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24481152\Desktop\DGR\August\04-08-2025\"/>
    </mc:Choice>
  </mc:AlternateContent>
  <xr:revisionPtr revIDLastSave="0" documentId="13_ncr:1_{A36E8CBB-A2F5-4934-8FD2-9D0DDC26EDAC}" xr6:coauthVersionLast="47" xr6:coauthVersionMax="47" xr10:uidLastSave="{00000000-0000-0000-0000-000000000000}"/>
  <bookViews>
    <workbookView xWindow="-120" yWindow="-120" windowWidth="20730" windowHeight="11160" firstSheet="1" activeTab="6" xr2:uid="{00000000-000D-0000-FFFF-FFFF00000000}"/>
  </bookViews>
  <sheets>
    <sheet name="Dashboard" sheetId="9" r:id="rId1"/>
    <sheet name="Annual_KPI" sheetId="21" r:id="rId2"/>
    <sheet name="Monthly_KPI" sheetId="20" r:id="rId3"/>
    <sheet name="Grass_Ct" sheetId="19" r:id="rId4"/>
    <sheet name="PA" sheetId="5" r:id="rId5"/>
    <sheet name="Raw_Data" sheetId="1" r:id="rId6"/>
    <sheet name="Inv_SY" sheetId="13" r:id="rId7"/>
    <sheet name="Mod_CL" sheetId="18" r:id="rId8"/>
    <sheet name="Daily KPI" sheetId="22" r:id="rId9"/>
    <sheet name="Modelling New" sheetId="23" r:id="rId10"/>
    <sheet name="Basic Data " sheetId="3" state="hidden" r:id="rId11"/>
    <sheet name="GA" sheetId="7" r:id="rId12"/>
    <sheet name="Inv_SY_B" sheetId="12"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52" i="5" l="1"/>
  <c r="AJ653" i="5"/>
  <c r="AJ654" i="5"/>
  <c r="AJ655" i="5"/>
  <c r="D655" i="5"/>
  <c r="H655" i="5"/>
  <c r="K655" i="5"/>
  <c r="R655" i="5"/>
  <c r="S655" i="5" s="1"/>
  <c r="AB655" i="5"/>
  <c r="AC655" i="5"/>
  <c r="AD655" i="5"/>
  <c r="AE655" i="5"/>
  <c r="D654" i="5"/>
  <c r="H654" i="5"/>
  <c r="K654" i="5"/>
  <c r="R654" i="5"/>
  <c r="AB654" i="5"/>
  <c r="AC654" i="5"/>
  <c r="AD654" i="5"/>
  <c r="AE654" i="5"/>
  <c r="D653" i="5"/>
  <c r="H653" i="5"/>
  <c r="K653" i="5"/>
  <c r="R653" i="5"/>
  <c r="AB653" i="5"/>
  <c r="AC653" i="5"/>
  <c r="AD653" i="5"/>
  <c r="AE653" i="5"/>
  <c r="D652" i="5"/>
  <c r="H652" i="5"/>
  <c r="K652" i="5"/>
  <c r="R652" i="5"/>
  <c r="AB652" i="5"/>
  <c r="AC652" i="5"/>
  <c r="AD652" i="5"/>
  <c r="AE652" i="5"/>
  <c r="JU132" i="1"/>
  <c r="JV132" i="1"/>
  <c r="JW132" i="1"/>
  <c r="JX132" i="1"/>
  <c r="JY132" i="1"/>
  <c r="JZ132" i="1"/>
  <c r="KA132" i="1"/>
  <c r="KB132" i="1"/>
  <c r="KC132" i="1"/>
  <c r="KD132" i="1"/>
  <c r="T655" i="5" l="1"/>
  <c r="AH655" i="5" s="1"/>
  <c r="T654" i="5"/>
  <c r="AH654" i="5" s="1"/>
  <c r="T653" i="5"/>
  <c r="AH653" i="5" s="1"/>
  <c r="T652" i="5"/>
  <c r="AH652" i="5" s="1"/>
  <c r="AJ649" i="5"/>
  <c r="AJ650" i="5"/>
  <c r="AJ651" i="5"/>
  <c r="D651" i="5"/>
  <c r="H651" i="5"/>
  <c r="K651" i="5"/>
  <c r="R651" i="5"/>
  <c r="AB651" i="5"/>
  <c r="AC651" i="5"/>
  <c r="AD651" i="5"/>
  <c r="AE651" i="5"/>
  <c r="D650" i="5"/>
  <c r="H650" i="5"/>
  <c r="K650" i="5"/>
  <c r="R650" i="5"/>
  <c r="AB650" i="5"/>
  <c r="AC650" i="5"/>
  <c r="AD650" i="5"/>
  <c r="AE650" i="5"/>
  <c r="D649" i="5"/>
  <c r="H649" i="5"/>
  <c r="K649" i="5"/>
  <c r="R649" i="5"/>
  <c r="AB649" i="5"/>
  <c r="AC649" i="5"/>
  <c r="AD649" i="5"/>
  <c r="AE649" i="5"/>
  <c r="JZ131" i="1"/>
  <c r="JU131" i="1"/>
  <c r="JV131" i="1"/>
  <c r="JW131" i="1"/>
  <c r="JX131" i="1"/>
  <c r="JY131" i="1"/>
  <c r="KA131" i="1"/>
  <c r="KB131" i="1"/>
  <c r="KC131" i="1"/>
  <c r="KD131" i="1"/>
  <c r="JU130" i="1"/>
  <c r="JV130" i="1"/>
  <c r="JW130" i="1"/>
  <c r="JX130" i="1"/>
  <c r="JY130" i="1"/>
  <c r="JZ130" i="1"/>
  <c r="KA130" i="1"/>
  <c r="KB130" i="1"/>
  <c r="KC130" i="1"/>
  <c r="KD130" i="1"/>
  <c r="C136" i="1"/>
  <c r="C137" i="1"/>
  <c r="C138" i="1"/>
  <c r="C139" i="1"/>
  <c r="C140" i="1"/>
  <c r="C141" i="1"/>
  <c r="C142" i="1"/>
  <c r="C143" i="1"/>
  <c r="C144" i="1"/>
  <c r="C145" i="1"/>
  <c r="C146" i="1"/>
  <c r="C147" i="1"/>
  <c r="C148" i="1"/>
  <c r="C149" i="1"/>
  <c r="C150" i="1"/>
  <c r="C151" i="1"/>
  <c r="C152" i="1"/>
  <c r="C153" i="1"/>
  <c r="C154" i="1"/>
  <c r="C155" i="1"/>
  <c r="C156" i="1"/>
  <c r="C157" i="1"/>
  <c r="C158" i="1"/>
  <c r="C159" i="1"/>
  <c r="D136" i="1"/>
  <c r="D137" i="1"/>
  <c r="D138" i="1"/>
  <c r="D139" i="1"/>
  <c r="D140" i="1"/>
  <c r="D141" i="1"/>
  <c r="D142" i="1"/>
  <c r="D143" i="1"/>
  <c r="D144" i="1"/>
  <c r="D145" i="1"/>
  <c r="D146" i="1"/>
  <c r="D147" i="1"/>
  <c r="D148" i="1"/>
  <c r="D149" i="1"/>
  <c r="D150" i="1"/>
  <c r="D151" i="1"/>
  <c r="D152" i="1"/>
  <c r="D153" i="1"/>
  <c r="D154" i="1"/>
  <c r="D155" i="1"/>
  <c r="D156" i="1"/>
  <c r="D157" i="1"/>
  <c r="D158" i="1"/>
  <c r="D159" i="1"/>
  <c r="G136" i="1"/>
  <c r="G137" i="1"/>
  <c r="G138" i="1"/>
  <c r="G139" i="1"/>
  <c r="G140" i="1"/>
  <c r="G141" i="1"/>
  <c r="G142" i="1"/>
  <c r="G143" i="1"/>
  <c r="G144" i="1"/>
  <c r="G145" i="1"/>
  <c r="G146" i="1"/>
  <c r="G147" i="1"/>
  <c r="G148" i="1"/>
  <c r="G149" i="1"/>
  <c r="G150" i="1"/>
  <c r="G151" i="1"/>
  <c r="G152" i="1"/>
  <c r="G153" i="1"/>
  <c r="G154" i="1"/>
  <c r="G155" i="1"/>
  <c r="G156" i="1"/>
  <c r="G157" i="1"/>
  <c r="G158" i="1"/>
  <c r="G159" i="1"/>
  <c r="H136" i="1"/>
  <c r="H137" i="1"/>
  <c r="H138" i="1"/>
  <c r="H139" i="1"/>
  <c r="H140" i="1"/>
  <c r="H141" i="1"/>
  <c r="H142" i="1"/>
  <c r="H143" i="1"/>
  <c r="H144" i="1"/>
  <c r="H145" i="1"/>
  <c r="H146" i="1"/>
  <c r="H147" i="1"/>
  <c r="H148" i="1"/>
  <c r="H149" i="1"/>
  <c r="H150" i="1"/>
  <c r="H151" i="1"/>
  <c r="H152" i="1"/>
  <c r="H153" i="1"/>
  <c r="H154" i="1"/>
  <c r="H155" i="1"/>
  <c r="H156" i="1"/>
  <c r="H157" i="1"/>
  <c r="H158" i="1"/>
  <c r="H159" i="1"/>
  <c r="I136" i="1"/>
  <c r="I137" i="1"/>
  <c r="I138" i="1"/>
  <c r="I139" i="1"/>
  <c r="I140" i="1"/>
  <c r="I141" i="1"/>
  <c r="I142" i="1"/>
  <c r="I143" i="1"/>
  <c r="I144" i="1"/>
  <c r="I145" i="1"/>
  <c r="I146" i="1"/>
  <c r="I147" i="1"/>
  <c r="I148" i="1"/>
  <c r="I149" i="1"/>
  <c r="I150" i="1"/>
  <c r="I151" i="1"/>
  <c r="I152" i="1"/>
  <c r="I153" i="1"/>
  <c r="I154" i="1"/>
  <c r="I155" i="1"/>
  <c r="I156" i="1"/>
  <c r="I157" i="1"/>
  <c r="I158" i="1"/>
  <c r="I159" i="1"/>
  <c r="KE136" i="1"/>
  <c r="KE137" i="1"/>
  <c r="KE138" i="1"/>
  <c r="KE139" i="1"/>
  <c r="KE140" i="1"/>
  <c r="KE141" i="1"/>
  <c r="KE142" i="1"/>
  <c r="KE143" i="1"/>
  <c r="KE144" i="1"/>
  <c r="KE145" i="1"/>
  <c r="KE146" i="1"/>
  <c r="KE147" i="1"/>
  <c r="KE148" i="1"/>
  <c r="KE149" i="1"/>
  <c r="KE150" i="1"/>
  <c r="KE151" i="1"/>
  <c r="KE152" i="1"/>
  <c r="KE153" i="1"/>
  <c r="KE154" i="1"/>
  <c r="KE155" i="1"/>
  <c r="KE156" i="1"/>
  <c r="KE157" i="1"/>
  <c r="KE158" i="1"/>
  <c r="KE159" i="1"/>
  <c r="KF136" i="1"/>
  <c r="KF137" i="1"/>
  <c r="KF138" i="1"/>
  <c r="KF139" i="1"/>
  <c r="KF140" i="1"/>
  <c r="KF141" i="1"/>
  <c r="KF142" i="1"/>
  <c r="KF143" i="1"/>
  <c r="KF144" i="1"/>
  <c r="KF145" i="1"/>
  <c r="KF146" i="1"/>
  <c r="KF147" i="1"/>
  <c r="KF148" i="1"/>
  <c r="KF149" i="1"/>
  <c r="KF150" i="1"/>
  <c r="KF151" i="1"/>
  <c r="KF152" i="1"/>
  <c r="KF153" i="1"/>
  <c r="KF154" i="1"/>
  <c r="KF155" i="1"/>
  <c r="KF156" i="1"/>
  <c r="KF157" i="1"/>
  <c r="KF158" i="1"/>
  <c r="KF159" i="1"/>
  <c r="KG136" i="1"/>
  <c r="KG137" i="1"/>
  <c r="KG138" i="1"/>
  <c r="KG139" i="1"/>
  <c r="KG140" i="1"/>
  <c r="KG141" i="1"/>
  <c r="KG142" i="1"/>
  <c r="KG143" i="1"/>
  <c r="KG144" i="1"/>
  <c r="KG145" i="1"/>
  <c r="KG146" i="1"/>
  <c r="KG147" i="1"/>
  <c r="KG148" i="1"/>
  <c r="KG149" i="1"/>
  <c r="KG150" i="1"/>
  <c r="KG151" i="1"/>
  <c r="KG152" i="1"/>
  <c r="KG153" i="1"/>
  <c r="KG154" i="1"/>
  <c r="KG155" i="1"/>
  <c r="KG156" i="1"/>
  <c r="KG157" i="1"/>
  <c r="KG158" i="1"/>
  <c r="KG159" i="1"/>
  <c r="KH136" i="1"/>
  <c r="KH137" i="1"/>
  <c r="KH138" i="1"/>
  <c r="KH139" i="1"/>
  <c r="KH140" i="1"/>
  <c r="KH141" i="1"/>
  <c r="KH142" i="1"/>
  <c r="KH143" i="1"/>
  <c r="KH144" i="1"/>
  <c r="KH145" i="1"/>
  <c r="KH146" i="1"/>
  <c r="KH147" i="1"/>
  <c r="KH148" i="1"/>
  <c r="KH149" i="1"/>
  <c r="KH150" i="1"/>
  <c r="KH151" i="1"/>
  <c r="KH152" i="1"/>
  <c r="KH153" i="1"/>
  <c r="KH154" i="1"/>
  <c r="KH155" i="1"/>
  <c r="KH156" i="1"/>
  <c r="KH157" i="1"/>
  <c r="KH158" i="1"/>
  <c r="KH159" i="1"/>
  <c r="KI136" i="1"/>
  <c r="KI137" i="1"/>
  <c r="KI138" i="1"/>
  <c r="KI139" i="1"/>
  <c r="KI140" i="1"/>
  <c r="KI141" i="1"/>
  <c r="KI142" i="1"/>
  <c r="KI143" i="1"/>
  <c r="KI144" i="1"/>
  <c r="KI145" i="1"/>
  <c r="KI146" i="1"/>
  <c r="KI147" i="1"/>
  <c r="KI148" i="1"/>
  <c r="KI149" i="1"/>
  <c r="KI150" i="1"/>
  <c r="KI151" i="1"/>
  <c r="KI152" i="1"/>
  <c r="KI153" i="1"/>
  <c r="KI154" i="1"/>
  <c r="KI155" i="1"/>
  <c r="KI156" i="1"/>
  <c r="KI157" i="1"/>
  <c r="KI158" i="1"/>
  <c r="KI159" i="1"/>
  <c r="KJ136" i="1"/>
  <c r="KJ137" i="1"/>
  <c r="KJ138" i="1"/>
  <c r="KJ139" i="1"/>
  <c r="KJ140" i="1"/>
  <c r="KJ141" i="1"/>
  <c r="KJ142" i="1"/>
  <c r="KJ143" i="1"/>
  <c r="KJ144" i="1"/>
  <c r="KJ145" i="1"/>
  <c r="KJ146" i="1"/>
  <c r="KJ147" i="1"/>
  <c r="KJ148" i="1"/>
  <c r="KJ149" i="1"/>
  <c r="KJ150" i="1"/>
  <c r="KJ151" i="1"/>
  <c r="KJ152" i="1"/>
  <c r="KJ153" i="1"/>
  <c r="KJ154" i="1"/>
  <c r="KJ155" i="1"/>
  <c r="KJ156" i="1"/>
  <c r="KJ157" i="1"/>
  <c r="KJ158" i="1"/>
  <c r="KJ159" i="1"/>
  <c r="KK136" i="1"/>
  <c r="KK137" i="1"/>
  <c r="KK138" i="1"/>
  <c r="KK139" i="1"/>
  <c r="KK140" i="1"/>
  <c r="KK141" i="1"/>
  <c r="KK142" i="1"/>
  <c r="KK143" i="1"/>
  <c r="KK144" i="1"/>
  <c r="KK145" i="1"/>
  <c r="KK146" i="1"/>
  <c r="KK147" i="1"/>
  <c r="KK148" i="1"/>
  <c r="KK149" i="1"/>
  <c r="KK150" i="1"/>
  <c r="KK151" i="1"/>
  <c r="KK152" i="1"/>
  <c r="KK153" i="1"/>
  <c r="KK154" i="1"/>
  <c r="KK155" i="1"/>
  <c r="KK156" i="1"/>
  <c r="KK157" i="1"/>
  <c r="KK158" i="1"/>
  <c r="KK159" i="1"/>
  <c r="KL136" i="1"/>
  <c r="KL137" i="1"/>
  <c r="KL138" i="1"/>
  <c r="KL139" i="1"/>
  <c r="KL140" i="1"/>
  <c r="KL141" i="1"/>
  <c r="KL142" i="1"/>
  <c r="KL143" i="1"/>
  <c r="KL144" i="1"/>
  <c r="KL145" i="1"/>
  <c r="KL146" i="1"/>
  <c r="KL147" i="1"/>
  <c r="KL148" i="1"/>
  <c r="KL149" i="1"/>
  <c r="KL150" i="1"/>
  <c r="KL151" i="1"/>
  <c r="KL152" i="1"/>
  <c r="KL153" i="1"/>
  <c r="KL154" i="1"/>
  <c r="KL155" i="1"/>
  <c r="KL156" i="1"/>
  <c r="KL157" i="1"/>
  <c r="KL158" i="1"/>
  <c r="KL159" i="1"/>
  <c r="KM136" i="1"/>
  <c r="KM137" i="1"/>
  <c r="KM138" i="1"/>
  <c r="KM139" i="1"/>
  <c r="KM140" i="1"/>
  <c r="KM141" i="1"/>
  <c r="KM142" i="1"/>
  <c r="KM143" i="1"/>
  <c r="KM144" i="1"/>
  <c r="KM145" i="1"/>
  <c r="KM146" i="1"/>
  <c r="KM147" i="1"/>
  <c r="KM148" i="1"/>
  <c r="KM149" i="1"/>
  <c r="KM150" i="1"/>
  <c r="KM151" i="1"/>
  <c r="KM152" i="1"/>
  <c r="KM153" i="1"/>
  <c r="KM154" i="1"/>
  <c r="KM155" i="1"/>
  <c r="KM156" i="1"/>
  <c r="KM157" i="1"/>
  <c r="KM158" i="1"/>
  <c r="KM159" i="1"/>
  <c r="KN138" i="1"/>
  <c r="KN142" i="1"/>
  <c r="KN146" i="1"/>
  <c r="KN150" i="1"/>
  <c r="KN154" i="1"/>
  <c r="KN158" i="1"/>
  <c r="KQ136" i="1"/>
  <c r="KQ137" i="1"/>
  <c r="KQ138" i="1"/>
  <c r="KQ139" i="1"/>
  <c r="KQ140" i="1"/>
  <c r="KQ141" i="1"/>
  <c r="KQ142" i="1"/>
  <c r="KQ143" i="1"/>
  <c r="KQ144" i="1"/>
  <c r="KQ145" i="1"/>
  <c r="KQ146" i="1"/>
  <c r="KQ147" i="1"/>
  <c r="KQ148" i="1"/>
  <c r="KQ149" i="1"/>
  <c r="KQ150" i="1"/>
  <c r="KQ151" i="1"/>
  <c r="KQ152" i="1"/>
  <c r="KQ153" i="1"/>
  <c r="KQ154" i="1"/>
  <c r="KQ155" i="1"/>
  <c r="KQ156" i="1"/>
  <c r="KQ157" i="1"/>
  <c r="KQ158" i="1"/>
  <c r="KQ159" i="1"/>
  <c r="C132" i="1"/>
  <c r="C133" i="1"/>
  <c r="C134" i="1"/>
  <c r="C135" i="1"/>
  <c r="D132" i="1"/>
  <c r="D133" i="1"/>
  <c r="D134" i="1"/>
  <c r="D135" i="1"/>
  <c r="G132" i="1"/>
  <c r="G133" i="1"/>
  <c r="G134" i="1"/>
  <c r="G135" i="1"/>
  <c r="H132" i="1"/>
  <c r="H133" i="1"/>
  <c r="H134" i="1"/>
  <c r="H135" i="1"/>
  <c r="I132" i="1"/>
  <c r="I133" i="1"/>
  <c r="I134" i="1"/>
  <c r="I135" i="1"/>
  <c r="KE132" i="1"/>
  <c r="KE133" i="1"/>
  <c r="KE134" i="1"/>
  <c r="KE135" i="1"/>
  <c r="KF132" i="1"/>
  <c r="KF133" i="1"/>
  <c r="KF134" i="1"/>
  <c r="KF135" i="1"/>
  <c r="KG132" i="1"/>
  <c r="KG133" i="1"/>
  <c r="KG134" i="1"/>
  <c r="KG135" i="1"/>
  <c r="KH132" i="1"/>
  <c r="KH133" i="1"/>
  <c r="KH134" i="1"/>
  <c r="KH135" i="1"/>
  <c r="KI132" i="1"/>
  <c r="KI133" i="1"/>
  <c r="KI134" i="1"/>
  <c r="KI135" i="1"/>
  <c r="KJ132" i="1"/>
  <c r="KJ133" i="1"/>
  <c r="KJ134" i="1"/>
  <c r="KJ135" i="1"/>
  <c r="KK132" i="1"/>
  <c r="KK133" i="1"/>
  <c r="KK134" i="1"/>
  <c r="KK135" i="1"/>
  <c r="KL132" i="1"/>
  <c r="KL133" i="1"/>
  <c r="KL134" i="1"/>
  <c r="KL135" i="1"/>
  <c r="KM132" i="1"/>
  <c r="KM133" i="1"/>
  <c r="KM134" i="1"/>
  <c r="KM135" i="1"/>
  <c r="KN132" i="1"/>
  <c r="KN133" i="1"/>
  <c r="KN134" i="1"/>
  <c r="KN135" i="1"/>
  <c r="KQ132" i="1"/>
  <c r="KQ133" i="1"/>
  <c r="KQ134" i="1"/>
  <c r="KQ135" i="1"/>
  <c r="JU129" i="1"/>
  <c r="JV129" i="1"/>
  <c r="JW129" i="1"/>
  <c r="JX129" i="1"/>
  <c r="JY129" i="1"/>
  <c r="JZ129" i="1"/>
  <c r="KA129" i="1"/>
  <c r="KB129" i="1"/>
  <c r="KC129" i="1"/>
  <c r="KD129" i="1"/>
  <c r="AJ643" i="5"/>
  <c r="AJ644" i="5"/>
  <c r="AJ645" i="5"/>
  <c r="AJ646" i="5"/>
  <c r="AJ647" i="5"/>
  <c r="AJ648" i="5"/>
  <c r="R639" i="5"/>
  <c r="R640" i="5"/>
  <c r="T640" i="5" s="1"/>
  <c r="R641" i="5"/>
  <c r="T641" i="5" s="1"/>
  <c r="R642" i="5"/>
  <c r="T642" i="5" s="1"/>
  <c r="R643" i="5"/>
  <c r="T643" i="5" s="1"/>
  <c r="R644" i="5"/>
  <c r="T644" i="5" s="1"/>
  <c r="R645" i="5"/>
  <c r="T645" i="5" s="1"/>
  <c r="R646" i="5"/>
  <c r="T646" i="5" s="1"/>
  <c r="R647" i="5"/>
  <c r="T647" i="5" s="1"/>
  <c r="R648" i="5"/>
  <c r="T648" i="5" s="1"/>
  <c r="AJ635" i="5"/>
  <c r="AJ636" i="5"/>
  <c r="AJ637" i="5"/>
  <c r="D648" i="5"/>
  <c r="H648" i="5"/>
  <c r="K648" i="5"/>
  <c r="AB648" i="5"/>
  <c r="AC648" i="5"/>
  <c r="AD648" i="5"/>
  <c r="AE648" i="5"/>
  <c r="D647" i="5"/>
  <c r="H647" i="5"/>
  <c r="K647" i="5"/>
  <c r="AB647" i="5"/>
  <c r="AC647" i="5"/>
  <c r="AD647" i="5"/>
  <c r="AE647" i="5"/>
  <c r="D646" i="5"/>
  <c r="H646" i="5"/>
  <c r="K646" i="5"/>
  <c r="AB646" i="5"/>
  <c r="AC646" i="5"/>
  <c r="AD646" i="5"/>
  <c r="AE646" i="5"/>
  <c r="D645" i="5"/>
  <c r="H645" i="5"/>
  <c r="K645" i="5"/>
  <c r="AB645" i="5"/>
  <c r="AC645" i="5"/>
  <c r="AD645" i="5"/>
  <c r="AE645" i="5"/>
  <c r="D644" i="5"/>
  <c r="H644" i="5"/>
  <c r="K644" i="5"/>
  <c r="AB644" i="5"/>
  <c r="AC644" i="5"/>
  <c r="AD644" i="5"/>
  <c r="AE644" i="5"/>
  <c r="D643" i="5"/>
  <c r="H643" i="5"/>
  <c r="K643" i="5"/>
  <c r="AB643" i="5"/>
  <c r="AC643" i="5"/>
  <c r="AD643" i="5"/>
  <c r="AE643" i="5"/>
  <c r="D642" i="5"/>
  <c r="H642" i="5"/>
  <c r="K642" i="5"/>
  <c r="AB642" i="5"/>
  <c r="AC642" i="5"/>
  <c r="AD642" i="5"/>
  <c r="AE642" i="5"/>
  <c r="D641" i="5"/>
  <c r="H641" i="5"/>
  <c r="K641" i="5"/>
  <c r="AB641" i="5"/>
  <c r="AC641" i="5"/>
  <c r="AD641" i="5"/>
  <c r="AE641" i="5"/>
  <c r="D640" i="5"/>
  <c r="H640" i="5"/>
  <c r="K640" i="5"/>
  <c r="AB640" i="5"/>
  <c r="AC640" i="5"/>
  <c r="AD640" i="5"/>
  <c r="AE640" i="5"/>
  <c r="D639" i="5"/>
  <c r="H639" i="5"/>
  <c r="K639" i="5"/>
  <c r="S639" i="5"/>
  <c r="AJ639" i="5" s="1"/>
  <c r="AB639" i="5"/>
  <c r="AC639" i="5"/>
  <c r="AD639" i="5"/>
  <c r="AE639" i="5"/>
  <c r="D638" i="5"/>
  <c r="H638" i="5"/>
  <c r="K638" i="5"/>
  <c r="R638" i="5"/>
  <c r="S638" i="5" s="1"/>
  <c r="AJ638" i="5" s="1"/>
  <c r="AB638" i="5"/>
  <c r="AC638" i="5"/>
  <c r="AD638" i="5"/>
  <c r="AE638" i="5"/>
  <c r="D637" i="5"/>
  <c r="H637" i="5"/>
  <c r="K637" i="5"/>
  <c r="R637" i="5"/>
  <c r="S637" i="5" s="1"/>
  <c r="AB637" i="5"/>
  <c r="AC637" i="5"/>
  <c r="AD637" i="5"/>
  <c r="AE637" i="5"/>
  <c r="D636" i="5"/>
  <c r="H636" i="5"/>
  <c r="K636" i="5"/>
  <c r="R636" i="5"/>
  <c r="AB636" i="5"/>
  <c r="AC636" i="5"/>
  <c r="AD636" i="5"/>
  <c r="AE636" i="5"/>
  <c r="D635" i="5"/>
  <c r="H635" i="5"/>
  <c r="K635" i="5"/>
  <c r="R635" i="5"/>
  <c r="AB635" i="5"/>
  <c r="AC635" i="5"/>
  <c r="AD635" i="5"/>
  <c r="AE635" i="5"/>
  <c r="T649" i="5" l="1"/>
  <c r="AH649" i="5" s="1"/>
  <c r="T651" i="5"/>
  <c r="AH651" i="5" s="1"/>
  <c r="T650" i="5"/>
  <c r="AH650" i="5" s="1"/>
  <c r="T638" i="5"/>
  <c r="KN155" i="1"/>
  <c r="KN143" i="1"/>
  <c r="KN151" i="1"/>
  <c r="KN147" i="1"/>
  <c r="KN157" i="1"/>
  <c r="KN153" i="1"/>
  <c r="KN149" i="1"/>
  <c r="KN145" i="1"/>
  <c r="KN141" i="1"/>
  <c r="KN137" i="1"/>
  <c r="KN159" i="1"/>
  <c r="KN139" i="1"/>
  <c r="KN156" i="1"/>
  <c r="KN152" i="1"/>
  <c r="KN148" i="1"/>
  <c r="KN144" i="1"/>
  <c r="KN140" i="1"/>
  <c r="KN136" i="1"/>
  <c r="S642" i="5"/>
  <c r="AJ642" i="5" s="1"/>
  <c r="S641" i="5"/>
  <c r="AJ641" i="5" s="1"/>
  <c r="S640" i="5"/>
  <c r="AJ640" i="5" s="1"/>
  <c r="T639" i="5"/>
  <c r="AH639" i="5" s="1"/>
  <c r="AH648" i="5"/>
  <c r="AH647" i="5"/>
  <c r="AH646" i="5"/>
  <c r="AH645" i="5"/>
  <c r="AH644" i="5"/>
  <c r="AH643" i="5"/>
  <c r="AH642" i="5"/>
  <c r="AH641" i="5"/>
  <c r="AH640" i="5"/>
  <c r="AH638" i="5"/>
  <c r="T637" i="5"/>
  <c r="AH637" i="5" s="1"/>
  <c r="T636" i="5"/>
  <c r="AH636" i="5" s="1"/>
  <c r="T635" i="5"/>
  <c r="AH635" i="5" s="1"/>
  <c r="JU128" i="1"/>
  <c r="JV128" i="1"/>
  <c r="JW128" i="1"/>
  <c r="JX128" i="1"/>
  <c r="JY128" i="1"/>
  <c r="JZ128" i="1"/>
  <c r="KA128" i="1"/>
  <c r="KB128" i="1"/>
  <c r="KC128" i="1"/>
  <c r="KD128" i="1"/>
  <c r="AJ632" i="5" l="1"/>
  <c r="AJ633" i="5"/>
  <c r="AJ634" i="5"/>
  <c r="R632" i="5"/>
  <c r="R633" i="5"/>
  <c r="R634" i="5"/>
  <c r="D634" i="5"/>
  <c r="H634" i="5"/>
  <c r="K634" i="5"/>
  <c r="AB634" i="5"/>
  <c r="AC634" i="5"/>
  <c r="AD634" i="5"/>
  <c r="AE634" i="5"/>
  <c r="D633" i="5"/>
  <c r="H633" i="5"/>
  <c r="K633" i="5"/>
  <c r="AB633" i="5"/>
  <c r="AC633" i="5"/>
  <c r="AD633" i="5"/>
  <c r="AE633" i="5"/>
  <c r="D632" i="5"/>
  <c r="H632" i="5"/>
  <c r="K632" i="5"/>
  <c r="AB632" i="5"/>
  <c r="AC632" i="5"/>
  <c r="AD632" i="5"/>
  <c r="AE632" i="5"/>
  <c r="JU127" i="1"/>
  <c r="JV127" i="1"/>
  <c r="JW127" i="1"/>
  <c r="JX127" i="1"/>
  <c r="JY127" i="1"/>
  <c r="JZ127" i="1"/>
  <c r="KA127" i="1"/>
  <c r="KB127" i="1"/>
  <c r="KC127" i="1"/>
  <c r="KD127" i="1"/>
  <c r="R628" i="5"/>
  <c r="R629" i="5"/>
  <c r="S629" i="5" s="1"/>
  <c r="AJ629" i="5" s="1"/>
  <c r="R630" i="5"/>
  <c r="S630" i="5" s="1"/>
  <c r="AJ630" i="5" s="1"/>
  <c r="R631" i="5"/>
  <c r="S631" i="5" s="1"/>
  <c r="AJ631" i="5" s="1"/>
  <c r="S628" i="5"/>
  <c r="AJ628" i="5" s="1"/>
  <c r="D631" i="5"/>
  <c r="H631" i="5"/>
  <c r="K631" i="5"/>
  <c r="AB631" i="5"/>
  <c r="AC631" i="5"/>
  <c r="AD631" i="5"/>
  <c r="AE631" i="5"/>
  <c r="D630" i="5"/>
  <c r="H630" i="5"/>
  <c r="K630" i="5"/>
  <c r="AB630" i="5"/>
  <c r="AC630" i="5"/>
  <c r="AD630" i="5"/>
  <c r="AE630" i="5"/>
  <c r="D629" i="5"/>
  <c r="H629" i="5"/>
  <c r="K629" i="5"/>
  <c r="AB629" i="5"/>
  <c r="AC629" i="5"/>
  <c r="AD629" i="5"/>
  <c r="AE629" i="5"/>
  <c r="D628" i="5"/>
  <c r="H628" i="5"/>
  <c r="K628" i="5"/>
  <c r="AB628" i="5"/>
  <c r="AC628" i="5"/>
  <c r="AD628" i="5"/>
  <c r="AE628" i="5"/>
  <c r="D627" i="5"/>
  <c r="H627" i="5"/>
  <c r="K627" i="5"/>
  <c r="R627" i="5"/>
  <c r="S627" i="5" s="1"/>
  <c r="AJ627" i="5" s="1"/>
  <c r="AB627" i="5"/>
  <c r="AC627" i="5"/>
  <c r="AD627" i="5"/>
  <c r="AE627" i="5"/>
  <c r="D626" i="5"/>
  <c r="H626" i="5"/>
  <c r="K626" i="5"/>
  <c r="R626" i="5"/>
  <c r="S626" i="5" s="1"/>
  <c r="AJ626" i="5" s="1"/>
  <c r="AB626" i="5"/>
  <c r="AC626" i="5"/>
  <c r="AD626" i="5"/>
  <c r="AE626" i="5"/>
  <c r="D625" i="5"/>
  <c r="H625" i="5"/>
  <c r="K625" i="5"/>
  <c r="R625" i="5"/>
  <c r="S625" i="5" s="1"/>
  <c r="AJ625" i="5" s="1"/>
  <c r="AB625" i="5"/>
  <c r="AC625" i="5"/>
  <c r="AD625" i="5"/>
  <c r="AE625" i="5"/>
  <c r="D624" i="5"/>
  <c r="H624" i="5"/>
  <c r="K624" i="5"/>
  <c r="R624" i="5"/>
  <c r="S624" i="5" s="1"/>
  <c r="AJ624" i="5" s="1"/>
  <c r="AB624" i="5"/>
  <c r="AC624" i="5"/>
  <c r="AD624" i="5"/>
  <c r="AE624" i="5"/>
  <c r="AJ619" i="5"/>
  <c r="AJ620" i="5"/>
  <c r="D623" i="5"/>
  <c r="H623" i="5"/>
  <c r="K623" i="5"/>
  <c r="R623" i="5"/>
  <c r="S623" i="5" s="1"/>
  <c r="AJ623" i="5" s="1"/>
  <c r="AB623" i="5"/>
  <c r="AC623" i="5"/>
  <c r="AD623" i="5"/>
  <c r="AE623" i="5"/>
  <c r="D622" i="5"/>
  <c r="H622" i="5"/>
  <c r="K622" i="5"/>
  <c r="R622" i="5"/>
  <c r="S622" i="5" s="1"/>
  <c r="AJ622" i="5" s="1"/>
  <c r="AB622" i="5"/>
  <c r="AC622" i="5"/>
  <c r="AD622" i="5"/>
  <c r="AE622" i="5"/>
  <c r="D621" i="5"/>
  <c r="H621" i="5"/>
  <c r="K621" i="5"/>
  <c r="R621" i="5"/>
  <c r="S621" i="5" s="1"/>
  <c r="AJ621" i="5" s="1"/>
  <c r="AB621" i="5"/>
  <c r="AC621" i="5"/>
  <c r="AD621" i="5"/>
  <c r="AE621" i="5"/>
  <c r="D620" i="5"/>
  <c r="H620" i="5"/>
  <c r="K620" i="5"/>
  <c r="R620" i="5"/>
  <c r="AB620" i="5"/>
  <c r="AC620" i="5"/>
  <c r="AD620" i="5"/>
  <c r="AE620" i="5"/>
  <c r="D619" i="5"/>
  <c r="H619" i="5"/>
  <c r="K619" i="5"/>
  <c r="R619" i="5"/>
  <c r="AB619" i="5"/>
  <c r="AC619" i="5"/>
  <c r="AD619" i="5"/>
  <c r="AE619" i="5"/>
  <c r="JU126" i="1"/>
  <c r="JV126" i="1"/>
  <c r="JW126" i="1"/>
  <c r="JX126" i="1"/>
  <c r="JY126" i="1"/>
  <c r="JZ126" i="1"/>
  <c r="KA126" i="1"/>
  <c r="KB126" i="1"/>
  <c r="KC126" i="1"/>
  <c r="KD126" i="1"/>
  <c r="R617" i="5"/>
  <c r="S617" i="5" s="1"/>
  <c r="AJ617" i="5" s="1"/>
  <c r="R618" i="5"/>
  <c r="D615" i="5"/>
  <c r="D616" i="5"/>
  <c r="D617" i="5"/>
  <c r="D618" i="5"/>
  <c r="JU125" i="1"/>
  <c r="JV125" i="1"/>
  <c r="JW125" i="1"/>
  <c r="JX125" i="1"/>
  <c r="JY125" i="1"/>
  <c r="JZ125" i="1"/>
  <c r="KA125" i="1"/>
  <c r="KB125" i="1"/>
  <c r="KC125" i="1"/>
  <c r="KD125" i="1"/>
  <c r="AJ611" i="5"/>
  <c r="AJ612" i="5"/>
  <c r="AJ613" i="5"/>
  <c r="AJ614" i="5"/>
  <c r="AJ615" i="5"/>
  <c r="AJ616" i="5"/>
  <c r="AJ618" i="5"/>
  <c r="H618" i="5"/>
  <c r="K618" i="5"/>
  <c r="AB618" i="5"/>
  <c r="AC618" i="5"/>
  <c r="AD618" i="5"/>
  <c r="AE618" i="5"/>
  <c r="H617" i="5"/>
  <c r="K617" i="5"/>
  <c r="AB617" i="5"/>
  <c r="AC617" i="5"/>
  <c r="AD617" i="5"/>
  <c r="AE617" i="5"/>
  <c r="H616" i="5"/>
  <c r="K616" i="5"/>
  <c r="R616" i="5"/>
  <c r="AB616" i="5"/>
  <c r="AC616" i="5"/>
  <c r="AD616" i="5"/>
  <c r="AE616" i="5"/>
  <c r="H615" i="5"/>
  <c r="K615" i="5"/>
  <c r="R615" i="5"/>
  <c r="AB615" i="5"/>
  <c r="AC615" i="5"/>
  <c r="AD615" i="5"/>
  <c r="AE615" i="5"/>
  <c r="D614" i="5"/>
  <c r="H614" i="5"/>
  <c r="K614" i="5"/>
  <c r="R614" i="5"/>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AB589" i="5"/>
  <c r="AC589" i="5"/>
  <c r="AD589" i="5"/>
  <c r="AE589" i="5"/>
  <c r="D588" i="5"/>
  <c r="H588" i="5"/>
  <c r="K588" i="5"/>
  <c r="R588" i="5"/>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34" i="5" l="1"/>
  <c r="AH634" i="5" s="1"/>
  <c r="T633" i="5"/>
  <c r="AH633" i="5" s="1"/>
  <c r="T632" i="5"/>
  <c r="AH632" i="5" s="1"/>
  <c r="T630" i="5"/>
  <c r="AH630" i="5" s="1"/>
  <c r="T629" i="5"/>
  <c r="AH629" i="5" s="1"/>
  <c r="T626" i="5"/>
  <c r="AH626" i="5" s="1"/>
  <c r="T631" i="5"/>
  <c r="AH631" i="5" s="1"/>
  <c r="T627" i="5"/>
  <c r="AH627" i="5" s="1"/>
  <c r="T625" i="5"/>
  <c r="AH625" i="5" s="1"/>
  <c r="T624" i="5"/>
  <c r="AH624" i="5" s="1"/>
  <c r="T623" i="5"/>
  <c r="AH623" i="5" s="1"/>
  <c r="T622" i="5"/>
  <c r="AH622" i="5" s="1"/>
  <c r="T621" i="5"/>
  <c r="AH621" i="5" s="1"/>
  <c r="T617" i="5"/>
  <c r="AH617" i="5" s="1"/>
  <c r="T610" i="5"/>
  <c r="AH610" i="5" s="1"/>
  <c r="T609" i="5"/>
  <c r="AH609" i="5" s="1"/>
  <c r="T608" i="5"/>
  <c r="AH608" i="5" s="1"/>
  <c r="T607" i="5"/>
  <c r="AH607" i="5" s="1"/>
  <c r="T606" i="5"/>
  <c r="AH606" i="5" s="1"/>
  <c r="T602" i="5"/>
  <c r="AH602" i="5" s="1"/>
  <c r="T601" i="5"/>
  <c r="AH601" i="5" s="1"/>
  <c r="AH596" i="5"/>
  <c r="T595" i="5"/>
  <c r="AH595" i="5" s="1"/>
  <c r="T562" i="5"/>
  <c r="T592" i="5"/>
  <c r="AH592" i="5" s="1"/>
  <c r="T587" i="5"/>
  <c r="AH587" i="5" s="1"/>
  <c r="T586" i="5"/>
  <c r="AH586" i="5" s="1"/>
  <c r="T585" i="5"/>
  <c r="AH585" i="5" s="1"/>
  <c r="T584" i="5"/>
  <c r="AH584" i="5" s="1"/>
  <c r="T570" i="5"/>
  <c r="AH570" i="5" s="1"/>
  <c r="T580" i="5"/>
  <c r="AH580" i="5" s="1"/>
  <c r="T579" i="5"/>
  <c r="AH579" i="5" s="1"/>
  <c r="T578" i="5"/>
  <c r="AH578" i="5" s="1"/>
  <c r="T577" i="5"/>
  <c r="AH577" i="5" s="1"/>
  <c r="S567" i="5"/>
  <c r="T563" i="5"/>
  <c r="AH563" i="5" s="1"/>
  <c r="AH567" i="5"/>
  <c r="T576" i="5"/>
  <c r="AH576" i="5" s="1"/>
  <c r="T564" i="5"/>
  <c r="AH564" i="5" s="1"/>
  <c r="AH569" i="5"/>
  <c r="S569" i="5"/>
  <c r="T566" i="5"/>
  <c r="AH566"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AH464" i="5" s="1"/>
  <c r="T471" i="5"/>
  <c r="AH471" i="5" s="1"/>
  <c r="T470" i="5"/>
  <c r="AH470" i="5" s="1"/>
  <c r="T469" i="5"/>
  <c r="AH469" i="5" s="1"/>
  <c r="AH467" i="5"/>
  <c r="T466" i="5"/>
  <c r="AH466" i="5" s="1"/>
  <c r="AH465" i="5"/>
  <c r="AH462"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T77" i="5" s="1"/>
  <c r="R78" i="5"/>
  <c r="T78" i="5" s="1"/>
  <c r="R79" i="5"/>
  <c r="R80" i="5"/>
  <c r="R81" i="5"/>
  <c r="T81" i="5" s="1"/>
  <c r="R82" i="5"/>
  <c r="T82" i="5" s="1"/>
  <c r="R83" i="5"/>
  <c r="T83" i="5" s="1"/>
  <c r="R84" i="5"/>
  <c r="T84" i="5" s="1"/>
  <c r="R85" i="5"/>
  <c r="T85" i="5" s="1"/>
  <c r="R86" i="5"/>
  <c r="T86" i="5" s="1"/>
  <c r="R87" i="5"/>
  <c r="T87" i="5" s="1"/>
  <c r="R88" i="5"/>
  <c r="T88" i="5" s="1"/>
  <c r="R89" i="5"/>
  <c r="T89" i="5" s="1"/>
  <c r="R90" i="5"/>
  <c r="T90" i="5" s="1"/>
  <c r="R91" i="5"/>
  <c r="T91" i="5" s="1"/>
  <c r="R92" i="5"/>
  <c r="T92" i="5" s="1"/>
  <c r="R93" i="5"/>
  <c r="T93" i="5" s="1"/>
  <c r="R94" i="5"/>
  <c r="T94" i="5" s="1"/>
  <c r="R95" i="5"/>
  <c r="T95" i="5" s="1"/>
  <c r="R96" i="5"/>
  <c r="T96" i="5" s="1"/>
  <c r="R97" i="5"/>
  <c r="T97" i="5" s="1"/>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R133" i="5"/>
  <c r="R134" i="5"/>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A11" i="20" s="1"/>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588" i="5" l="1"/>
  <c r="AH588" i="5" s="1"/>
  <c r="T615" i="5"/>
  <c r="AH615" i="5" s="1"/>
  <c r="T603" i="5"/>
  <c r="AH603" i="5" s="1"/>
  <c r="T597" i="5"/>
  <c r="AH597" i="5" s="1"/>
  <c r="T572" i="5"/>
  <c r="AH572" i="5" s="1"/>
  <c r="T612" i="5"/>
  <c r="AH612" i="5" s="1"/>
  <c r="T575" i="5"/>
  <c r="AH575" i="5" s="1"/>
  <c r="T571" i="5"/>
  <c r="AH571" i="5" s="1"/>
  <c r="T619" i="5"/>
  <c r="AH619" i="5" s="1"/>
  <c r="T590" i="5"/>
  <c r="AH590" i="5" s="1"/>
  <c r="T574" i="5"/>
  <c r="AH574" i="5" s="1"/>
  <c r="T605" i="5"/>
  <c r="AH605" i="5" s="1"/>
  <c r="T599" i="5"/>
  <c r="AH599" i="5" s="1"/>
  <c r="T593" i="5"/>
  <c r="AH593" i="5" s="1"/>
  <c r="T573" i="5"/>
  <c r="AH573" i="5" s="1"/>
  <c r="T589" i="5"/>
  <c r="AH589" i="5" s="1"/>
  <c r="T628" i="5"/>
  <c r="AH628" i="5" s="1"/>
  <c r="T618" i="5"/>
  <c r="AH618" i="5" s="1"/>
  <c r="T604" i="5"/>
  <c r="AH604" i="5" s="1"/>
  <c r="T600" i="5"/>
  <c r="AH600" i="5" s="1"/>
  <c r="T614" i="5"/>
  <c r="AH614" i="5" s="1"/>
  <c r="T591" i="5"/>
  <c r="AH591" i="5" s="1"/>
  <c r="T611" i="5"/>
  <c r="AH611" i="5" s="1"/>
  <c r="T598" i="5"/>
  <c r="AH598" i="5" s="1"/>
  <c r="T594" i="5"/>
  <c r="AH594" i="5" s="1"/>
  <c r="T583" i="5"/>
  <c r="AH583" i="5" s="1"/>
  <c r="T80" i="5"/>
  <c r="T79" i="5"/>
  <c r="T134" i="5"/>
  <c r="AH134" i="5" s="1"/>
  <c r="T133" i="5"/>
  <c r="AH133" i="5" s="1"/>
  <c r="T132" i="5"/>
  <c r="AH132" i="5" s="1"/>
  <c r="T581" i="5"/>
  <c r="AH581" i="5" s="1"/>
  <c r="T620" i="5"/>
  <c r="AH620" i="5" s="1"/>
  <c r="T616" i="5"/>
  <c r="AH616" i="5" s="1"/>
  <c r="T613" i="5"/>
  <c r="AH613" i="5" s="1"/>
  <c r="T582" i="5"/>
  <c r="AH582" i="5" s="1"/>
  <c r="T75" i="5"/>
  <c r="T72" i="5"/>
  <c r="T76" i="5"/>
  <c r="T73" i="5"/>
  <c r="T74" i="5"/>
  <c r="T336" i="5"/>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DV35" i="13" l="1"/>
  <c r="L35" i="13"/>
  <c r="CF34" i="13"/>
  <c r="GJ32" i="13"/>
  <c r="CD36" i="13"/>
  <c r="BZ36" i="13"/>
  <c r="FM35" i="13"/>
  <c r="AG35" i="13"/>
  <c r="DE36" i="13"/>
  <c r="Y36" i="13"/>
  <c r="F36" i="13"/>
  <c r="GD35" i="13"/>
  <c r="E35" i="13"/>
  <c r="CR35" i="13"/>
  <c r="IC35" i="13"/>
  <c r="FB35" i="13"/>
  <c r="DX35" i="13"/>
  <c r="DR35" i="13"/>
  <c r="DJ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R35" i="13"/>
  <c r="BH35" i="13"/>
  <c r="J35" i="13"/>
  <c r="EY35" i="13"/>
  <c r="GF35" i="13"/>
  <c r="IR35" i="13"/>
  <c r="EX35" i="13"/>
  <c r="CF35" i="13"/>
  <c r="FR35" i="13"/>
  <c r="BG35" i="13"/>
  <c r="HK35" i="13"/>
  <c r="HZ35" i="13"/>
  <c r="FZ35" i="13"/>
  <c r="EA35" i="13"/>
  <c r="CW35" i="13"/>
  <c r="BZ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D15" i="9" s="1"/>
  <c r="W130" i="22"/>
  <c r="D12" i="9" s="1"/>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<sst xmlns="http://schemas.openxmlformats.org/spreadsheetml/2006/main" count="9593" uniqueCount="1420">
  <si>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</si>
  <si>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</si>
  <si>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</si>
  <si>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</si>
  <si>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</si>
  <si>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</si>
  <si>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</si>
  <si>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</si>
  <si>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</si>
  <si>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</si>
  <si>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</si>
  <si>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</si>
  <si>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</si>
  <si>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</si>
  <si>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</si>
  <si>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</si>
  <si>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</si>
  <si>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</si>
  <si>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</si>
  <si>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</si>
  <si>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</si>
  <si>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</si>
  <si>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</si>
  <si>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</si>
  <si>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</si>
  <si>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</si>
  <si>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</si>
  <si>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</si>
  <si>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</si>
  <si>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</si>
  <si>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</si>
  <si>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</si>
  <si>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</si>
  <si>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</si>
  <si>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</si>
  <si>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</si>
  <si>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</si>
  <si>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</si>
  <si>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</si>
  <si>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</si>
  <si>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</si>
  <si>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</si>
  <si>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</si>
  <si>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</si>
  <si>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</si>
  <si>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</si>
  <si>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</si>
  <si>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</si>
  <si>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</si>
  <si>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</si>
  <si>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</si>
  <si>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</si>
  <si>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</si>
  <si>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</si>
  <si>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</si>
  <si>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</si>
  <si>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</si>
  <si>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</si>
  <si>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</si>
  <si>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</si>
  <si>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</si>
  <si>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</si>
  <si>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</si>
  <si>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</si>
  <si>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</si>
  <si>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</si>
  <si>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</si>
  <si>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</si>
  <si>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</si>
  <si>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</si>
  <si>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</si>
  <si>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</si>
  <si>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</si>
  <si>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</si>
  <si>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</si>
  <si>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</si>
  <si>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</si>
  <si>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</si>
  <si>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</si>
  <si>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</si>
  <si>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</si>
  <si>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</si>
  <si>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</si>
  <si>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</si>
  <si>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</si>
  <si>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</si>
  <si>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</si>
  <si>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</si>
  <si>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</si>
  <si>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</si>
  <si>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</si>
  <si>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</si>
  <si>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</si>
  <si>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</si>
  <si>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</si>
  <si>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</si>
  <si>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</si>
  <si>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</si>
  <si>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</si>
  <si>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</si>
  <si>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</si>
  <si>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</si>
  <si>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</si>
  <si>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</si>
  <si>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</si>
  <si>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</si>
  <si>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</si>
  <si>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</si>
  <si>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</si>
  <si>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</si>
  <si>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</si>
  <si>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</si>
  <si>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</si>
  <si>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</si>
  <si>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</si>
  <si>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</si>
  <si>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</si>
  <si>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</si>
  <si>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</si>
  <si>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</si>
  <si>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</si>
  <si>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</si>
  <si>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</si>
  <si>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</si>
  <si>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</si>
  <si>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</si>
  <si>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</si>
  <si>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</si>
  <si>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</si>
  <si>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</si>
  <si>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</si>
  <si>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</si>
  <si>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</si>
  <si>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</si>
  <si>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</si>
  <si>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</si>
  <si>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</si>
  <si>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</si>
  <si>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</si>
  <si>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</si>
  <si>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</si>
  <si>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</si>
  <si>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</si>
  <si>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</si>
  <si>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</si>
  <si>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</si>
  <si>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</si>
  <si>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</si>
  <si>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</si>
  <si>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</si>
  <si>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</si>
  <si>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</si>
  <si>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</si>
  <si>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</si>
  <si>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</si>
  <si>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</si>
  <si>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</si>
  <si>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</si>
  <si>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</si>
  <si>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</si>
  <si>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</si>
  <si>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</si>
  <si>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</si>
  <si>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</si>
  <si>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</si>
  <si>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</si>
  <si>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</si>
  <si>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</si>
  <si>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</si>
  <si>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</si>
  <si>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</si>
  <si>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</si>
  <si>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</si>
  <si>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</si>
  <si>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</si>
  <si>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</si>
  <si>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</si>
  <si>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</si>
  <si>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</si>
  <si>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</si>
  <si>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</si>
  <si>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</si>
  <si>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</si>
  <si>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</si>
  <si>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</si>
  <si>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</si>
  <si>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</si>
  <si>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</si>
  <si>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</si>
  <si>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</si>
  <si>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</si>
  <si>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</si>
  <si>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</si>
  <si>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</si>
  <si>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</si>
  <si>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</si>
  <si>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</si>
  <si>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</si>
  <si>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</si>
  <si>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</si>
  <si>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</si>
  <si>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</si>
  <si>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</si>
  <si>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</si>
  <si>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</si>
  <si>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</si>
  <si>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</si>
  <si>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</si>
  <si>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</si>
  <si>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</si>
  <si>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</si>
  <si>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</si>
  <si>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</si>
  <si>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</si>
  <si>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</si>
  <si>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</si>
  <si>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</si>
  <si>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</si>
  <si>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</si>
  <si>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</si>
  <si>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</si>
  <si>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</si>
  <si>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</si>
  <si>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</si>
  <si>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</si>
  <si>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</si>
  <si>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</si>
  <si>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</si>
  <si>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</si>
  <si>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</si>
  <si>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</si>
  <si>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</si>
  <si>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</si>
  <si>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</si>
  <si>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</si>
  <si>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</si>
  <si>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</si>
  <si>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</si>
  <si>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</si>
  <si>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</si>
  <si>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</si>
  <si>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</si>
  <si>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</si>
  <si>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</si>
  <si>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</si>
  <si>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</si>
  <si>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</si>
  <si>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</si>
  <si>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</si>
  <si>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</si>
  <si>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</si>
  <si>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</si>
  <si>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</si>
  <si>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</si>
  <si>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</si>
  <si>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</si>
  <si>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</si>
  <si>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</si>
  <si>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</si>
  <si>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</si>
  <si>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</si>
  <si>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</si>
  <si>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</si>
  <si>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</si>
  <si>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</si>
  <si>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</si>
  <si>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</si>
  <si>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</si>
  <si>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</si>
  <si>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</si>
  <si>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</si>
  <si>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</si>
  <si>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</si>
  <si>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</si>
  <si>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</si>
  <si>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</si>
  <si>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</si>
  <si>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</si>
  <si>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</si>
  <si>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</si>
  <si>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</si>
  <si>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</si>
  <si>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</si>
  <si>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</si>
  <si>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</si>
  <si>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</si>
  <si>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</si>
  <si>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</si>
  <si>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</si>
  <si>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</si>
  <si>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</si>
  <si>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</si>
  <si>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</si>
  <si>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</si>
  <si>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</si>
  <si>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</si>
  <si>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</si>
  <si>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</si>
  <si>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</si>
  <si>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</si>
  <si>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</si>
  <si>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</si>
  <si>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</si>
  <si>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</si>
  <si>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</si>
  <si>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</si>
  <si>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</si>
  <si>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</si>
  <si>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</si>
  <si>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</si>
  <si>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</si>
  <si>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</si>
  <si>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</si>
  <si>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</si>
  <si>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</si>
  <si>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</si>
  <si>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</si>
  <si>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</si>
  <si>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</si>
  <si>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</si>
  <si>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</si>
  <si>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</si>
  <si>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</si>
  <si>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</si>
  <si>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</si>
  <si>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</si>
  <si>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</si>
  <si>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</si>
  <si>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</si>
  <si>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</si>
  <si>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</si>
  <si>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</si>
  <si>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</si>
  <si>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</si>
  <si>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</si>
  <si>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</si>
  <si>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</si>
  <si>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</si>
  <si>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</si>
  <si>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</si>
  <si>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</si>
  <si>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</si>
  <si>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</si>
  <si>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</si>
  <si>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</si>
  <si>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</si>
  <si>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</si>
  <si>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</si>
  <si>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</si>
  <si>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</si>
  <si>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</si>
  <si>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</si>
  <si>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</si>
  <si>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</si>
  <si>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</si>
  <si>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</si>
  <si>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</si>
  <si>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</si>
  <si>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</si>
  <si>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</si>
  <si>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</si>
  <si>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</si>
  <si>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</si>
  <si>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</si>
  <si>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</si>
  <si>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</si>
  <si>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</si>
  <si>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</si>
  <si>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</si>
  <si>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</si>
  <si>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</si>
  <si>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</si>
  <si>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</si>
  <si>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</si>
  <si>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</si>
  <si>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</si>
  <si>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</si>
  <si>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</si>
  <si>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</si>
  <si>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</si>
  <si>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</si>
  <si>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</si>
  <si>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</si>
  <si>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</si>
  <si>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</si>
  <si>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</si>
  <si>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</si>
  <si>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</si>
  <si>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</si>
  <si>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</si>
  <si>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</si>
  <si>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</si>
  <si>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</si>
  <si>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</si>
  <si>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</si>
  <si>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</si>
  <si>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</si>
  <si>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</si>
  <si>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</si>
  <si>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</si>
  <si>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</si>
  <si>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</si>
  <si>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</si>
  <si>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</si>
  <si>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</si>
  <si>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</si>
  <si>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</si>
  <si>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</si>
  <si>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</si>
  <si>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</si>
  <si>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</si>
  <si>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</si>
  <si>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</si>
  <si>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</si>
  <si>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</si>
  <si>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</si>
  <si>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</si>
  <si>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</si>
  <si>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</si>
  <si>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</si>
  <si>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</si>
  <si>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</si>
  <si>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</si>
  <si>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</si>
  <si>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</si>
  <si>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</si>
  <si>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</si>
  <si>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</si>
  <si>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</si>
  <si>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</si>
  <si>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</si>
  <si>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</si>
  <si>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</si>
  <si>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</si>
  <si>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</si>
  <si>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</si>
  <si>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</si>
  <si>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</si>
  <si>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</si>
  <si>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</si>
  <si>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</si>
  <si>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</si>
  <si>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</si>
  <si>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</si>
  <si>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</si>
  <si>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</si>
  <si>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</si>
  <si>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</si>
  <si>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</si>
  <si>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</si>
  <si>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</si>
  <si>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</si>
  <si>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</si>
  <si>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</si>
  <si>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</si>
  <si>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</si>
  <si>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</si>
  <si>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</si>
  <si>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</si>
  <si>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</si>
  <si>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</si>
  <si>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</si>
  <si>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</si>
  <si>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</si>
  <si>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</si>
  <si>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</si>
  <si>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</si>
  <si>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</si>
  <si>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</si>
  <si>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</si>
  <si>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</si>
  <si>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</si>
  <si>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</si>
  <si>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</si>
  <si>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</si>
  <si>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</si>
  <si>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</si>
  <si>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</si>
  <si>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</si>
  <si>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</si>
  <si>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</si>
  <si>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</si>
  <si>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</si>
  <si>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</si>
  <si>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</si>
  <si>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</si>
  <si>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</si>
  <si>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</si>
  <si>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</si>
  <si>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</si>
  <si>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</si>
  <si>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</si>
  <si>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</si>
  <si>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</si>
  <si>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</si>
  <si>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</si>
  <si>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</si>
  <si>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</si>
  <si>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</si>
  <si>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</si>
  <si>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</si>
  <si>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</si>
  <si>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</si>
  <si>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</si>
  <si>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</si>
  <si>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</si>
  <si>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</si>
  <si>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</si>
  <si>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</si>
  <si>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</si>
  <si>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</si>
  <si>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</si>
  <si>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</si>
  <si>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</si>
  <si>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</si>
  <si>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</si>
  <si>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</si>
  <si>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</si>
  <si>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</si>
  <si>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</si>
  <si>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</si>
  <si>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</si>
  <si>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</si>
  <si>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</si>
  <si>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</si>
  <si>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</si>
  <si>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</si>
  <si>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</si>
  <si>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</si>
  <si>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</si>
  <si>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</si>
  <si>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</si>
  <si>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</si>
  <si>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</si>
  <si>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</si>
  <si>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</si>
  <si>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</si>
  <si>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</si>
  <si>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</si>
  <si>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</si>
  <si>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</si>
  <si>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</si>
  <si>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</si>
  <si>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</si>
  <si>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</si>
  <si>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</si>
  <si>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</si>
  <si>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</si>
  <si>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</si>
  <si>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</si>
  <si>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</si>
  <si>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</si>
  <si>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</si>
  <si>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</si>
  <si>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</si>
  <si>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</si>
  <si>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</si>
  <si>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</si>
  <si>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</si>
  <si>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</si>
  <si>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</si>
  <si>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</si>
  <si>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</si>
  <si>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</si>
  <si>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</si>
  <si>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</si>
  <si>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</si>
  <si>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</si>
  <si>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</si>
  <si>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</si>
  <si>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</si>
  <si>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</si>
  <si>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</si>
  <si>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</si>
  <si>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</si>
  <si>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</si>
  <si>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</si>
  <si>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</si>
  <si>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</si>
  <si>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</si>
  <si>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</si>
  <si>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</si>
  <si>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</si>
  <si>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</si>
  <si>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</si>
  <si>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</si>
  <si>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</si>
  <si>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</si>
  <si>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</si>
  <si>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</si>
  <si>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</si>
  <si>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</si>
  <si>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</si>
  <si>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</si>
  <si>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</si>
  <si>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</si>
  <si>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</si>
  <si>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</si>
  <si>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</si>
  <si>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</si>
  <si>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</si>
  <si>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</si>
  <si>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</si>
  <si>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</si>
  <si>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</si>
  <si>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</si>
  <si>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</si>
  <si>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</si>
  <si>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</si>
  <si>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</si>
  <si>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</si>
  <si>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</si>
  <si>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</si>
  <si>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</si>
  <si>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</si>
  <si>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</si>
  <si>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</si>
  <si>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</si>
  <si>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</si>
  <si>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</si>
  <si>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</si>
  <si>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</si>
  <si>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</si>
  <si>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</si>
  <si>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</si>
  <si>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</si>
  <si>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</si>
  <si>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</si>
  <si>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</si>
  <si>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</si>
  <si>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</si>
  <si>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</si>
  <si>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</si>
  <si>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</si>
  <si>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</si>
  <si>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</si>
  <si>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</si>
  <si>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</si>
  <si>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</si>
  <si>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</si>
  <si>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</si>
  <si>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</si>
  <si>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</si>
  <si>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</si>
  <si>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</si>
  <si>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</si>
  <si>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</si>
  <si>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</si>
  <si>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</si>
  <si>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</si>
  <si>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</si>
  <si>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</si>
  <si>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</si>
  <si>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</si>
  <si>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</si>
  <si>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</si>
  <si>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</si>
  <si>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</si>
  <si>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</si>
  <si>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</si>
  <si>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</si>
  <si>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</si>
  <si>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</si>
  <si>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</si>
  <si>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</si>
  <si>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</si>
  <si>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</si>
  <si>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</si>
  <si>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</si>
  <si>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</si>
  <si>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</si>
  <si>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</si>
  <si>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</si>
  <si>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</si>
  <si>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</si>
  <si>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</si>
  <si>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</si>
  <si>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</si>
  <si>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</si>
  <si>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</si>
  <si>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</si>
  <si>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</si>
  <si>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</si>
  <si>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</si>
  <si>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</si>
  <si>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</si>
  <si>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</si>
  <si>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</si>
  <si>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</si>
  <si>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</si>
  <si>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</si>
  <si>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</si>
  <si>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</si>
  <si>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</si>
  <si>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</si>
  <si>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</si>
  <si>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</si>
  <si>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</si>
  <si>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</si>
  <si>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</si>
  <si>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</si>
  <si>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</si>
  <si>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</si>
  <si>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</si>
  <si>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</si>
  <si>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</si>
  <si>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</si>
  <si>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</si>
  <si>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</si>
  <si>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</si>
  <si>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</si>
  <si>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</si>
  <si>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</si>
  <si>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</si>
  <si>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</si>
  <si>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</si>
  <si>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</si>
  <si>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</si>
  <si>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</si>
  <si>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</si>
  <si>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</si>
  <si>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</si>
  <si>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</si>
  <si>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</si>
  <si>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</si>
  <si>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</si>
  <si>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</si>
  <si>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</si>
  <si>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</si>
  <si>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</si>
  <si>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</si>
  <si>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</si>
  <si>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</si>
  <si>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</si>
  <si>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</si>
  <si>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</si>
  <si>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</si>
  <si>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</si>
  <si>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</si>
  <si>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</si>
  <si>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</si>
  <si>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</si>
  <si>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</si>
  <si>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</si>
  <si>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</si>
  <si>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</si>
  <si>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</si>
  <si>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</si>
  <si>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</si>
  <si>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</si>
  <si>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</si>
  <si>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</si>
  <si>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</si>
  <si>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</si>
  <si>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</si>
  <si>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</si>
  <si>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</si>
  <si>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</si>
  <si>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</si>
  <si>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</si>
  <si>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</si>
  <si>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</si>
  <si>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</si>
  <si>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</si>
  <si>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</si>
  <si>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</si>
  <si>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</si>
  <si>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</si>
  <si>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</si>
  <si>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</si>
  <si>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</si>
  <si>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</si>
  <si>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</si>
  <si>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</si>
  <si>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</si>
  <si>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</si>
  <si>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</si>
  <si>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</si>
  <si>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</si>
  <si>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</si>
  <si>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</si>
  <si>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</si>
  <si>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</si>
  <si>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</si>
  <si>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</si>
  <si>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</si>
  <si>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</si>
  <si>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</si>
  <si>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</si>
  <si>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</si>
  <si>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</si>
  <si>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</si>
  <si>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</si>
  <si>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</si>
  <si>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</si>
  <si>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</si>
  <si>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</si>
  <si>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</si>
  <si>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</si>
  <si>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</si>
  <si>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</si>
  <si>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</si>
  <si>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</si>
  <si>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</si>
  <si>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</si>
  <si>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</si>
  <si>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</si>
  <si>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</si>
  <si>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</si>
  <si>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</si>
  <si>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</si>
  <si>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</si>
  <si>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</si>
  <si>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</si>
  <si>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</si>
  <si>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</si>
  <si>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</si>
  <si>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</si>
  <si>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</si>
  <si>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</si>
  <si>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</si>
  <si>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</si>
  <si>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</si>
  <si>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</si>
  <si>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</si>
  <si>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</si>
  <si>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</si>
  <si>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</si>
  <si>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</si>
  <si>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</si>
  <si>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</si>
  <si>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</si>
  <si>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</si>
  <si>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</si>
  <si>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</si>
  <si>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</si>
  <si>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</si>
  <si>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</si>
  <si>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</si>
  <si>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</si>
  <si>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</si>
  <si>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</si>
  <si>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</si>
  <si>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</si>
  <si>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</si>
  <si>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</si>
  <si>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</si>
  <si>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</si>
  <si>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</si>
  <si>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</si>
  <si>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</si>
  <si>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</si>
  <si>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</si>
  <si>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</si>
  <si>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</si>
  <si>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</si>
  <si>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</si>
  <si>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</si>
  <si>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</si>
  <si>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</si>
  <si>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</si>
  <si>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</si>
  <si>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</si>
  <si>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</si>
  <si>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</si>
  <si>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</si>
  <si>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</si>
  <si>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</si>
  <si>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</si>
  <si>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</si>
  <si>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</si>
  <si>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</si>
  <si>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</si>
  <si>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</si>
  <si>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</si>
  <si>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</si>
  <si>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</si>
  <si>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</si>
  <si>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</si>
  <si>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</si>
  <si>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</si>
  <si>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</si>
  <si>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</si>
  <si>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</si>
  <si>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</si>
  <si>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</si>
  <si>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</si>
  <si>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</si>
  <si>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</si>
  <si>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</si>
  <si>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</si>
  <si>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</si>
  <si>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</si>
  <si>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</si>
  <si>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</si>
  <si>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</si>
  <si>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</si>
  <si>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</si>
  <si>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</si>
  <si>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</si>
  <si>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</si>
  <si>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</si>
  <si>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</si>
  <si>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</si>
  <si>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</si>
  <si>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</si>
  <si>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</si>
  <si>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</si>
  <si>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</si>
  <si>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</si>
  <si>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</si>
  <si>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</si>
  <si>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</si>
  <si>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</si>
  <si>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</si>
  <si>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</si>
  <si>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</si>
  <si>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</si>
  <si>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</si>
  <si>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</si>
  <si>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</si>
  <si>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</si>
  <si>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</si>
  <si>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</si>
  <si>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</si>
  <si>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</si>
  <si>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</si>
  <si>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</si>
  <si>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</si>
  <si>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</si>
  <si>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</si>
  <si>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</si>
  <si>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</si>
  <si>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</si>
  <si>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</si>
  <si>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</si>
  <si>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</si>
  <si>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</si>
  <si>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</si>
  <si>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</si>
  <si>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</si>
  <si>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</si>
  <si>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</si>
  <si>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</si>
  <si>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</si>
  <si>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</si>
  <si>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</si>
  <si>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</si>
  <si>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</si>
  <si>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</si>
  <si>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</si>
  <si>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</si>
  <si>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</si>
  <si>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</si>
  <si>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</si>
  <si>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</si>
  <si>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</si>
  <si>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</si>
  <si>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</si>
  <si>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</si>
  <si>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</si>
  <si>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</si>
  <si>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</si>
  <si>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</si>
  <si>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</si>
  <si>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</si>
  <si>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</si>
  <si>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</si>
  <si>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</si>
  <si>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</si>
  <si>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</si>
  <si>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</si>
  <si>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</si>
  <si>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</si>
  <si>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</si>
  <si>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</si>
  <si>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</si>
  <si>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</si>
  <si>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</si>
  <si>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</si>
  <si>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</si>
  <si>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</si>
  <si>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</si>
  <si>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</si>
  <si>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</si>
  <si>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</si>
  <si>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</si>
  <si>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</si>
  <si>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</si>
  <si>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</si>
  <si>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</si>
  <si>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</si>
  <si>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</si>
  <si>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</si>
  <si>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</si>
  <si>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</si>
  <si>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</si>
  <si>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</si>
  <si>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</si>
  <si>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</si>
  <si>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</si>
  <si>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</si>
  <si>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</si>
  <si>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</si>
  <si>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</si>
  <si>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</si>
  <si>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</si>
  <si>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</si>
  <si>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</si>
  <si>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</si>
  <si>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</si>
  <si>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</si>
  <si>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</si>
  <si>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</si>
  <si>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</si>
  <si>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</si>
  <si>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</si>
  <si>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</si>
  <si>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</si>
  <si>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</si>
  <si>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</si>
  <si>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</si>
  <si>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</si>
  <si>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</si>
  <si>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</si>
  <si>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</si>
  <si>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</si>
  <si>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</si>
  <si>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</si>
  <si>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</si>
  <si>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</si>
  <si>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</si>
  <si>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</si>
  <si>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</si>
  <si>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</si>
  <si>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</si>
  <si>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</si>
  <si>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</si>
  <si>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</si>
  <si>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</si>
  <si>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</si>
  <si>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</si>
  <si>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</si>
  <si>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</si>
  <si>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</si>
  <si>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</si>
  <si>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</si>
  <si>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</si>
  <si>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</si>
  <si>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</si>
  <si>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</si>
  <si>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</si>
  <si>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</si>
  <si>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</si>
  <si>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</si>
  <si>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</si>
  <si>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</si>
  <si>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</si>
  <si>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</si>
  <si>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</si>
  <si>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</si>
  <si>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</si>
  <si>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</si>
  <si>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</si>
  <si>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</si>
  <si>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</si>
  <si>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</si>
  <si>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</si>
  <si>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</si>
  <si>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</si>
  <si>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</si>
  <si>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</si>
  <si>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</si>
  <si>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</si>
  <si>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</si>
  <si>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</si>
  <si>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</si>
  <si>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</si>
  <si>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</si>
  <si>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</si>
  <si>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</si>
  <si>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</si>
  <si>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</si>
  <si>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</si>
  <si>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</si>
  <si>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</si>
  <si>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</si>
  <si>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</si>
  <si>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</si>
  <si>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</si>
  <si>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</si>
  <si>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</si>
  <si>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</si>
  <si>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</si>
  <si>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</si>
  <si>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</si>
  <si>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</si>
  <si>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</si>
  <si>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</si>
  <si>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</si>
  <si>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</si>
  <si>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</si>
  <si>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</si>
  <si>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</si>
  <si>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</si>
  <si>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</si>
  <si>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</si>
  <si>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</si>
  <si>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</si>
  <si>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</si>
  <si>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</si>
  <si>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</si>
  <si>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</si>
  <si>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</si>
  <si>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</si>
  <si>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</si>
  <si>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</si>
  <si>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</si>
  <si>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</si>
  <si>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</si>
  <si>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</si>
  <si>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</si>
  <si>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</si>
  <si>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</si>
  <si>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</si>
  <si>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</si>
  <si>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</si>
  <si>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</si>
  <si>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</si>
  <si>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</si>
  <si>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</si>
  <si>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</si>
  <si>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</si>
  <si>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</si>
  <si>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</si>
  <si>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</si>
  <si>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</si>
  <si>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</si>
  <si>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</si>
  <si>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</si>
  <si>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</si>
  <si>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</si>
  <si>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</si>
  <si>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</si>
  <si>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</si>
  <si>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</si>
  <si>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</si>
  <si>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</si>
  <si>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</si>
  <si>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</si>
  <si>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</si>
  <si>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</si>
  <si>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</si>
  <si>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</si>
  <si>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</si>
  <si>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</si>
  <si>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</si>
  <si>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</si>
  <si>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</si>
  <si>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</si>
  <si>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</si>
  <si>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</si>
  <si>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</si>
  <si>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</si>
  <si>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</si>
  <si>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</si>
  <si>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</si>
  <si>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</si>
  <si>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</si>
  <si>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</si>
  <si>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</si>
  <si>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</si>
  <si>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</si>
  <si>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</si>
  <si>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</si>
  <si>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</si>
  <si>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</si>
  <si>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</si>
  <si>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</si>
  <si>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</si>
  <si>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</si>
  <si>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</si>
  <si>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</si>
  <si>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</si>
  <si>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</si>
  <si>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</si>
  <si>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</si>
  <si>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</si>
  <si>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</si>
  <si>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</si>
  <si>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</si>
  <si>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</si>
  <si>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</si>
  <si>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</si>
  <si>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</si>
  <si>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</si>
  <si>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</si>
  <si>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</si>
  <si>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</si>
  <si>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</si>
  <si>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</si>
  <si>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</si>
  <si>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</si>
  <si>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</si>
  <si>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</si>
  <si>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</si>
  <si>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</si>
  <si>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</si>
  <si>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</si>
  <si>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</si>
  <si>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</si>
  <si>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</si>
  <si>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</si>
  <si>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</si>
  <si>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</si>
  <si>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</si>
  <si>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</si>
  <si>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</si>
  <si>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</si>
  <si>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</si>
  <si>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</si>
  <si>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</si>
  <si>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</si>
  <si>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</si>
  <si>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</si>
  <si>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</si>
  <si>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</si>
  <si>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</si>
  <si>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</si>
  <si>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</si>
  <si>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</si>
  <si>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</si>
  <si>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</si>
  <si>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</si>
  <si>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</si>
  <si>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</si>
  <si>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</si>
  <si>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</si>
  <si>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</si>
  <si>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</si>
  <si>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</si>
  <si>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</si>
  <si>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</si>
  <si>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</si>
  <si>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</si>
  <si>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</si>
  <si>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</si>
  <si>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</si>
  <si>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</si>
  <si>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</si>
  <si>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</si>
  <si>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</si>
  <si>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</si>
  <si>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</si>
  <si>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</si>
  <si>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</si>
  <si>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</si>
  <si>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</si>
  <si>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</si>
  <si>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</si>
  <si>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</si>
  <si>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</si>
  <si>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</si>
  <si>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</si>
  <si>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</si>
  <si>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</si>
  <si>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</si>
  <si>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</si>
  <si>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</si>
  <si>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</si>
  <si>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</si>
  <si>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</si>
  <si>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</si>
  <si>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</si>
  <si>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</si>
  <si>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</si>
  <si>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</si>
  <si>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</si>
  <si>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</si>
  <si>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</si>
  <si>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</si>
  <si>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</si>
  <si>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</si>
  <si>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</si>
  <si>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</si>
  <si>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</si>
  <si>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</si>
  <si>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</si>
  <si>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</si>
  <si>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</si>
  <si>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</si>
  <si>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</si>
  <si>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</si>
  <si>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</si>
  <si>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</si>
  <si>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</si>
  <si>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</si>
  <si>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</si>
  <si>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</si>
  <si>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</si>
  <si>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</si>
  <si>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</si>
  <si>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</si>
  <si>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</si>
  <si>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</si>
  <si>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</si>
  <si>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</si>
  <si>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</si>
  <si>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</si>
  <si>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</si>
  <si>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</si>
  <si>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</si>
  <si>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</si>
  <si>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</si>
  <si>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</si>
  <si>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</si>
  <si>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</si>
  <si>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</si>
  <si>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</si>
  <si>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</si>
  <si>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</si>
  <si>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</si>
  <si>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</si>
  <si>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</si>
  <si>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</si>
  <si>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</si>
  <si>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</si>
  <si>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</si>
  <si>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</si>
  <si>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</si>
  <si>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</si>
  <si>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</si>
  <si>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</si>
  <si>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</si>
  <si>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</si>
  <si>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</si>
  <si>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</si>
  <si>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</si>
  <si>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</si>
  <si>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</si>
  <si>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</si>
  <si>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</si>
  <si>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</si>
  <si>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</si>
  <si>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</si>
  <si>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</si>
  <si>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</si>
  <si>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</si>
  <si>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</si>
  <si>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</si>
  <si>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</si>
  <si>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</si>
  <si>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</si>
  <si>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</si>
  <si>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</si>
  <si>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</si>
  <si>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</si>
  <si>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</si>
  <si>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</si>
  <si>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</si>
  <si>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</si>
  <si>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</si>
  <si>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</si>
  <si>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</si>
  <si>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</si>
  <si>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</si>
  <si>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</si>
  <si>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</si>
  <si>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</si>
  <si>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</si>
  <si>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</si>
  <si>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</si>
  <si>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</si>
  <si>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</si>
  <si>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</si>
  <si>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</si>
  <si>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</si>
  <si>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</si>
  <si>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</si>
  <si>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</si>
  <si>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</si>
  <si>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</si>
  <si>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</si>
  <si>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</si>
  <si>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</si>
  <si>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</si>
  <si>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</si>
  <si>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</si>
  <si>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</si>
  <si>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</si>
  <si>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</si>
  <si>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</si>
  <si>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</si>
  <si>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</si>
  <si>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</si>
  <si>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</si>
  <si>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</si>
  <si>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</si>
  <si>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</si>
  <si>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</si>
  <si>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</si>
  <si>
    <t>inverter tripped on fault of excessive leakage current fault during checking we found that string no 11 DC cable punchred so connect it byusing loop</t>
  </si>
  <si>
    <t>Block-8 Inverter 28 string no. 6,7,9,10,11 &amp; 13 isolated from the inverter as O2 Power management Team instructed to dismantle the MMS to control water of river (total 80.4 kW DC Capacity effected)</t>
  </si>
  <si>
    <t>Inverter no 31 shutdown on fault of excessive leakage current so we isolate the all string &amp; found that St no 10 on ground fault so we rectify &amp; connect the same</t>
  </si>
  <si>
    <t>Inverter no 4 shutdown on fault of excessive leakage current so we isolate the all string &amp; found that St no 4 on ground fault so we rectify &amp; connect the same</t>
  </si>
  <si>
    <t>Inverter no 11 shutdown on fault of excessive leakage current so we isolate the all string &amp; found that St no 6&amp;7 on ground fault so we rectify &amp; connect the same</t>
  </si>
  <si>
    <t>Inverter no 11 shutdown on fault of excessive leakage current so we isolate the all string &amp; found that St no 10&amp;15 on ground fault so we rectify &amp; connect the same</t>
  </si>
  <si>
    <t>Inverter no 23 shutdown on fault of excessive leakage current so we isolate the all string &amp; found that St no 10&amp;15 on ground fault so we rectify &amp; connect the same</t>
  </si>
  <si>
    <t>Inverter no 32 shutdown on fault of excessive leakage current so we isolate the all string &amp; found that St no 1&amp;10 on ground fault so we rectify &amp; connect the same</t>
  </si>
  <si>
    <t>Inverter no 19 shutdown on fault of excessive leakage current so we isolate the all string &amp; found that St no 1 on ground fault so we rectify &amp; connect the same</t>
  </si>
  <si>
    <t>Inverter no 11 shutdown on fault of excessive leakage current so we isolate the all string &amp; checked  &amp; found that St no 6&amp;7 on ground fault so we rectify &amp; connect the same</t>
  </si>
  <si>
    <t>Inverter no 27 shutdown on fault of excessive leakage current so we isolate the all string &amp; found that St no 1&amp;4 on ground fault so we rectify &amp; connect the same</t>
  </si>
  <si>
    <t>Inverter no 4 shutdown on fault of excessive leakage current so we isolate the all string &amp; found that St no 11 on ground fault so we rectify &amp; connect the same</t>
  </si>
  <si>
    <t>Inverter no 16 shutdown on fault of excessive leakage current so we isolate the all string &amp; found that St no 5 on ground fault so we rectify &amp; connect the same</t>
  </si>
  <si>
    <t>Inverter no 26 shutdown on fault of excessive leakage current so we isolate the all string &amp;  found that St no 2 (VOC was not accurate) on ground fault so we rectify &amp; connect the same</t>
  </si>
  <si>
    <t>Inverter no 5 shutdown on fault of excessive leakage current so we isolate the all string &amp; check, found that St no 4,8,11 (VOC was not accurate) MC4, Y connector &amp; Fuse melted due to this Inv. on ground fault so we rectify &amp; connect the same</t>
  </si>
  <si>
    <t>Inverter no 9 shutdown on fault of excessive leakage current so we isolate the all string &amp; check, found that St no 4,9 (VOC was not accurate) MC4, Y connector melted due to this Inv. on ground fault so we rectify &amp; connect the same</t>
  </si>
  <si>
    <t>Inverter no 15 shutdown on fault of excessive leakage current so we isolate the all string &amp; check, found that St no 4,6 (VOC was not accurate) Fuse&amp; Y connector melted due to this Inv. on ground fault so we rectify &amp; connect the same</t>
  </si>
  <si>
    <t>Inverter no 32 shutdown on fault of excessive leakage current so we isolate the all string &amp; check, found that St no 1,6,11,12(VOC was not accurate) so we checked &amp; open the all Y-connector of this inverter &amp; found that moisture ingress issue in Y connector, after cleaned of these &amp; voltage verification we restored the same.</t>
  </si>
  <si>
    <t>Block-7 inverter- 2 has been removed from the field after discussing with O2 Power Representative as water logging under inverter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</si>
</sst>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 #,##0.00_ ;_ * \-#,##0.00_ ;_ * &quot;-&quot;??_ ;_ @_ "/>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F800]dddd\,\ mmmm\ dd\,\ yyyy"/>
    <numFmt numFmtId="175" formatCode="[$-14009]hh:mm"/>
    <numFmt numFmtId="176" formatCode="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4" fontId="2" fillId="0" borderId="0"/>
    <xf numFmtId="0" fontId="1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4"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164"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9"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1" fillId="0" borderId="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403">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5"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9" fontId="0" fillId="0" borderId="1" xfId="1" applyNumberFormat="1" applyFont="1" applyBorder="1" applyAlignment="1">
      <alignment horizontal="center"/>
    </xf>
    <xf numFmtId="169" fontId="0" fillId="0" borderId="1" xfId="1" applyNumberFormat="1" applyFont="1" applyBorder="1"/>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70"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5"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70" fontId="0" fillId="0" borderId="1" xfId="2" applyNumberFormat="1" applyFont="1" applyBorder="1" applyAlignment="1">
      <alignment horizontal="center"/>
    </xf>
    <xf numFmtId="173"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6"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5"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70" fontId="13" fillId="7" borderId="2" xfId="2" applyNumberFormat="1" applyFont="1" applyFill="1" applyBorder="1" applyAlignment="1">
      <alignment horizontal="center" vertical="center"/>
    </xf>
    <xf numFmtId="170" fontId="14" fillId="7" borderId="2" xfId="2" applyNumberFormat="1" applyFont="1" applyFill="1" applyBorder="1" applyAlignment="1">
      <alignment horizontal="center"/>
    </xf>
    <xf numFmtId="170"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70"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5"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5"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6"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6" fontId="0" fillId="0" borderId="3" xfId="0" applyNumberFormat="1" applyBorder="1" applyAlignment="1">
      <alignment horizontal="center"/>
    </xf>
    <xf numFmtId="170"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6"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3"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6" fontId="1" fillId="15" borderId="3" xfId="0" applyNumberFormat="1" applyFont="1" applyFill="1" applyBorder="1" applyAlignment="1">
      <alignment horizontal="left"/>
    </xf>
    <xf numFmtId="166" fontId="1" fillId="15" borderId="3" xfId="0" applyNumberFormat="1" applyFont="1" applyFill="1" applyBorder="1" applyAlignment="1">
      <alignment horizontal="center"/>
    </xf>
    <xf numFmtId="0" fontId="1" fillId="15" borderId="3" xfId="0" applyFont="1" applyFill="1" applyBorder="1" applyAlignment="1">
      <alignment horizontal="center"/>
    </xf>
    <xf numFmtId="166" fontId="1" fillId="15" borderId="1" xfId="0" applyNumberFormat="1" applyFont="1" applyFill="1" applyBorder="1" applyAlignment="1">
      <alignment horizontal="left"/>
    </xf>
    <xf numFmtId="173"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6"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6"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5" fontId="44" fillId="89" borderId="37" xfId="0" applyNumberFormat="1" applyFont="1" applyFill="1" applyBorder="1" applyAlignment="1">
      <alignment horizontal="center"/>
    </xf>
    <xf numFmtId="1" fontId="0" fillId="0" borderId="38" xfId="0" applyNumberFormat="1" applyBorder="1" applyAlignment="1">
      <alignment horizontal="center"/>
    </xf>
    <xf numFmtId="165"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6"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70"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6"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6"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6"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6"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9" fontId="0" fillId="0" borderId="3" xfId="1" applyNumberFormat="1" applyFont="1" applyBorder="1"/>
    <xf numFmtId="168"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6" fontId="0" fillId="5"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70"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7"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7" fontId="0" fillId="4" borderId="1" xfId="0" applyNumberFormat="1" applyFill="1" applyBorder="1" applyAlignment="1">
      <alignment horizontal="center"/>
    </xf>
    <xf numFmtId="166"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9" fontId="0" fillId="4" borderId="1" xfId="1" applyNumberFormat="1" applyFont="1" applyFill="1" applyBorder="1" applyAlignment="1">
      <alignment horizontal="center"/>
    </xf>
    <xf numFmtId="169" fontId="0" fillId="4" borderId="1" xfId="1" applyNumberFormat="1" applyFont="1" applyFill="1" applyBorder="1"/>
    <xf numFmtId="168" fontId="0" fillId="4" borderId="1" xfId="1" applyNumberFormat="1" applyFont="1" applyFill="1" applyBorder="1" applyAlignment="1">
      <alignment horizontal="center"/>
    </xf>
    <xf numFmtId="2" fontId="0" fillId="4" borderId="1" xfId="0" applyNumberFormat="1" applyFill="1" applyBorder="1" applyAlignment="1">
      <alignment horizontal="center"/>
    </xf>
    <xf numFmtId="170"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6"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9" fontId="1" fillId="0" borderId="1" xfId="1" applyNumberFormat="1" applyFont="1" applyBorder="1" applyAlignment="1">
      <alignment horizontal="center"/>
    </xf>
    <xf numFmtId="169" fontId="45" fillId="0" borderId="3" xfId="1" applyNumberFormat="1" applyFont="1" applyBorder="1" applyAlignment="1">
      <alignment horizontal="center"/>
    </xf>
    <xf numFmtId="169" fontId="1" fillId="0" borderId="3" xfId="1" applyNumberFormat="1" applyFont="1" applyBorder="1" applyAlignment="1">
      <alignment horizontal="center"/>
    </xf>
    <xf numFmtId="169" fontId="45" fillId="0" borderId="3" xfId="1" applyNumberFormat="1" applyFont="1" applyBorder="1"/>
    <xf numFmtId="168" fontId="45" fillId="0" borderId="3" xfId="1" applyNumberFormat="1" applyFont="1" applyBorder="1" applyAlignment="1">
      <alignment horizontal="center"/>
    </xf>
    <xf numFmtId="166" fontId="45" fillId="0" borderId="3" xfId="0" applyNumberFormat="1" applyFont="1" applyBorder="1" applyAlignment="1">
      <alignment horizontal="center"/>
    </xf>
    <xf numFmtId="1" fontId="45" fillId="0" borderId="3" xfId="0" applyNumberFormat="1" applyFont="1" applyBorder="1" applyAlignment="1">
      <alignment horizontal="center"/>
    </xf>
    <xf numFmtId="166" fontId="45" fillId="3" borderId="1" xfId="0" applyNumberFormat="1" applyFont="1" applyFill="1" applyBorder="1" applyAlignment="1">
      <alignment horizontal="center"/>
    </xf>
    <xf numFmtId="0" fontId="45" fillId="3" borderId="1" xfId="0" applyFont="1" applyFill="1" applyBorder="1"/>
    <xf numFmtId="169" fontId="45" fillId="0" borderId="1" xfId="1" applyNumberFormat="1" applyFont="1" applyBorder="1"/>
    <xf numFmtId="168" fontId="45" fillId="0" borderId="1" xfId="1" applyNumberFormat="1" applyFont="1" applyBorder="1" applyAlignment="1">
      <alignment horizontal="center"/>
    </xf>
    <xf numFmtId="166" fontId="45" fillId="0" borderId="1" xfId="0" applyNumberFormat="1" applyFont="1" applyBorder="1" applyAlignment="1">
      <alignment horizontal="center"/>
    </xf>
    <xf numFmtId="1" fontId="45" fillId="0" borderId="1" xfId="0" applyNumberFormat="1" applyFont="1" applyBorder="1" applyAlignment="1">
      <alignment horizontal="center"/>
    </xf>
    <xf numFmtId="175" fontId="45" fillId="94" borderId="43" xfId="0" applyNumberFormat="1" applyFont="1" applyFill="1" applyBorder="1" applyAlignment="1">
      <alignment horizontal="center"/>
    </xf>
    <xf numFmtId="166"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6"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176" fontId="0" fillId="0" borderId="1" xfId="0" applyNumberFormat="1" applyBorder="1" applyAlignment="1">
      <alignment horizontal="center"/>
    </xf>
    <xf numFmtId="0" fontId="0" fillId="0" borderId="16" xfId="0" applyBorder="1" applyAlignment="1">
      <alignment wrapText="1"/>
    </xf>
    <xf numFmtId="176"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176" fontId="0" fillId="0" borderId="3" xfId="0" applyNumberFormat="1" applyBorder="1" applyAlignment="1">
      <alignment horizontal="center"/>
    </xf>
    <xf numFmtId="1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5" fontId="0" fillId="15" borderId="3" xfId="0" applyNumberFormat="1" applyFill="1" applyBorder="1"/>
    <xf numFmtId="0" fontId="0" fillId="15" borderId="51" xfId="0" applyFill="1" applyBorder="1" applyAlignment="1">
      <alignment horizontal="center"/>
    </xf>
    <xf numFmtId="169" fontId="45" fillId="0" borderId="1" xfId="1" applyNumberFormat="1" applyFont="1" applyBorder="1" applyAlignment="1">
      <alignment horizontal="center"/>
    </xf>
    <xf numFmtId="0" fontId="0" fillId="15" borderId="3" xfId="0" applyFill="1" applyBorder="1" applyAlignment="1">
      <alignment vertical="center" wrapText="1"/>
    </xf>
    <xf numFmtId="167" fontId="0" fillId="7" borderId="1" xfId="0" applyNumberFormat="1" applyFill="1" applyBorder="1" applyAlignment="1">
      <alignment horizontal="center"/>
    </xf>
    <xf numFmtId="0" fontId="0" fillId="0" borderId="3" xfId="0" applyBorder="1" applyAlignment="1">
      <alignment horizontal="center" vertical="center" wrapText="1"/>
    </xf>
    <xf numFmtId="169" fontId="48" fillId="0" borderId="1" xfId="1" applyNumberFormat="1" applyFont="1" applyBorder="1" applyAlignment="1">
      <alignment horizontal="center"/>
    </xf>
    <xf numFmtId="176" fontId="0" fillId="0" borderId="3" xfId="0" applyNumberFormat="1" applyBorder="1" applyAlignment="1">
      <alignment horizontal="center" wrapText="1"/>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165" fontId="13" fillId="7" borderId="13" xfId="4" applyNumberFormat="1" applyFont="1" applyFill="1" applyBorder="1" applyAlignment="1">
      <alignment horizontal="left" vertical="center"/>
    </xf>
    <xf numFmtId="165" fontId="13" fillId="7" borderId="17" xfId="4" applyNumberFormat="1" applyFont="1" applyFill="1" applyBorder="1" applyAlignment="1">
      <alignment horizontal="left" vertical="center"/>
    </xf>
    <xf numFmtId="165"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1" fontId="13" fillId="7" borderId="13" xfId="4" applyNumberFormat="1" applyFont="1" applyFill="1" applyBorder="1" applyAlignment="1" applyProtection="1">
      <alignment horizontal="left" vertical="center"/>
      <protection locked="0"/>
    </xf>
    <xf numFmtId="171" fontId="13" fillId="7" borderId="17" xfId="4" applyNumberFormat="1" applyFont="1" applyFill="1" applyBorder="1" applyAlignment="1" applyProtection="1">
      <alignment horizontal="left" vertical="center"/>
      <protection locked="0"/>
    </xf>
    <xf numFmtId="171" fontId="13" fillId="7" borderId="12" xfId="4" applyNumberFormat="1" applyFont="1" applyFill="1" applyBorder="1" applyAlignment="1" applyProtection="1">
      <alignment horizontal="left" vertical="center"/>
      <protection locked="0"/>
    </xf>
    <xf numFmtId="165" fontId="13" fillId="7" borderId="13" xfId="4" applyNumberFormat="1" applyFont="1" applyFill="1" applyBorder="1" applyAlignment="1" applyProtection="1">
      <alignment horizontal="left" vertical="center"/>
      <protection locked="0"/>
    </xf>
    <xf numFmtId="165" fontId="13" fillId="7" borderId="17" xfId="4" applyNumberFormat="1" applyFont="1" applyFill="1" applyBorder="1" applyAlignment="1" applyProtection="1">
      <alignment horizontal="left" vertical="center"/>
      <protection locked="0"/>
    </xf>
    <xf numFmtId="165"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55" totalsRowShown="0" headerRowDxfId="1086" headerRowBorderDxfId="1085" tableBorderDxfId="1084" totalsRowBorderDxfId="1083" headerRowCellStyle="Normal 26">
  <autoFilter ref="A3:AL655" xr:uid="{00000000-000C-0000-FFFF-FFFF05000000}">
    <filterColumn colId="1">
      <filters>
        <dateGroupItem year="2025" month="7" dateTimeGrouping="month"/>
      </filters>
    </filterColumn>
  </autoFilter>
  <tableColumns count="38">
    <tableColumn id="1" xr3:uid="{00000000-0010-0000-0500-000001000000}" name="Sr. No." dataDxfId="1082" totalsRowDxfId="1081"/>
    <tableColumn id="2" xr3:uid="{00000000-0010-0000-0500-000002000000}" name="Date" dataDxfId="1080" totalsRowDxfId="1079"/>
    <tableColumn id="3" xr3:uid="{00000000-0010-0000-0500-000003000000}" name="Financial Year" dataDxfId="1078" totalsRowDxfId="1077"/>
    <tableColumn id="4" xr3:uid="{00000000-0010-0000-0500-000004000000}" name="Calendar Year" dataDxfId="1076" totalsRowDxfId="1075">
      <calculatedColumnFormula>YEAR(PA[[#This Row],[Date]])</calculatedColumnFormula>
    </tableColumn>
    <tableColumn id="5" xr3:uid="{00000000-0010-0000-0500-000005000000}" name="9" dataDxfId="1074" totalsRowDxfId="1073"/>
    <tableColumn id="6" xr3:uid="{00000000-0010-0000-0500-000006000000}" name="Operating Year" dataDxfId="1072" totalsRowDxfId="1071"/>
    <tableColumn id="7" xr3:uid="{00000000-0010-0000-0500-000007000000}" name="Month Year" dataDxfId="1070" totalsRowDxfId="1069"/>
    <tableColumn id="8" xr3:uid="{00000000-0010-0000-0500-000008000000}" name="Days" totalsRowDxfId="1068">
      <calculatedColumnFormula>DAY(EOMONTH(PA[[#This Row],[Date]], 0))</calculatedColumnFormula>
    </tableColumn>
    <tableColumn id="9" xr3:uid="{00000000-0010-0000-0500-000009000000}" name="Sunrise Time (POA&gt;20 W/m2)" dataDxfId="1067" totalsRowDxfId="1066"/>
    <tableColumn id="10" xr3:uid="{00000000-0010-0000-0500-00000A000000}" name="Sunset Time (POA&lt;20 W/m2)" dataDxfId="1065" totalsRowDxfId="1064"/>
    <tableColumn id="11" xr3:uid="{00000000-0010-0000-0500-00000B000000}" name="Total Generation Time" dataDxfId="1063" totalsRowDxfId="1062">
      <calculatedColumnFormula>IFERROR((PA[[#This Row],[Sunset Time (POA&lt;20 W/m2)]]-PA[[#This Row],[Sunrise Time (POA&gt;20 W/m2)]])*24,"")</calculatedColumnFormula>
    </tableColumn>
    <tableColumn id="12" xr3:uid="{00000000-0010-0000-0500-00000C000000}" name="Inverter  Station Number (if Bd in filed)" dataDxfId="1061" totalsRowDxfId="1060"/>
    <tableColumn id="14" xr3:uid="{00000000-0010-0000-0500-00000E000000}" name="LT Number (If breakdwon in Below LT Panel)" dataDxfId="1059" totalsRowDxfId="1058"/>
    <tableColumn id="36" xr3:uid="{00000000-0010-0000-0500-000024000000}" name="ACCB Number (If BD below ACCB)" dataDxfId="1057" totalsRowDxfId="1056"/>
    <tableColumn id="13" xr3:uid="{00000000-0010-0000-0500-00000D000000}" name="Inverter number (If Inv or Str BD)" dataDxfId="1055" totalsRowDxfId="1054"/>
    <tableColumn id="15" xr3:uid="{00000000-0010-0000-0500-00000F000000}" name="String Type(If String BD, No other filed to be inserted)" dataDxfId="1053" totalsRowDxfId="1052"/>
    <tableColumn id="16" xr3:uid="{00000000-0010-0000-0500-000010000000}" name="Equipment (If any BD above LT panel)" dataDxfId="1051" totalsRowDxfId="1050"/>
    <tableColumn id="17" xr3:uid="{00000000-0010-0000-0500-000011000000}" name="Affected Equipment " dataDxfId="1049" totalsRowDxfId="1048">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1047" totalsRowDxfId="1046">
      <calculatedColumnFormula>_xlfn.XLOOKUP(PA[[#This Row],[Affected Equipment ]],'Basic Data '!$A:$A,'Basic Data '!$B:$B)</calculatedColumnFormula>
    </tableColumn>
    <tableColumn id="19" xr3:uid="{00000000-0010-0000-0500-000013000000}" name="Plant Equivalent Weightage" dataDxfId="1045" totalsRowDxfId="1044">
      <calculatedColumnFormula>IFERROR(_xlfn.XLOOKUP(PA[[#This Row],[Affected Equipment ]],'Basic Data '!A:A,'Basic Data '!C:C),"")</calculatedColumnFormula>
    </tableColumn>
    <tableColumn id="20" xr3:uid="{00000000-0010-0000-0500-000014000000}" name="Fault Category" dataDxfId="1043" totalsRowDxfId="1042"/>
    <tableColumn id="21" xr3:uid="{00000000-0010-0000-0500-000015000000}" name="Fault Code (As per HMI)" dataDxfId="1041" totalsRowDxfId="1040"/>
    <tableColumn id="22" xr3:uid="{00000000-0010-0000-0500-000016000000}" name="Breakdown Description" dataDxfId="1039" totalsRowDxfId="1038"/>
    <tableColumn id="23" xr3:uid="{00000000-0010-0000-0500-000017000000}" name="Fault Time" dataDxfId="1037" totalsRowDxfId="1036"/>
    <tableColumn id="24" xr3:uid="{00000000-0010-0000-0500-000018000000}" name="Acknowledgement Time " dataDxfId="1035" totalsRowDxfId="1034"/>
    <tableColumn id="25" xr3:uid="{00000000-0010-0000-0500-000019000000}" name="Work Start time on Fault" dataDxfId="1033" totalsRowDxfId="1032"/>
    <tableColumn id="26" xr3:uid="{00000000-0010-0000-0500-00001A000000}" name="Work Completion time on fault" dataDxfId="1031" totalsRowDxfId="1030"/>
    <tableColumn id="27" xr3:uid="{00000000-0010-0000-0500-00001B000000}" name="Acknow. time " dataDxfId="1029" totalsRowDxfId="1028">
      <calculatedColumnFormula>IF(PA[[#This Row],[Acknowledgement Time ]]="NA","",(PA[[#This Row],[Acknowledgement Time ]]-PA[[#This Row],[Fault Time]])*24)</calculatedColumnFormula>
    </tableColumn>
    <tableColumn id="28" xr3:uid="{00000000-0010-0000-0500-00001C000000}" name="Response Time" dataDxfId="1027" totalsRowDxfId="1026">
      <calculatedColumnFormula>IF(PA[[#This Row],[Work Start time on Fault]]="NA","",(PA[[#This Row],[Work Start time on Fault]]-PA[[#This Row],[Fault Time]])*24)</calculatedColumnFormula>
    </tableColumn>
    <tableColumn id="29" xr3:uid="{00000000-0010-0000-0500-00001D000000}" name="Resolution Time" dataDxfId="1025" totalsRowDxfId="1024">
      <calculatedColumnFormula>IF(PA[[#This Row],[Status]]="Open","",(PA[[#This Row],[Work Completion time on fault]]-PA[[#This Row],[Fault Time]])*24)</calculatedColumnFormula>
    </tableColumn>
    <tableColumn id="30" xr3:uid="{00000000-0010-0000-0500-00001E000000}" name="Breakdown Time" dataDxfId="1023" totalsRowDxfId="1022">
      <calculatedColumnFormula>IFERROR((PA[[#This Row],[Work Completion time on fault]]-PA[[#This Row],[Fault Time]])*24,"")</calculatedColumnFormula>
    </tableColumn>
    <tableColumn id="31" xr3:uid="{00000000-0010-0000-0500-00001F000000}" name="Action taken" dataDxfId="1021" totalsRowDxfId="1020"/>
    <tableColumn id="32" xr3:uid="{00000000-0010-0000-0500-000020000000}" name="Status" dataDxfId="1019" totalsRowDxfId="1018"/>
    <tableColumn id="33" xr3:uid="{00000000-0010-0000-0500-000021000000}" name="Plant Equivalent breakdown" dataDxfId="1017" totalsRowDxfId="1016">
      <calculatedColumnFormula>IFERROR(PA[[#This Row],[Breakdown Time]]*PA[[#This Row],[Plant Equivalent Weightage]],"")</calculatedColumnFormula>
    </tableColumn>
    <tableColumn id="34" xr3:uid="{00000000-0010-0000-0500-000022000000}" name="Lost PoA(kWh/m2)" dataDxfId="1015" totalsRowDxfId="1014"/>
    <tableColumn id="35" xr3:uid="{00000000-0010-0000-0500-000023000000}" name="Approximate Energy Loss (KWh)" dataDxfId="1013" totalsRowDxfId="1012">
      <calculatedColumnFormula>IF(PA[[#This Row],[Lost PoA(kWh/m2)]]&gt;0,VLOOKUP(PA[[#This Row],[Date]],#REF!,16,0)*PA[[#This Row],[Lost PoA(kWh/m2)]]*S4,0)</calculatedColumnFormula>
    </tableColumn>
    <tableColumn id="37" xr3:uid="{D8CCC3CB-99ED-466C-B42A-5892D9F8A5D8}" name="PTW No." totalsRowDxfId="1011"/>
    <tableColumn id="38" xr3:uid="{C89C5126-6A14-4A35-A95B-24D8AA547E7E}" name="Job Card No." totalsRowDxfId="101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59" totalsRowShown="0" headerRowDxfId="1009" dataDxfId="1007" headerRowBorderDxfId="1008" tableBorderDxfId="1006" totalsRowBorderDxfId="1005" headerRowCellStyle="Normal 26">
  <autoFilter ref="B3:KQ159" xr:uid="{00000000-0009-0000-0100-000001000000}"/>
  <tableColumns count="302">
    <tableColumn id="7" xr3:uid="{00000000-0010-0000-0400-000007000000}" name="Date" dataDxfId="1004"/>
    <tableColumn id="1" xr3:uid="{00000000-0010-0000-0400-000001000000}" name="Finacial Year" dataDxfId="1003">
      <calculatedColumnFormula>YEAR(RD[[#This Row],[Date]])+IF(MONTH(RD[[#This Row],[Date]])&gt;=4,1,0)</calculatedColumnFormula>
    </tableColumn>
    <tableColumn id="2" xr3:uid="{00000000-0010-0000-0400-000002000000}" name="Calendor Year" dataDxfId="1002">
      <calculatedColumnFormula>YEAR(B4)</calculatedColumnFormula>
    </tableColumn>
    <tableColumn id="3" xr3:uid="{00000000-0010-0000-0400-000003000000}" name="Contrcatual Year" dataDxfId="1001"/>
    <tableColumn id="4" xr3:uid="{00000000-0010-0000-0400-000004000000}" name="Operating Year" dataDxfId="1000"/>
    <tableColumn id="5" xr3:uid="{00000000-0010-0000-0400-000005000000}" name="Month Year" dataDxfId="999">
      <calculatedColumnFormula>TEXT(RD[[#This Row],[Date]],"mmm-yy")</calculatedColumnFormula>
    </tableColumn>
    <tableColumn id="6" xr3:uid="{00000000-0010-0000-0400-000006000000}" name="Days" dataDxfId="998">
      <calculatedColumnFormula>DAY(EOMONTH(B4,0))</calculatedColumnFormula>
    </tableColumn>
    <tableColumn id="8" xr3:uid="{00000000-0010-0000-0400-000008000000}" name="Plant DC Capcity (MW)" dataDxfId="997">
      <calculatedColumnFormula>'Basic Data '!$S$2</calculatedColumnFormula>
    </tableColumn>
    <tableColumn id="9" xr3:uid="{00000000-0010-0000-0400-000009000000}" name="Sunrise Time (POA&gt;20 W/m2)" dataDxfId="996"/>
    <tableColumn id="10" xr3:uid="{00000000-0010-0000-0400-00000A000000}" name="Sunset Time (POA&lt;20 W/m2)" dataDxfId="995"/>
    <tableColumn id="11" xr3:uid="{00000000-0010-0000-0400-00000B000000}" name="BLK1_INV1" dataDxfId="994"/>
    <tableColumn id="12" xr3:uid="{00000000-0010-0000-0400-00000C000000}" name="BLK1_INV2" dataDxfId="993">
      <calculatedColumnFormula>RD[[#This Row],[BLK1_INV1]]+1</calculatedColumnFormula>
    </tableColumn>
    <tableColumn id="13" xr3:uid="{00000000-0010-0000-0400-00000D000000}" name="BLK1_INV3" dataDxfId="992">
      <calculatedColumnFormula>RD[[#This Row],[BLK1_INV1]]+1</calculatedColumnFormula>
    </tableColumn>
    <tableColumn id="14" xr3:uid="{00000000-0010-0000-0400-00000E000000}" name="BLK1_INV4" dataDxfId="991">
      <calculatedColumnFormula>RD[[#This Row],[BLK1_INV1]]+1</calculatedColumnFormula>
    </tableColumn>
    <tableColumn id="15" xr3:uid="{00000000-0010-0000-0400-00000F000000}" name="BLK1_INV5" dataDxfId="990">
      <calculatedColumnFormula>RD[[#This Row],[BLK1_INV1]]+1</calculatedColumnFormula>
    </tableColumn>
    <tableColumn id="16" xr3:uid="{00000000-0010-0000-0400-000010000000}" name="BLK1_INV6" dataDxfId="989">
      <calculatedColumnFormula>RD[[#This Row],[BLK1_INV1]]+1</calculatedColumnFormula>
    </tableColumn>
    <tableColumn id="17" xr3:uid="{00000000-0010-0000-0400-000011000000}" name="BLK1_INV7" dataDxfId="988">
      <calculatedColumnFormula>RD[[#This Row],[BLK1_INV1]]+1</calculatedColumnFormula>
    </tableColumn>
    <tableColumn id="18" xr3:uid="{00000000-0010-0000-0400-000012000000}" name="BLK1_INV8" dataDxfId="987">
      <calculatedColumnFormula>RD[[#This Row],[BLK1_INV1]]+1</calculatedColumnFormula>
    </tableColumn>
    <tableColumn id="19" xr3:uid="{00000000-0010-0000-0400-000013000000}" name="BLK1_INV9" dataDxfId="986">
      <calculatedColumnFormula>RD[[#This Row],[BLK1_INV1]]+1</calculatedColumnFormula>
    </tableColumn>
    <tableColumn id="20" xr3:uid="{00000000-0010-0000-0400-000014000000}" name="BLK1_INV10" dataDxfId="985">
      <calculatedColumnFormula>RD[[#This Row],[BLK1_INV1]]+1</calculatedColumnFormula>
    </tableColumn>
    <tableColumn id="21" xr3:uid="{00000000-0010-0000-0400-000015000000}" name="BLK1_INV11" dataDxfId="984">
      <calculatedColumnFormula>RD[[#This Row],[BLK1_INV1]]+1</calculatedColumnFormula>
    </tableColumn>
    <tableColumn id="22" xr3:uid="{00000000-0010-0000-0400-000016000000}" name="BLK1_INV12" dataDxfId="983">
      <calculatedColumnFormula>RD[[#This Row],[BLK1_INV1]]+1</calculatedColumnFormula>
    </tableColumn>
    <tableColumn id="23" xr3:uid="{00000000-0010-0000-0400-000017000000}" name="BLK1_INV13" dataDxfId="982">
      <calculatedColumnFormula>RD[[#This Row],[BLK1_INV1]]+1</calculatedColumnFormula>
    </tableColumn>
    <tableColumn id="24" xr3:uid="{00000000-0010-0000-0400-000018000000}" name="BLK1_INV14" dataDxfId="981">
      <calculatedColumnFormula>RD[[#This Row],[BLK1_INV1]]+1</calculatedColumnFormula>
    </tableColumn>
    <tableColumn id="25" xr3:uid="{00000000-0010-0000-0400-000019000000}" name="BLK1_INV15" dataDxfId="980">
      <calculatedColumnFormula>RD[[#This Row],[BLK1_INV1]]+1</calculatedColumnFormula>
    </tableColumn>
    <tableColumn id="26" xr3:uid="{00000000-0010-0000-0400-00001A000000}" name="BLK1_INV16" dataDxfId="979">
      <calculatedColumnFormula>RD[[#This Row],[BLK1_INV1]]+1</calculatedColumnFormula>
    </tableColumn>
    <tableColumn id="27" xr3:uid="{00000000-0010-0000-0400-00001B000000}" name="BLK1_INV17" dataDxfId="978">
      <calculatedColumnFormula>RD[[#This Row],[BLK1_INV1]]+1</calculatedColumnFormula>
    </tableColumn>
    <tableColumn id="28" xr3:uid="{00000000-0010-0000-0400-00001C000000}" name="BLK1_INV18" dataDxfId="977">
      <calculatedColumnFormula>RD[[#This Row],[BLK1_INV1]]+1</calculatedColumnFormula>
    </tableColumn>
    <tableColumn id="29" xr3:uid="{00000000-0010-0000-0400-00001D000000}" name="BLK1_INV19" dataDxfId="976">
      <calculatedColumnFormula>RD[[#This Row],[BLK1_INV1]]+1</calculatedColumnFormula>
    </tableColumn>
    <tableColumn id="30" xr3:uid="{00000000-0010-0000-0400-00001E000000}" name="BLK1_INV20" dataDxfId="975">
      <calculatedColumnFormula>RD[[#This Row],[BLK1_INV1]]+1</calculatedColumnFormula>
    </tableColumn>
    <tableColumn id="31" xr3:uid="{00000000-0010-0000-0400-00001F000000}" name="BLK1_INV21" dataDxfId="974">
      <calculatedColumnFormula>RD[[#This Row],[BLK1_INV1]]+1</calculatedColumnFormula>
    </tableColumn>
    <tableColumn id="32" xr3:uid="{00000000-0010-0000-0400-000020000000}" name="BLK1_INV22" dataDxfId="973">
      <calculatedColumnFormula>RD[[#This Row],[BLK1_INV1]]+1</calculatedColumnFormula>
    </tableColumn>
    <tableColumn id="33" xr3:uid="{00000000-0010-0000-0400-000021000000}" name="BLK1_INV23" dataDxfId="972">
      <calculatedColumnFormula>RD[[#This Row],[BLK1_INV1]]+1</calculatedColumnFormula>
    </tableColumn>
    <tableColumn id="34" xr3:uid="{00000000-0010-0000-0400-000022000000}" name="BLK1_INV24" dataDxfId="971">
      <calculatedColumnFormula>RD[[#This Row],[BLK1_INV1]]+1</calculatedColumnFormula>
    </tableColumn>
    <tableColumn id="35" xr3:uid="{00000000-0010-0000-0400-000023000000}" name="BLK1_INV25" dataDxfId="970">
      <calculatedColumnFormula>RD[[#This Row],[BLK1_INV1]]+1</calculatedColumnFormula>
    </tableColumn>
    <tableColumn id="36" xr3:uid="{00000000-0010-0000-0400-000024000000}" name="BLK1_INV26" dataDxfId="969">
      <calculatedColumnFormula>RD[[#This Row],[BLK1_INV1]]+1</calculatedColumnFormula>
    </tableColumn>
    <tableColumn id="37" xr3:uid="{00000000-0010-0000-0400-000025000000}" name="BLK1_INV27" dataDxfId="968">
      <calculatedColumnFormula>RD[[#This Row],[BLK1_INV1]]+1</calculatedColumnFormula>
    </tableColumn>
    <tableColumn id="38" xr3:uid="{00000000-0010-0000-0400-000026000000}" name="BLK1_INV28" dataDxfId="967">
      <calculatedColumnFormula>RD[[#This Row],[BLK1_INV1]]+1</calculatedColumnFormula>
    </tableColumn>
    <tableColumn id="39" xr3:uid="{00000000-0010-0000-0400-000027000000}" name="BLK1_INV29" dataDxfId="966">
      <calculatedColumnFormula>RD[[#This Row],[BLK1_INV1]]+1</calculatedColumnFormula>
    </tableColumn>
    <tableColumn id="40" xr3:uid="{00000000-0010-0000-0400-000028000000}" name="BLK1_INV30" dataDxfId="965">
      <calculatedColumnFormula>RD[[#This Row],[BLK1_INV1]]+1</calculatedColumnFormula>
    </tableColumn>
    <tableColumn id="41" xr3:uid="{00000000-0010-0000-0400-000029000000}" name="BLK1_INV31" dataDxfId="964">
      <calculatedColumnFormula>RD[[#This Row],[BLK1_INV1]]+1</calculatedColumnFormula>
    </tableColumn>
    <tableColumn id="168" xr3:uid="{00000000-0010-0000-0400-0000A8000000}" name="BLK1_INV32" dataDxfId="963"/>
    <tableColumn id="42" xr3:uid="{00000000-0010-0000-0400-00002A000000}" name="BLK2_INV1" dataDxfId="962">
      <calculatedColumnFormula>RD[[#This Row],[BLK1_INV1]]+1</calculatedColumnFormula>
    </tableColumn>
    <tableColumn id="43" xr3:uid="{00000000-0010-0000-0400-00002B000000}" name="BLK2_INV2" dataDxfId="961">
      <calculatedColumnFormula>RD[[#This Row],[BLK1_INV1]]+1</calculatedColumnFormula>
    </tableColumn>
    <tableColumn id="44" xr3:uid="{00000000-0010-0000-0400-00002C000000}" name="BLK2_INV3" dataDxfId="960">
      <calculatedColumnFormula>RD[[#This Row],[BLK1_INV1]]+1</calculatedColumnFormula>
    </tableColumn>
    <tableColumn id="45" xr3:uid="{00000000-0010-0000-0400-00002D000000}" name="BLK2_INV4" dataDxfId="959">
      <calculatedColumnFormula>RD[[#This Row],[BLK1_INV1]]+1</calculatedColumnFormula>
    </tableColumn>
    <tableColumn id="46" xr3:uid="{00000000-0010-0000-0400-00002E000000}" name="BLK2_INV5" dataDxfId="958">
      <calculatedColumnFormula>RD[[#This Row],[BLK1_INV1]]+1</calculatedColumnFormula>
    </tableColumn>
    <tableColumn id="47" xr3:uid="{00000000-0010-0000-0400-00002F000000}" name="BLK2_INV6" dataDxfId="957">
      <calculatedColumnFormula>RD[[#This Row],[BLK1_INV1]]+1</calculatedColumnFormula>
    </tableColumn>
    <tableColumn id="48" xr3:uid="{00000000-0010-0000-0400-000030000000}" name="BLK2_INV7" dataDxfId="956">
      <calculatedColumnFormula>RD[[#This Row],[BLK1_INV1]]+1</calculatedColumnFormula>
    </tableColumn>
    <tableColumn id="49" xr3:uid="{00000000-0010-0000-0400-000031000000}" name="BLK2_INV8" dataDxfId="955">
      <calculatedColumnFormula>RD[[#This Row],[BLK1_INV1]]+1</calculatedColumnFormula>
    </tableColumn>
    <tableColumn id="50" xr3:uid="{00000000-0010-0000-0400-000032000000}" name="BLK2_INV9" dataDxfId="954">
      <calculatedColumnFormula>RD[[#This Row],[BLK1_INV1]]+1</calculatedColumnFormula>
    </tableColumn>
    <tableColumn id="51" xr3:uid="{00000000-0010-0000-0400-000033000000}" name="BLK2_INV10" dataDxfId="953">
      <calculatedColumnFormula>RD[[#This Row],[BLK1_INV1]]+1</calculatedColumnFormula>
    </tableColumn>
    <tableColumn id="52" xr3:uid="{00000000-0010-0000-0400-000034000000}" name="BLK2_INV11" dataDxfId="952">
      <calculatedColumnFormula>RD[[#This Row],[BLK1_INV1]]+1</calculatedColumnFormula>
    </tableColumn>
    <tableColumn id="53" xr3:uid="{00000000-0010-0000-0400-000035000000}" name="BLK2_INV12" dataDxfId="951">
      <calculatedColumnFormula>RD[[#This Row],[BLK1_INV1]]+1</calculatedColumnFormula>
    </tableColumn>
    <tableColumn id="54" xr3:uid="{00000000-0010-0000-0400-000036000000}" name="BLK2_INV13" dataDxfId="950">
      <calculatedColumnFormula>RD[[#This Row],[BLK1_INV1]]+1</calculatedColumnFormula>
    </tableColumn>
    <tableColumn id="55" xr3:uid="{00000000-0010-0000-0400-000037000000}" name="BLK2_INV14" dataDxfId="949">
      <calculatedColumnFormula>RD[[#This Row],[BLK1_INV1]]+1</calculatedColumnFormula>
    </tableColumn>
    <tableColumn id="56" xr3:uid="{00000000-0010-0000-0400-000038000000}" name="BLK2_INV15" dataDxfId="948">
      <calculatedColumnFormula>RD[[#This Row],[BLK1_INV1]]+1</calculatedColumnFormula>
    </tableColumn>
    <tableColumn id="57" xr3:uid="{00000000-0010-0000-0400-000039000000}" name="BLK2_INV16" dataDxfId="947">
      <calculatedColumnFormula>RD[[#This Row],[BLK1_INV1]]+1</calculatedColumnFormula>
    </tableColumn>
    <tableColumn id="58" xr3:uid="{00000000-0010-0000-0400-00003A000000}" name="BLK2_INV17" dataDxfId="946">
      <calculatedColumnFormula>RD[[#This Row],[BLK1_INV1]]+1</calculatedColumnFormula>
    </tableColumn>
    <tableColumn id="59" xr3:uid="{00000000-0010-0000-0400-00003B000000}" name="BLK2_INV18" dataDxfId="945">
      <calculatedColumnFormula>RD[[#This Row],[BLK1_INV1]]+1</calculatedColumnFormula>
    </tableColumn>
    <tableColumn id="60" xr3:uid="{00000000-0010-0000-0400-00003C000000}" name="BLK2_INV19" dataDxfId="944">
      <calculatedColumnFormula>RD[[#This Row],[BLK1_INV1]]+1</calculatedColumnFormula>
    </tableColumn>
    <tableColumn id="61" xr3:uid="{00000000-0010-0000-0400-00003D000000}" name="BLK2_INV20" dataDxfId="943">
      <calculatedColumnFormula>RD[[#This Row],[BLK1_INV1]]+1</calculatedColumnFormula>
    </tableColumn>
    <tableColumn id="62" xr3:uid="{00000000-0010-0000-0400-00003E000000}" name="BLK2_INV21" dataDxfId="942">
      <calculatedColumnFormula>RD[[#This Row],[BLK1_INV1]]+1</calculatedColumnFormula>
    </tableColumn>
    <tableColumn id="63" xr3:uid="{00000000-0010-0000-0400-00003F000000}" name="BLK2_INV22" dataDxfId="941">
      <calculatedColumnFormula>RD[[#This Row],[BLK1_INV1]]+1</calculatedColumnFormula>
    </tableColumn>
    <tableColumn id="64" xr3:uid="{00000000-0010-0000-0400-000040000000}" name="BLK2_INV23" dataDxfId="940">
      <calculatedColumnFormula>RD[[#This Row],[BLK1_INV1]]+1</calculatedColumnFormula>
    </tableColumn>
    <tableColumn id="65" xr3:uid="{00000000-0010-0000-0400-000041000000}" name="BLK2_INV24" dataDxfId="939">
      <calculatedColumnFormula>RD[[#This Row],[BLK1_INV1]]+1</calculatedColumnFormula>
    </tableColumn>
    <tableColumn id="66" xr3:uid="{00000000-0010-0000-0400-000042000000}" name="BLK2_INV25" dataDxfId="938">
      <calculatedColumnFormula>RD[[#This Row],[BLK1_INV1]]+1</calculatedColumnFormula>
    </tableColumn>
    <tableColumn id="67" xr3:uid="{00000000-0010-0000-0400-000043000000}" name="BLK2_INV26" dataDxfId="937">
      <calculatedColumnFormula>RD[[#This Row],[BLK1_INV1]]+1</calculatedColumnFormula>
    </tableColumn>
    <tableColumn id="68" xr3:uid="{00000000-0010-0000-0400-000044000000}" name="BLK2_INV27" dataDxfId="936">
      <calculatedColumnFormula>RD[[#This Row],[BLK1_INV1]]+1</calculatedColumnFormula>
    </tableColumn>
    <tableColumn id="69" xr3:uid="{00000000-0010-0000-0400-000045000000}" name="BLK2_INV28" dataDxfId="935">
      <calculatedColumnFormula>RD[[#This Row],[BLK1_INV1]]+1</calculatedColumnFormula>
    </tableColumn>
    <tableColumn id="70" xr3:uid="{00000000-0010-0000-0400-000046000000}" name="BLK2_INV29" dataDxfId="934">
      <calculatedColumnFormula>RD[[#This Row],[BLK1_INV1]]+1</calculatedColumnFormula>
    </tableColumn>
    <tableColumn id="71" xr3:uid="{00000000-0010-0000-0400-000047000000}" name="BLK2_INV30" dataDxfId="933">
      <calculatedColumnFormula>RD[[#This Row],[BLK1_INV1]]+1</calculatedColumnFormula>
    </tableColumn>
    <tableColumn id="72" xr3:uid="{00000000-0010-0000-0400-000048000000}" name="BLK2_INV31" dataDxfId="932">
      <calculatedColumnFormula>RD[[#This Row],[BLK1_INV1]]+1</calculatedColumnFormula>
    </tableColumn>
    <tableColumn id="173" xr3:uid="{D2B3E73E-6D62-4187-A33B-6C21600B70F6}" name="BLK2_INV32" dataDxfId="931"/>
    <tableColumn id="73" xr3:uid="{00000000-0010-0000-0400-000049000000}" name="BLK3_INV1" dataDxfId="930">
      <calculatedColumnFormula>RD[[#This Row],[BLK1_INV1]]+1</calculatedColumnFormula>
    </tableColumn>
    <tableColumn id="74" xr3:uid="{00000000-0010-0000-0400-00004A000000}" name="BLK3_INV2" dataDxfId="929">
      <calculatedColumnFormula>RD[[#This Row],[BLK1_INV1]]+1</calculatedColumnFormula>
    </tableColumn>
    <tableColumn id="75" xr3:uid="{00000000-0010-0000-0400-00004B000000}" name="BLK3_INV3" dataDxfId="928">
      <calculatedColumnFormula>RD[[#This Row],[BLK1_INV1]]+1</calculatedColumnFormula>
    </tableColumn>
    <tableColumn id="76" xr3:uid="{00000000-0010-0000-0400-00004C000000}" name="BLK3_INV4" dataDxfId="927">
      <calculatedColumnFormula>RD[[#This Row],[BLK1_INV1]]+1</calculatedColumnFormula>
    </tableColumn>
    <tableColumn id="77" xr3:uid="{00000000-0010-0000-0400-00004D000000}" name="BLK3_INV5" dataDxfId="926">
      <calculatedColumnFormula>RD[[#This Row],[BLK1_INV1]]+1</calculatedColumnFormula>
    </tableColumn>
    <tableColumn id="78" xr3:uid="{00000000-0010-0000-0400-00004E000000}" name="BLK3_INV6" dataDxfId="925">
      <calculatedColumnFormula>RD[[#This Row],[BLK1_INV1]]+1</calculatedColumnFormula>
    </tableColumn>
    <tableColumn id="79" xr3:uid="{00000000-0010-0000-0400-00004F000000}" name="BLK3_INV7" dataDxfId="924">
      <calculatedColumnFormula>RD[[#This Row],[BLK1_INV1]]+1</calculatedColumnFormula>
    </tableColumn>
    <tableColumn id="80" xr3:uid="{00000000-0010-0000-0400-000050000000}" name="BLK3_INV8" dataDxfId="923">
      <calculatedColumnFormula>RD[[#This Row],[BLK1_INV1]]+1</calculatedColumnFormula>
    </tableColumn>
    <tableColumn id="81" xr3:uid="{00000000-0010-0000-0400-000051000000}" name="BLK3_INV9" dataDxfId="922">
      <calculatedColumnFormula>RD[[#This Row],[BLK1_INV1]]+1</calculatedColumnFormula>
    </tableColumn>
    <tableColumn id="82" xr3:uid="{00000000-0010-0000-0400-000052000000}" name="BLK3_INV10" dataDxfId="921">
      <calculatedColumnFormula>RD[[#This Row],[BLK1_INV1]]+1</calculatedColumnFormula>
    </tableColumn>
    <tableColumn id="83" xr3:uid="{00000000-0010-0000-0400-000053000000}" name="BLK3_INV11" dataDxfId="920">
      <calculatedColumnFormula>RD[[#This Row],[BLK1_INV1]]+1</calculatedColumnFormula>
    </tableColumn>
    <tableColumn id="84" xr3:uid="{00000000-0010-0000-0400-000054000000}" name="BLK3_INV12" dataDxfId="919">
      <calculatedColumnFormula>RD[[#This Row],[BLK1_INV1]]+1</calculatedColumnFormula>
    </tableColumn>
    <tableColumn id="85" xr3:uid="{00000000-0010-0000-0400-000055000000}" name="BLK3_INV13" dataDxfId="918">
      <calculatedColumnFormula>RD[[#This Row],[BLK1_INV1]]+1</calculatedColumnFormula>
    </tableColumn>
    <tableColumn id="86" xr3:uid="{00000000-0010-0000-0400-000056000000}" name="BLK3_INV14" dataDxfId="917">
      <calculatedColumnFormula>RD[[#This Row],[BLK1_INV1]]+1</calculatedColumnFormula>
    </tableColumn>
    <tableColumn id="87" xr3:uid="{00000000-0010-0000-0400-000057000000}" name="BLK3_INV15" dataDxfId="916">
      <calculatedColumnFormula>RD[[#This Row],[BLK1_INV1]]+1</calculatedColumnFormula>
    </tableColumn>
    <tableColumn id="88" xr3:uid="{00000000-0010-0000-0400-000058000000}" name="BLK3_INV16" dataDxfId="915">
      <calculatedColumnFormula>RD[[#This Row],[BLK1_INV1]]+1</calculatedColumnFormula>
    </tableColumn>
    <tableColumn id="89" xr3:uid="{00000000-0010-0000-0400-000059000000}" name="BLK3_INV17" dataDxfId="914">
      <calculatedColumnFormula>RD[[#This Row],[BLK1_INV1]]+1</calculatedColumnFormula>
    </tableColumn>
    <tableColumn id="90" xr3:uid="{00000000-0010-0000-0400-00005A000000}" name="BLK3_INV18" dataDxfId="913">
      <calculatedColumnFormula>RD[[#This Row],[BLK1_INV1]]+1</calculatedColumnFormula>
    </tableColumn>
    <tableColumn id="91" xr3:uid="{00000000-0010-0000-0400-00005B000000}" name="BLK3_INV19" dataDxfId="912">
      <calculatedColumnFormula>RD[[#This Row],[BLK1_INV1]]+1</calculatedColumnFormula>
    </tableColumn>
    <tableColumn id="92" xr3:uid="{00000000-0010-0000-0400-00005C000000}" name="BLK3_INV20" dataDxfId="911">
      <calculatedColumnFormula>RD[[#This Row],[BLK1_INV1]]+1</calculatedColumnFormula>
    </tableColumn>
    <tableColumn id="93" xr3:uid="{00000000-0010-0000-0400-00005D000000}" name="BLK3_INV21" dataDxfId="910">
      <calculatedColumnFormula>RD[[#This Row],[BLK1_INV1]]+1</calculatedColumnFormula>
    </tableColumn>
    <tableColumn id="94" xr3:uid="{00000000-0010-0000-0400-00005E000000}" name="BLK3_INV22" dataDxfId="909">
      <calculatedColumnFormula>RD[[#This Row],[BLK1_INV1]]+1</calculatedColumnFormula>
    </tableColumn>
    <tableColumn id="95" xr3:uid="{00000000-0010-0000-0400-00005F000000}" name="BLK3_INV23" dataDxfId="908">
      <calculatedColumnFormula>RD[[#This Row],[BLK1_INV1]]+1</calculatedColumnFormula>
    </tableColumn>
    <tableColumn id="96" xr3:uid="{00000000-0010-0000-0400-000060000000}" name="BLK3_INV24" dataDxfId="907">
      <calculatedColumnFormula>RD[[#This Row],[BLK1_INV1]]+1</calculatedColumnFormula>
    </tableColumn>
    <tableColumn id="97" xr3:uid="{00000000-0010-0000-0400-000061000000}" name="BLK3_INV25" dataDxfId="906">
      <calculatedColumnFormula>RD[[#This Row],[BLK1_INV1]]+1</calculatedColumnFormula>
    </tableColumn>
    <tableColumn id="98" xr3:uid="{00000000-0010-0000-0400-000062000000}" name="BLK3_INV26" dataDxfId="905">
      <calculatedColumnFormula>RD[[#This Row],[BLK1_INV1]]+1</calculatedColumnFormula>
    </tableColumn>
    <tableColumn id="99" xr3:uid="{00000000-0010-0000-0400-000063000000}" name="BLK3_INV27" dataDxfId="904"/>
    <tableColumn id="100" xr3:uid="{00000000-0010-0000-0400-000064000000}" name="BLK3_INV28" dataDxfId="903"/>
    <tableColumn id="101" xr3:uid="{00000000-0010-0000-0400-000065000000}" name="BLK3_INV29" dataDxfId="902"/>
    <tableColumn id="102" xr3:uid="{00000000-0010-0000-0400-000066000000}" name="BLK3_INV30" dataDxfId="901"/>
    <tableColumn id="103" xr3:uid="{00000000-0010-0000-0400-000067000000}" name="BLK3_INV31" dataDxfId="900"/>
    <tableColumn id="104" xr3:uid="{00000000-0010-0000-0400-000068000000}" name="BLK4_INV1" dataDxfId="899"/>
    <tableColumn id="105" xr3:uid="{00000000-0010-0000-0400-000069000000}" name="BLK4_INV2" dataDxfId="898"/>
    <tableColumn id="106" xr3:uid="{00000000-0010-0000-0400-00006A000000}" name="BLK4_INV3" dataDxfId="897"/>
    <tableColumn id="107" xr3:uid="{00000000-0010-0000-0400-00006B000000}" name="BLK4_INV4" dataDxfId="896"/>
    <tableColumn id="108" xr3:uid="{00000000-0010-0000-0400-00006C000000}" name="BLK4_INV5" dataDxfId="895"/>
    <tableColumn id="109" xr3:uid="{00000000-0010-0000-0400-00006D000000}" name="BLK4_INV6" dataDxfId="894"/>
    <tableColumn id="110" xr3:uid="{00000000-0010-0000-0400-00006E000000}" name="BLK4_INV7" dataDxfId="893"/>
    <tableColumn id="111" xr3:uid="{00000000-0010-0000-0400-00006F000000}" name="BLK4_INV8" dataDxfId="892"/>
    <tableColumn id="112" xr3:uid="{00000000-0010-0000-0400-000070000000}" name="BLK4_INV9" dataDxfId="891"/>
    <tableColumn id="113" xr3:uid="{00000000-0010-0000-0400-000071000000}" name="BLK4_INV10" dataDxfId="890"/>
    <tableColumn id="114" xr3:uid="{00000000-0010-0000-0400-000072000000}" name="BLK4_INV11" dataDxfId="889"/>
    <tableColumn id="115" xr3:uid="{00000000-0010-0000-0400-000073000000}" name="BLK4_INV12" dataDxfId="888"/>
    <tableColumn id="116" xr3:uid="{00000000-0010-0000-0400-000074000000}" name="BLK4_INV13" dataDxfId="887"/>
    <tableColumn id="117" xr3:uid="{00000000-0010-0000-0400-000075000000}" name="BLK4_INV14" dataDxfId="886"/>
    <tableColumn id="118" xr3:uid="{00000000-0010-0000-0400-000076000000}" name="BLK4_INV15" dataDxfId="885"/>
    <tableColumn id="119" xr3:uid="{00000000-0010-0000-0400-000077000000}" name="BLK4_INV16" dataDxfId="884"/>
    <tableColumn id="120" xr3:uid="{00000000-0010-0000-0400-000078000000}" name="BLK4_INV17" dataDxfId="883"/>
    <tableColumn id="121" xr3:uid="{00000000-0010-0000-0400-000079000000}" name="BLK4_INV18" dataDxfId="882"/>
    <tableColumn id="122" xr3:uid="{00000000-0010-0000-0400-00007A000000}" name="BLK4_INV19" dataDxfId="881"/>
    <tableColumn id="123" xr3:uid="{00000000-0010-0000-0400-00007B000000}" name="BLK4_INV20" dataDxfId="880"/>
    <tableColumn id="124" xr3:uid="{00000000-0010-0000-0400-00007C000000}" name="BLK4_INV21" dataDxfId="879"/>
    <tableColumn id="125" xr3:uid="{00000000-0010-0000-0400-00007D000000}" name="BLK4_INV22" dataDxfId="878"/>
    <tableColumn id="126" xr3:uid="{00000000-0010-0000-0400-00007E000000}" name="BLK4_INV23" dataDxfId="877"/>
    <tableColumn id="127" xr3:uid="{00000000-0010-0000-0400-00007F000000}" name="BLK4_INV24" dataDxfId="876"/>
    <tableColumn id="128" xr3:uid="{00000000-0010-0000-0400-000080000000}" name="BLK4_INV25" dataDxfId="875"/>
    <tableColumn id="129" xr3:uid="{00000000-0010-0000-0400-000081000000}" name="BLK4_INV26" dataDxfId="874"/>
    <tableColumn id="130" xr3:uid="{00000000-0010-0000-0400-000082000000}" name="BLK4_INV27" dataDxfId="873"/>
    <tableColumn id="131" xr3:uid="{00000000-0010-0000-0400-000083000000}" name="BLK4_INV28" dataDxfId="872"/>
    <tableColumn id="132" xr3:uid="{00000000-0010-0000-0400-000084000000}" name="BLK4_INV29" dataDxfId="871"/>
    <tableColumn id="133" xr3:uid="{00000000-0010-0000-0400-000085000000}" name="BLK4_INV30" dataDxfId="870"/>
    <tableColumn id="134" xr3:uid="{00000000-0010-0000-0400-000086000000}" name="BLK4_INV31" dataDxfId="869"/>
    <tableColumn id="135" xr3:uid="{00000000-0010-0000-0400-000087000000}" name="BLK5_INV1" dataDxfId="868"/>
    <tableColumn id="136" xr3:uid="{00000000-0010-0000-0400-000088000000}" name="BLK5_INV2" dataDxfId="867"/>
    <tableColumn id="137" xr3:uid="{00000000-0010-0000-0400-000089000000}" name="BLK5_INV3" dataDxfId="866"/>
    <tableColumn id="138" xr3:uid="{00000000-0010-0000-0400-00008A000000}" name="BLK5_INV4" dataDxfId="865"/>
    <tableColumn id="139" xr3:uid="{00000000-0010-0000-0400-00008B000000}" name="BLK5_INV5" dataDxfId="864"/>
    <tableColumn id="140" xr3:uid="{00000000-0010-0000-0400-00008C000000}" name="BLK5_INV6" dataDxfId="863"/>
    <tableColumn id="141" xr3:uid="{00000000-0010-0000-0400-00008D000000}" name="BLK5_INV7" dataDxfId="862"/>
    <tableColumn id="142" xr3:uid="{00000000-0010-0000-0400-00008E000000}" name="BLK5_INV8" dataDxfId="861"/>
    <tableColumn id="143" xr3:uid="{00000000-0010-0000-0400-00008F000000}" name="BLK5_INV9" dataDxfId="860"/>
    <tableColumn id="144" xr3:uid="{00000000-0010-0000-0400-000090000000}" name="BLK5_INV10" dataDxfId="859"/>
    <tableColumn id="145" xr3:uid="{00000000-0010-0000-0400-000091000000}" name="BLK5_INV11" dataDxfId="858"/>
    <tableColumn id="146" xr3:uid="{00000000-0010-0000-0400-000092000000}" name="BLK5_INV12" dataDxfId="857"/>
    <tableColumn id="147" xr3:uid="{00000000-0010-0000-0400-000093000000}" name="BLK5_INV13" dataDxfId="856"/>
    <tableColumn id="148" xr3:uid="{00000000-0010-0000-0400-000094000000}" name="BLK5_INV14" dataDxfId="855"/>
    <tableColumn id="149" xr3:uid="{00000000-0010-0000-0400-000095000000}" name="BLK5_INV15" dataDxfId="854"/>
    <tableColumn id="150" xr3:uid="{00000000-0010-0000-0400-000096000000}" name="BLK5_INV16" dataDxfId="853"/>
    <tableColumn id="151" xr3:uid="{00000000-0010-0000-0400-000097000000}" name="BLK5_INV17" dataDxfId="852"/>
    <tableColumn id="152" xr3:uid="{00000000-0010-0000-0400-000098000000}" name="BLK5_INV18" dataDxfId="851"/>
    <tableColumn id="153" xr3:uid="{00000000-0010-0000-0400-000099000000}" name="BLK5_INV19" dataDxfId="850"/>
    <tableColumn id="154" xr3:uid="{00000000-0010-0000-0400-00009A000000}" name="BLK5_INV20" dataDxfId="849"/>
    <tableColumn id="155" xr3:uid="{00000000-0010-0000-0400-00009B000000}" name="BLK5_INV21" dataDxfId="848"/>
    <tableColumn id="156" xr3:uid="{00000000-0010-0000-0400-00009C000000}" name="BLK5_INV22" dataDxfId="847"/>
    <tableColumn id="157" xr3:uid="{00000000-0010-0000-0400-00009D000000}" name="BLK5_INV23" dataDxfId="846"/>
    <tableColumn id="158" xr3:uid="{00000000-0010-0000-0400-00009E000000}" name="BLK5_INV24" dataDxfId="845"/>
    <tableColumn id="159" xr3:uid="{00000000-0010-0000-0400-00009F000000}" name="BLK5_INV25" dataDxfId="844"/>
    <tableColumn id="160" xr3:uid="{00000000-0010-0000-0400-0000A0000000}" name="BLK5_INV26" dataDxfId="843"/>
    <tableColumn id="161" xr3:uid="{00000000-0010-0000-0400-0000A1000000}" name="BLK5_INV27" dataDxfId="842"/>
    <tableColumn id="162" xr3:uid="{00000000-0010-0000-0400-0000A2000000}" name="BLK5_INV28" dataDxfId="841"/>
    <tableColumn id="163" xr3:uid="{00000000-0010-0000-0400-0000A3000000}" name="BLK5_INV29" dataDxfId="840"/>
    <tableColumn id="164" xr3:uid="{00000000-0010-0000-0400-0000A4000000}" name="BLK5_INV30" dataDxfId="839"/>
    <tableColumn id="165" xr3:uid="{00000000-0010-0000-0400-0000A5000000}" name="BLK5_INV31" dataDxfId="838"/>
    <tableColumn id="166" xr3:uid="{00000000-0010-0000-0400-0000A6000000}" name="BLK5_INV32" dataDxfId="837"/>
    <tableColumn id="274" xr3:uid="{00000000-0010-0000-0400-000012010000}" name="BLK6_INV1" dataDxfId="836"/>
    <tableColumn id="275" xr3:uid="{00000000-0010-0000-0400-000013010000}" name="BLK6_INV2" dataDxfId="835"/>
    <tableColumn id="276" xr3:uid="{00000000-0010-0000-0400-000014010000}" name="BLK6_INV3" dataDxfId="834"/>
    <tableColumn id="277" xr3:uid="{00000000-0010-0000-0400-000015010000}" name="BLK6_INV4" dataDxfId="833"/>
    <tableColumn id="278" xr3:uid="{00000000-0010-0000-0400-000016010000}" name="BLK6_INV5" dataDxfId="832"/>
    <tableColumn id="279" xr3:uid="{00000000-0010-0000-0400-000017010000}" name="BLK6_INV6" dataDxfId="831"/>
    <tableColumn id="280" xr3:uid="{00000000-0010-0000-0400-000018010000}" name="BLK6_INV7" dataDxfId="830"/>
    <tableColumn id="281" xr3:uid="{00000000-0010-0000-0400-000019010000}" name="BLK6_INV8" dataDxfId="829"/>
    <tableColumn id="282" xr3:uid="{00000000-0010-0000-0400-00001A010000}" name="BLK6_INV9" dataDxfId="828"/>
    <tableColumn id="283" xr3:uid="{00000000-0010-0000-0400-00001B010000}" name="BLK6_INV10" dataDxfId="827"/>
    <tableColumn id="284" xr3:uid="{00000000-0010-0000-0400-00001C010000}" name="BLK6_INV11" dataDxfId="826"/>
    <tableColumn id="285" xr3:uid="{00000000-0010-0000-0400-00001D010000}" name="BLK6_INV12" dataDxfId="825"/>
    <tableColumn id="286" xr3:uid="{00000000-0010-0000-0400-00001E010000}" name="BLK6_INV13" dataDxfId="824"/>
    <tableColumn id="287" xr3:uid="{00000000-0010-0000-0400-00001F010000}" name="BLK6_INV14" dataDxfId="823"/>
    <tableColumn id="288" xr3:uid="{00000000-0010-0000-0400-000020010000}" name="BLK6_INV15" dataDxfId="822"/>
    <tableColumn id="289" xr3:uid="{00000000-0010-0000-0400-000021010000}" name="BLK6_INV16" dataDxfId="821"/>
    <tableColumn id="290" xr3:uid="{00000000-0010-0000-0400-000022010000}" name="BLK6_INV17" dataDxfId="820"/>
    <tableColumn id="291" xr3:uid="{00000000-0010-0000-0400-000023010000}" name="BLK6_INV18" dataDxfId="819"/>
    <tableColumn id="292" xr3:uid="{00000000-0010-0000-0400-000024010000}" name="BLK6_INV19" dataDxfId="818"/>
    <tableColumn id="293" xr3:uid="{00000000-0010-0000-0400-000025010000}" name="BLK6_INV20" dataDxfId="817"/>
    <tableColumn id="294" xr3:uid="{00000000-0010-0000-0400-000026010000}" name="BLK6_INV21" dataDxfId="816"/>
    <tableColumn id="295" xr3:uid="{00000000-0010-0000-0400-000027010000}" name="BLK6_INV22" dataDxfId="815"/>
    <tableColumn id="296" xr3:uid="{00000000-0010-0000-0400-000028010000}" name="BLK6_INV23" dataDxfId="814"/>
    <tableColumn id="297" xr3:uid="{00000000-0010-0000-0400-000029010000}" name="BLK6_INV24" dataDxfId="813"/>
    <tableColumn id="298" xr3:uid="{00000000-0010-0000-0400-00002A010000}" name="BLK6_INV25" dataDxfId="812"/>
    <tableColumn id="299" xr3:uid="{00000000-0010-0000-0400-00002B010000}" name="BLK6_INV26" dataDxfId="811"/>
    <tableColumn id="300" xr3:uid="{00000000-0010-0000-0400-00002C010000}" name="BLK6_INV27" dataDxfId="810"/>
    <tableColumn id="301" xr3:uid="{00000000-0010-0000-0400-00002D010000}" name="BLK6_INV28" dataDxfId="809"/>
    <tableColumn id="302" xr3:uid="{00000000-0010-0000-0400-00002E010000}" name="BLK6_INV29" dataDxfId="808"/>
    <tableColumn id="303" xr3:uid="{00000000-0010-0000-0400-00002F010000}" name="BLK6_INV30" dataDxfId="807"/>
    <tableColumn id="304" xr3:uid="{00000000-0010-0000-0400-000030010000}" name="BLK6_INV31" dataDxfId="806"/>
    <tableColumn id="305" xr3:uid="{00000000-0010-0000-0400-000031010000}" name="BLK6_INV32" dataDxfId="805"/>
    <tableColumn id="306" xr3:uid="{00000000-0010-0000-0400-000032010000}" name="BLK7_INV1" dataDxfId="804"/>
    <tableColumn id="307" xr3:uid="{00000000-0010-0000-0400-000033010000}" name="BLK7_INV2" dataDxfId="803"/>
    <tableColumn id="308" xr3:uid="{00000000-0010-0000-0400-000034010000}" name="BLK7_INV3" dataDxfId="802"/>
    <tableColumn id="309" xr3:uid="{00000000-0010-0000-0400-000035010000}" name="BLK7_INV4" dataDxfId="801"/>
    <tableColumn id="310" xr3:uid="{00000000-0010-0000-0400-000036010000}" name="BLK7_INV5" dataDxfId="800"/>
    <tableColumn id="311" xr3:uid="{00000000-0010-0000-0400-000037010000}" name="BLK7_INV6" dataDxfId="799"/>
    <tableColumn id="312" xr3:uid="{00000000-0010-0000-0400-000038010000}" name="BLK7_INV7" dataDxfId="798"/>
    <tableColumn id="313" xr3:uid="{00000000-0010-0000-0400-000039010000}" name="BLK7_INV8" dataDxfId="797"/>
    <tableColumn id="314" xr3:uid="{00000000-0010-0000-0400-00003A010000}" name="BLK7_INV9" dataDxfId="796"/>
    <tableColumn id="315" xr3:uid="{00000000-0010-0000-0400-00003B010000}" name="BLK7_INV10" dataDxfId="795"/>
    <tableColumn id="316" xr3:uid="{00000000-0010-0000-0400-00003C010000}" name="BLK7_INV11" dataDxfId="794"/>
    <tableColumn id="317" xr3:uid="{00000000-0010-0000-0400-00003D010000}" name="BLK7_INV12" dataDxfId="793"/>
    <tableColumn id="318" xr3:uid="{00000000-0010-0000-0400-00003E010000}" name="BLK7_INV13" dataDxfId="792"/>
    <tableColumn id="319" xr3:uid="{00000000-0010-0000-0400-00003F010000}" name="BLK7_INV14" dataDxfId="791"/>
    <tableColumn id="320" xr3:uid="{00000000-0010-0000-0400-000040010000}" name="BLK7_INV15" dataDxfId="790"/>
    <tableColumn id="321" xr3:uid="{00000000-0010-0000-0400-000041010000}" name="BLK7_INV16" dataDxfId="789"/>
    <tableColumn id="322" xr3:uid="{00000000-0010-0000-0400-000042010000}" name="BLK7_INV17" dataDxfId="788"/>
    <tableColumn id="323" xr3:uid="{00000000-0010-0000-0400-000043010000}" name="BLK7_INV18" dataDxfId="787"/>
    <tableColumn id="324" xr3:uid="{00000000-0010-0000-0400-000044010000}" name="BLK7_INV19" dataDxfId="786"/>
    <tableColumn id="325" xr3:uid="{00000000-0010-0000-0400-000045010000}" name="BLK7_INV20" dataDxfId="785"/>
    <tableColumn id="326" xr3:uid="{00000000-0010-0000-0400-000046010000}" name="BLK7_INV21" dataDxfId="784"/>
    <tableColumn id="327" xr3:uid="{00000000-0010-0000-0400-000047010000}" name="BLK7_INV22" dataDxfId="783"/>
    <tableColumn id="328" xr3:uid="{00000000-0010-0000-0400-000048010000}" name="BLK7_INV23" dataDxfId="782"/>
    <tableColumn id="329" xr3:uid="{00000000-0010-0000-0400-000049010000}" name="BLK7_INV24" dataDxfId="781"/>
    <tableColumn id="330" xr3:uid="{00000000-0010-0000-0400-00004A010000}" name="BLK7_INV25" dataDxfId="780"/>
    <tableColumn id="331" xr3:uid="{00000000-0010-0000-0400-00004B010000}" name="BLK7_INV26" dataDxfId="779"/>
    <tableColumn id="332" xr3:uid="{00000000-0010-0000-0400-00004C010000}" name="BLK7_INV27" dataDxfId="778"/>
    <tableColumn id="333" xr3:uid="{00000000-0010-0000-0400-00004D010000}" name="BLK7_INV28" dataDxfId="777"/>
    <tableColumn id="169" xr3:uid="{00000000-0010-0000-0400-0000A9000000}" name="BLK7_INV29" dataDxfId="776"/>
    <tableColumn id="170" xr3:uid="{00000000-0010-0000-0400-0000AA000000}" name="BLK7_INV30" dataDxfId="775"/>
    <tableColumn id="171" xr3:uid="{00000000-0010-0000-0400-0000AB000000}" name="BLK7_INV31" dataDxfId="774"/>
    <tableColumn id="174" xr3:uid="{D37C006D-7970-4C77-86A3-36144D35C6AB}" name="BLK7_INV32" dataDxfId="773"/>
    <tableColumn id="334" xr3:uid="{00000000-0010-0000-0400-00004E010000}" name="BLK8_INV1" dataDxfId="772"/>
    <tableColumn id="335" xr3:uid="{00000000-0010-0000-0400-00004F010000}" name="BLK8_INV2" dataDxfId="771"/>
    <tableColumn id="336" xr3:uid="{00000000-0010-0000-0400-000050010000}" name="BLK8_INV3" dataDxfId="770"/>
    <tableColumn id="337" xr3:uid="{00000000-0010-0000-0400-000051010000}" name="BLK8_INV4" dataDxfId="769"/>
    <tableColumn id="338" xr3:uid="{00000000-0010-0000-0400-000052010000}" name="BLK8_INV5" dataDxfId="768"/>
    <tableColumn id="339" xr3:uid="{00000000-0010-0000-0400-000053010000}" name="BLK8_INV6" dataDxfId="767"/>
    <tableColumn id="340" xr3:uid="{00000000-0010-0000-0400-000054010000}" name="BLK8_INV7" dataDxfId="766"/>
    <tableColumn id="341" xr3:uid="{00000000-0010-0000-0400-000055010000}" name="BLK8_INV8" dataDxfId="765"/>
    <tableColumn id="342" xr3:uid="{00000000-0010-0000-0400-000056010000}" name="BLK8_INV9" dataDxfId="764"/>
    <tableColumn id="343" xr3:uid="{00000000-0010-0000-0400-000057010000}" name="BLK8_INV10" dataDxfId="763"/>
    <tableColumn id="344" xr3:uid="{00000000-0010-0000-0400-000058010000}" name="BLK8_INV11" dataDxfId="762"/>
    <tableColumn id="345" xr3:uid="{00000000-0010-0000-0400-000059010000}" name="BLK8_INV12" dataDxfId="761"/>
    <tableColumn id="346" xr3:uid="{00000000-0010-0000-0400-00005A010000}" name="BLK8_INV13" dataDxfId="760"/>
    <tableColumn id="347" xr3:uid="{00000000-0010-0000-0400-00005B010000}" name="BLK8_INV14" dataDxfId="759"/>
    <tableColumn id="348" xr3:uid="{00000000-0010-0000-0400-00005C010000}" name="BLK8_INV15" dataDxfId="758"/>
    <tableColumn id="349" xr3:uid="{00000000-0010-0000-0400-00005D010000}" name="BLK8_INV16" dataDxfId="757"/>
    <tableColumn id="350" xr3:uid="{00000000-0010-0000-0400-00005E010000}" name="BLK8_INV17" dataDxfId="756"/>
    <tableColumn id="351" xr3:uid="{00000000-0010-0000-0400-00005F010000}" name="BLK8_INV18" dataDxfId="755"/>
    <tableColumn id="352" xr3:uid="{00000000-0010-0000-0400-000060010000}" name="BLK8_INV19" dataDxfId="754"/>
    <tableColumn id="353" xr3:uid="{00000000-0010-0000-0400-000061010000}" name="BLK8_INV20" dataDxfId="753"/>
    <tableColumn id="354" xr3:uid="{00000000-0010-0000-0400-000062010000}" name="BLK8_INV21" dataDxfId="752"/>
    <tableColumn id="355" xr3:uid="{00000000-0010-0000-0400-000063010000}" name="BLK8_INV22" dataDxfId="751"/>
    <tableColumn id="356" xr3:uid="{00000000-0010-0000-0400-000064010000}" name="BLK8_INV23" dataDxfId="750"/>
    <tableColumn id="357" xr3:uid="{00000000-0010-0000-0400-000065010000}" name="BLK8_INV24" dataDxfId="749"/>
    <tableColumn id="358" xr3:uid="{00000000-0010-0000-0400-000066010000}" name="BLK8_INV25" dataDxfId="748"/>
    <tableColumn id="359" xr3:uid="{00000000-0010-0000-0400-000067010000}" name="BLK8_INV26" dataDxfId="747"/>
    <tableColumn id="360" xr3:uid="{00000000-0010-0000-0400-000068010000}" name="BLK8_INV27" dataDxfId="746"/>
    <tableColumn id="175" xr3:uid="{1521660E-69DB-4077-84DD-34A1AB504D33}" name="BLK8_INV28" dataDxfId="745"/>
    <tableColumn id="172" xr3:uid="{00000000-0010-0000-0400-0000AC000000}" name="AT (°C) 14 Hours" dataDxfId="744"/>
    <tableColumn id="177" xr3:uid="{00000000-0010-0000-0400-0000B1000000}" name="MT (°C) Gen. Hours" dataDxfId="743"/>
    <tableColumn id="183" xr3:uid="{00000000-0010-0000-0400-0000B7000000}" name="WS_Avg (m/s) (24 Hours)" dataDxfId="742"/>
    <tableColumn id="189" xr3:uid="{00000000-0010-0000-0400-0000BD000000}" name="WS_Max (m/s)" dataDxfId="741"/>
    <tableColumn id="167" xr3:uid="{00000000-0010-0000-0400-0000A7000000}" name="Rain (mm)" dataDxfId="740"/>
    <tableColumn id="195" xr3:uid="{00000000-0010-0000-0400-0000C3000000}" name="GHI " dataDxfId="739"/>
    <tableColumn id="207" xr3:uid="{00000000-0010-0000-0400-0000CF000000}" name="POA" dataDxfId="738"/>
    <tableColumn id="219" xr3:uid="{00000000-0010-0000-0400-0000DB000000}" name="GHI_Lost " dataDxfId="737"/>
    <tableColumn id="225" xr3:uid="{00000000-0010-0000-0400-0000E1000000}" name="POA_Lost" dataDxfId="736"/>
    <tableColumn id="231" xr3:uid="{00000000-0010-0000-0400-0000E7000000}" name="33kV_IC1_ExPort" dataDxfId="735"/>
    <tableColumn id="232" xr3:uid="{00000000-0010-0000-0400-0000E8000000}" name="33kV_IC1_Import" dataDxfId="734"/>
    <tableColumn id="233" xr3:uid="{00000000-0010-0000-0400-0000E9000000}" name="33kV_IC2_ExPort" dataDxfId="733"/>
    <tableColumn id="234" xr3:uid="{00000000-0010-0000-0400-0000EA000000}" name="33kV_IC2_Import" dataDxfId="732"/>
    <tableColumn id="369" xr3:uid="{00000000-0010-0000-0400-000071010000}" name="33kV_IC3_ExPort" dataDxfId="731"/>
    <tableColumn id="370" xr3:uid="{00000000-0010-0000-0400-000072010000}" name="33kV_IC3_Import" dataDxfId="730"/>
    <tableColumn id="371" xr3:uid="{00000000-0010-0000-0400-000073010000}" name="33kV_IC4_ExPort" dataDxfId="729"/>
    <tableColumn id="372" xr3:uid="{00000000-0010-0000-0400-000074010000}" name="33kV_IC4_Import" dataDxfId="728"/>
    <tableColumn id="235" xr3:uid="{00000000-0010-0000-0400-0000EB000000}" name=" " dataDxfId="727"/>
    <tableColumn id="236" xr3:uid="{00000000-0010-0000-0400-0000EC000000}" name="I31kV_PQM_Im" dataDxfId="726"/>
    <tableColumn id="249" xr3:uid="{00000000-0010-0000-0400-0000F9000000}" name="33kV_IC1_ExPort(KWh)" dataDxfId="725" dataCellStyle="Comma"/>
    <tableColumn id="250" xr3:uid="{00000000-0010-0000-0400-0000FA000000}" name="33kV_IC1_Import(KWh)" dataDxfId="724" dataCellStyle="Comma"/>
    <tableColumn id="251" xr3:uid="{00000000-0010-0000-0400-0000FB000000}" name="33kV_IC2_ExPort(KWh)" dataDxfId="723" dataCellStyle="Comma"/>
    <tableColumn id="252" xr3:uid="{00000000-0010-0000-0400-0000FC000000}" name="33kV_IC2_Import(KWh)" dataDxfId="722" dataCellStyle="Comma"/>
    <tableColumn id="373" xr3:uid="{00000000-0010-0000-0400-000075010000}" name="33kV_IC3_ExPort(KWh)" dataDxfId="721" dataCellStyle="Comma"/>
    <tableColumn id="374" xr3:uid="{00000000-0010-0000-0400-000076010000}" name="33kV_IC3_Import(KWh)" dataDxfId="720" dataCellStyle="Comma"/>
    <tableColumn id="375" xr3:uid="{00000000-0010-0000-0400-000077010000}" name="33kV_IC4_ExPort(kWh)" dataDxfId="719" dataCellStyle="Comma"/>
    <tableColumn id="376" xr3:uid="{00000000-0010-0000-0400-000078010000}" name="33kV_IC4_Import(KWh)" dataDxfId="718" dataCellStyle="Comma"/>
    <tableColumn id="253" xr3:uid="{00000000-0010-0000-0400-0000FD000000}" name="132kV_PQM_Ex(KWh)" dataDxfId="717" dataCellStyle="Comma"/>
    <tableColumn id="254" xr3:uid="{00000000-0010-0000-0400-0000FE000000}" name="132kV_PQM_Im(KWh)" dataDxfId="716" dataCellStyle="Comma"/>
    <tableColumn id="255" xr3:uid="{00000000-0010-0000-0400-0000FF000000}" name="33kV_Net_Ex (kWh)" dataDxfId="715" dataCellStyle="Comma">
      <calculatedColumnFormula>(JU4+JW4)-(JV4+JX4)</calculatedColumnFormula>
    </tableColumn>
    <tableColumn id="256" xr3:uid="{00000000-0010-0000-0400-000000010000}" name="132kV_Net_Ex (kWh)" dataDxfId="714" dataCellStyle="Comma">
      <calculatedColumnFormula>IFERROR(KC4-KD4,"")</calculatedColumnFormula>
    </tableColumn>
    <tableColumn id="257" xr3:uid="{00000000-0010-0000-0400-000001010000}" name="Operating Hours" dataDxfId="713" dataCellStyle="Comma">
      <calculatedColumnFormula>(RD[[#This Row],[Sunset Time (POA&lt;20 W/m2)]]-RD[[#This Row],[Sunrise Time (POA&gt;20 W/m2)]])*24</calculatedColumnFormula>
    </tableColumn>
    <tableColumn id="258" xr3:uid="{00000000-0010-0000-0400-000002010000}" name="GHI (KWh/m2)2" dataDxfId="712">
      <calculatedColumnFormula>RD[[#This Row],[GHI ]]</calculatedColumnFormula>
    </tableColumn>
    <tableColumn id="260" xr3:uid="{00000000-0010-0000-0400-000004010000}" name="POA(KWh/m2)2" dataDxfId="711">
      <calculatedColumnFormula>RD[[#This Row],[POA]]</calculatedColumnFormula>
    </tableColumn>
    <tableColumn id="264" xr3:uid="{00000000-0010-0000-0400-000008010000}" name="Amm_Temp(°C)" dataDxfId="710">
      <calculatedColumnFormula>RD[[#This Row],[AT (°C) 14 Hours]]</calculatedColumnFormula>
    </tableColumn>
    <tableColumn id="265" xr3:uid="{00000000-0010-0000-0400-000009010000}" name="Mod_Temp(°C)" dataDxfId="709">
      <calculatedColumnFormula>RD[[#This Row],[MT (°C) Gen. Hours]]</calculatedColumnFormula>
    </tableColumn>
    <tableColumn id="266" xr3:uid="{00000000-0010-0000-0400-00000A010000}" name="WS_Avg(m/s)" dataDxfId="708">
      <calculatedColumnFormula>RD[[#This Row],[WS_Avg (m/s) (24 Hours)]]</calculatedColumnFormula>
    </tableColumn>
    <tableColumn id="267" xr3:uid="{00000000-0010-0000-0400-00000B010000}" name="WS_Max(m/s)" dataDxfId="707">
      <calculatedColumnFormula>RD[[#This Row],[WS_Max (m/s)]]</calculatedColumnFormula>
    </tableColumn>
    <tableColumn id="268" xr3:uid="{00000000-0010-0000-0400-00000C010000}" name="Inv_Exp(KWh)" dataDxfId="706">
      <calculatedColumnFormula>SUM(RD[[#This Row],[BLK1_INV1]:[BLK8_INV27]])</calculatedColumnFormula>
    </tableColumn>
    <tableColumn id="269" xr3:uid="{00000000-0010-0000-0400-00000D010000}" name="WPR_Eac" dataDxfId="705"/>
    <tableColumn id="270" xr3:uid="{00000000-0010-0000-0400-00000E010000}" name="WPR_Edc" dataDxfId="704"/>
    <tableColumn id="271" xr3:uid="{00000000-0010-0000-0400-00000F010000}" name="WPR" dataDxfId="703">
      <calculatedColumnFormula>IFERROR(RD[[#This Row],[WPR_Eac]]/RD[[#This Row],[WPR_Edc]],"")</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702" dataDxfId="700" headerRowBorderDxfId="701" tableBorderDxfId="699" totalsRowBorderDxfId="698" headerRowCellStyle="Normal 26">
  <autoFilter ref="B3:IR62" xr:uid="{00000000-0009-0000-0100-000009000000}"/>
  <tableColumns count="251">
    <tableColumn id="1" xr3:uid="{00000000-0010-0000-0800-000001000000}" name="Date" dataDxfId="697">
      <calculatedColumnFormula>B3+1</calculatedColumnFormula>
    </tableColumn>
    <tableColumn id="2" xr3:uid="{00000000-0010-0000-0800-000002000000}" name="BLK1_INV1" dataDxfId="696">
      <calculatedColumnFormula>IFERROR(Inv_SY_B!C4/Inv_SY_B!$IS4-1,"")</calculatedColumnFormula>
    </tableColumn>
    <tableColumn id="3" xr3:uid="{00000000-0010-0000-0800-000003000000}" name="BLK1_INV2" dataDxfId="695" dataCellStyle="Percent">
      <calculatedColumnFormula>IFERROR(Inv_SY_B!D4/Inv_SY_B!$IS4-1,"")</calculatedColumnFormula>
    </tableColumn>
    <tableColumn id="4" xr3:uid="{00000000-0010-0000-0800-000004000000}" name="BLK1_INV3" dataDxfId="694" dataCellStyle="Percent">
      <calculatedColumnFormula>IFERROR(Inv_SY_B!E4/Inv_SY_B!$IS4-1,"")</calculatedColumnFormula>
    </tableColumn>
    <tableColumn id="5" xr3:uid="{00000000-0010-0000-0800-000005000000}" name="BLK1_INV4" dataDxfId="693" dataCellStyle="Percent">
      <calculatedColumnFormula>IFERROR(Inv_SY_B!F4/Inv_SY_B!$IS4-1,"")</calculatedColumnFormula>
    </tableColumn>
    <tableColumn id="6" xr3:uid="{00000000-0010-0000-0800-000006000000}" name="BLK1_INV5" dataDxfId="692" dataCellStyle="Percent">
      <calculatedColumnFormula>IFERROR(Inv_SY_B!G4/Inv_SY_B!$IS4-1,"")</calculatedColumnFormula>
    </tableColumn>
    <tableColumn id="7" xr3:uid="{00000000-0010-0000-0800-000007000000}" name="BLK1_INV6" dataDxfId="691" dataCellStyle="Percent">
      <calculatedColumnFormula>IFERROR(Inv_SY_B!H4/Inv_SY_B!$IS4-1,"")</calculatedColumnFormula>
    </tableColumn>
    <tableColumn id="8" xr3:uid="{00000000-0010-0000-0800-000008000000}" name="BLK1_INV7" dataDxfId="690" dataCellStyle="Percent">
      <calculatedColumnFormula>IFERROR(Inv_SY_B!I4/Inv_SY_B!$IS4-1,"")</calculatedColumnFormula>
    </tableColumn>
    <tableColumn id="9" xr3:uid="{00000000-0010-0000-0800-000009000000}" name="BLK1_INV8" dataDxfId="689" dataCellStyle="Percent">
      <calculatedColumnFormula>IFERROR(Inv_SY_B!J4/Inv_SY_B!$IS4-1,"")</calculatedColumnFormula>
    </tableColumn>
    <tableColumn id="10" xr3:uid="{00000000-0010-0000-0800-00000A000000}" name="BLK1_INV9" dataDxfId="688" dataCellStyle="Percent">
      <calculatedColumnFormula>IFERROR(Inv_SY_B!K4/Inv_SY_B!$IS4-1,"")</calculatedColumnFormula>
    </tableColumn>
    <tableColumn id="11" xr3:uid="{00000000-0010-0000-0800-00000B000000}" name="BLK1_INV10" dataDxfId="687" dataCellStyle="Percent">
      <calculatedColumnFormula>IFERROR(Inv_SY_B!L4/Inv_SY_B!$IS4-1,"")</calculatedColumnFormula>
    </tableColumn>
    <tableColumn id="12" xr3:uid="{00000000-0010-0000-0800-00000C000000}" name="BLK1_INV11" dataDxfId="686" dataCellStyle="Percent">
      <calculatedColumnFormula>IFERROR(Inv_SY_B!M4/Inv_SY_B!$IS4-1,"")</calculatedColumnFormula>
    </tableColumn>
    <tableColumn id="13" xr3:uid="{00000000-0010-0000-0800-00000D000000}" name="BLK1_INV12" dataDxfId="685" dataCellStyle="Percent">
      <calculatedColumnFormula>IFERROR(Inv_SY_B!N4/Inv_SY_B!$IS4-1,"")</calculatedColumnFormula>
    </tableColumn>
    <tableColumn id="14" xr3:uid="{00000000-0010-0000-0800-00000E000000}" name="BLK1_INV13" dataDxfId="684" dataCellStyle="Percent">
      <calculatedColumnFormula>IFERROR(Inv_SY_B!O4/Inv_SY_B!$IS4-1,"")</calculatedColumnFormula>
    </tableColumn>
    <tableColumn id="15" xr3:uid="{00000000-0010-0000-0800-00000F000000}" name="BLK1_INV14" dataDxfId="683" dataCellStyle="Percent">
      <calculatedColumnFormula>IFERROR(Inv_SY_B!P4/Inv_SY_B!$IS4-1,"")</calculatedColumnFormula>
    </tableColumn>
    <tableColumn id="16" xr3:uid="{00000000-0010-0000-0800-000010000000}" name="BLK1_INV15" dataDxfId="682" dataCellStyle="Percent">
      <calculatedColumnFormula>IFERROR(Inv_SY_B!Q4/Inv_SY_B!$IS4-1,"")</calculatedColumnFormula>
    </tableColumn>
    <tableColumn id="17" xr3:uid="{00000000-0010-0000-0800-000011000000}" name="BLK1_INV16" dataDxfId="681" dataCellStyle="Percent">
      <calculatedColumnFormula>IFERROR(Inv_SY_B!R4/Inv_SY_B!$IS4-1,"")</calculatedColumnFormula>
    </tableColumn>
    <tableColumn id="18" xr3:uid="{00000000-0010-0000-0800-000012000000}" name="BLK1_INV17" dataDxfId="680" dataCellStyle="Percent">
      <calculatedColumnFormula>IFERROR(Inv_SY_B!S4/Inv_SY_B!$IS4-1,"")</calculatedColumnFormula>
    </tableColumn>
    <tableColumn id="19" xr3:uid="{00000000-0010-0000-0800-000013000000}" name="BLK1_INV18" dataDxfId="679" dataCellStyle="Percent">
      <calculatedColumnFormula>IFERROR(Inv_SY_B!T4/Inv_SY_B!$IS4-1,"")</calculatedColumnFormula>
    </tableColumn>
    <tableColumn id="20" xr3:uid="{00000000-0010-0000-0800-000014000000}" name="BLK1_INV19" dataDxfId="678" dataCellStyle="Percent">
      <calculatedColumnFormula>IFERROR(Inv_SY_B!U4/Inv_SY_B!$IS4-1,"")</calculatedColumnFormula>
    </tableColumn>
    <tableColumn id="21" xr3:uid="{00000000-0010-0000-0800-000015000000}" name="BLK1_INV20" dataDxfId="677" dataCellStyle="Percent">
      <calculatedColumnFormula>IFERROR(Inv_SY_B!V4/Inv_SY_B!$IS4-1,"")</calculatedColumnFormula>
    </tableColumn>
    <tableColumn id="22" xr3:uid="{00000000-0010-0000-0800-000016000000}" name="BLK1_INV21" dataDxfId="676" dataCellStyle="Percent">
      <calculatedColumnFormula>IFERROR(Inv_SY_B!W4/Inv_SY_B!$IS4-1,"")</calculatedColumnFormula>
    </tableColumn>
    <tableColumn id="23" xr3:uid="{00000000-0010-0000-0800-000017000000}" name="BLK1_INV22" dataDxfId="675" dataCellStyle="Percent">
      <calculatedColumnFormula>IFERROR(Inv_SY_B!X4/Inv_SY_B!$IS4-1,"")</calculatedColumnFormula>
    </tableColumn>
    <tableColumn id="24" xr3:uid="{00000000-0010-0000-0800-000018000000}" name="BLK1_INV23" dataDxfId="674" dataCellStyle="Percent">
      <calculatedColumnFormula>IFERROR(Inv_SY_B!Y4/Inv_SY_B!$IS4-1,"")</calculatedColumnFormula>
    </tableColumn>
    <tableColumn id="25" xr3:uid="{00000000-0010-0000-0800-000019000000}" name="BLK1_INV24" dataDxfId="673" dataCellStyle="Percent">
      <calculatedColumnFormula>IFERROR(Inv_SY_B!Z4/Inv_SY_B!$IS4-1,"")</calculatedColumnFormula>
    </tableColumn>
    <tableColumn id="26" xr3:uid="{00000000-0010-0000-0800-00001A000000}" name="BLK1_INV25" dataDxfId="672" dataCellStyle="Percent">
      <calculatedColumnFormula>IFERROR(Inv_SY_B!AA4/Inv_SY_B!$IS4-1,"")</calculatedColumnFormula>
    </tableColumn>
    <tableColumn id="27" xr3:uid="{00000000-0010-0000-0800-00001B000000}" name="BLK1_INV26" dataDxfId="671" dataCellStyle="Percent">
      <calculatedColumnFormula>IFERROR(Inv_SY_B!AB4/Inv_SY_B!$IS4-1,"")</calculatedColumnFormula>
    </tableColumn>
    <tableColumn id="28" xr3:uid="{00000000-0010-0000-0800-00001C000000}" name="BLK1_INV27" dataDxfId="670" dataCellStyle="Percent">
      <calculatedColumnFormula>IFERROR(Inv_SY_B!AC4/Inv_SY_B!$IS4-1,"")</calculatedColumnFormula>
    </tableColumn>
    <tableColumn id="29" xr3:uid="{00000000-0010-0000-0800-00001D000000}" name="BLK1_INV28" dataDxfId="669" dataCellStyle="Percent">
      <calculatedColumnFormula>IFERROR(Inv_SY_B!AD4/Inv_SY_B!$IS4-1,"")</calculatedColumnFormula>
    </tableColumn>
    <tableColumn id="30" xr3:uid="{00000000-0010-0000-0800-00001E000000}" name="BLK1_INV29" dataDxfId="668" dataCellStyle="Percent">
      <calculatedColumnFormula>IFERROR(Inv_SY_B!AE4/Inv_SY_B!$IS4-1,"")</calculatedColumnFormula>
    </tableColumn>
    <tableColumn id="31" xr3:uid="{00000000-0010-0000-0800-00001F000000}" name="BLK1_INV30" dataDxfId="667" dataCellStyle="Percent">
      <calculatedColumnFormula>IFERROR(Inv_SY_B!AF4/Inv_SY_B!$IS4-1,"")</calculatedColumnFormula>
    </tableColumn>
    <tableColumn id="32" xr3:uid="{00000000-0010-0000-0800-000020000000}" name="BLK1_INV31" dataDxfId="666" dataCellStyle="Percent">
      <calculatedColumnFormula>IFERROR(Inv_SY_B!AG4/Inv_SY_B!$IS4-1,"")</calculatedColumnFormula>
    </tableColumn>
    <tableColumn id="246" xr3:uid="{00000000-0010-0000-0800-0000F6000000}" name="BLK1_INV32" dataDxfId="665" dataCellStyle="Percent">
      <calculatedColumnFormula>IFERROR(Inv_SY_B!AH4/Inv_SY_B!$IS4-1,"")</calculatedColumnFormula>
    </tableColumn>
    <tableColumn id="33" xr3:uid="{00000000-0010-0000-0800-000021000000}" name="BLK2_INV1" dataDxfId="664" dataCellStyle="Percent">
      <calculatedColumnFormula>IFERROR(Inv_SY_B!AI4/Inv_SY_B!$IS4-1,"")</calculatedColumnFormula>
    </tableColumn>
    <tableColumn id="34" xr3:uid="{00000000-0010-0000-0800-000022000000}" name="BLK2_INV2" dataDxfId="663" dataCellStyle="Percent">
      <calculatedColumnFormula>IFERROR(Inv_SY_B!AJ4/Inv_SY_B!$IS4-1,"")</calculatedColumnFormula>
    </tableColumn>
    <tableColumn id="35" xr3:uid="{00000000-0010-0000-0800-000023000000}" name="BLK2_INV3" dataDxfId="662" dataCellStyle="Percent">
      <calculatedColumnFormula>IFERROR(Inv_SY_B!AK4/Inv_SY_B!$IS4-1,"")</calculatedColumnFormula>
    </tableColumn>
    <tableColumn id="36" xr3:uid="{00000000-0010-0000-0800-000024000000}" name="BLK2_INV4" dataDxfId="661" dataCellStyle="Percent">
      <calculatedColumnFormula>IFERROR(Inv_SY_B!AL4/Inv_SY_B!$IS4-1,"")</calculatedColumnFormula>
    </tableColumn>
    <tableColumn id="37" xr3:uid="{00000000-0010-0000-0800-000025000000}" name="BLK2_INV5" dataDxfId="660" dataCellStyle="Percent">
      <calculatedColumnFormula>IFERROR(Inv_SY_B!AM4/Inv_SY_B!$IS4-1,"")</calculatedColumnFormula>
    </tableColumn>
    <tableColumn id="38" xr3:uid="{00000000-0010-0000-0800-000026000000}" name="BLK2_INV6" dataDxfId="659" dataCellStyle="Percent">
      <calculatedColumnFormula>IFERROR(Inv_SY_B!AN4/Inv_SY_B!$IS4-1,"")</calculatedColumnFormula>
    </tableColumn>
    <tableColumn id="39" xr3:uid="{00000000-0010-0000-0800-000027000000}" name="BLK2_INV7" dataDxfId="658" dataCellStyle="Percent">
      <calculatedColumnFormula>IFERROR(Inv_SY_B!AO4/Inv_SY_B!$IS4-1,"")</calculatedColumnFormula>
    </tableColumn>
    <tableColumn id="40" xr3:uid="{00000000-0010-0000-0800-000028000000}" name="BLK2_INV8" dataDxfId="657" dataCellStyle="Percent">
      <calculatedColumnFormula>IFERROR(Inv_SY_B!AP4/Inv_SY_B!$IS4-1,"")</calculatedColumnFormula>
    </tableColumn>
    <tableColumn id="41" xr3:uid="{00000000-0010-0000-0800-000029000000}" name="BLK2_INV9" dataDxfId="656" dataCellStyle="Percent">
      <calculatedColumnFormula>IFERROR(Inv_SY_B!AQ4/Inv_SY_B!$IS4-1,"")</calculatedColumnFormula>
    </tableColumn>
    <tableColumn id="42" xr3:uid="{00000000-0010-0000-0800-00002A000000}" name="BLK2_INV10" dataDxfId="655" dataCellStyle="Percent">
      <calculatedColumnFormula>IFERROR(Inv_SY_B!AR4/Inv_SY_B!$IS4-1,"")</calculatedColumnFormula>
    </tableColumn>
    <tableColumn id="43" xr3:uid="{00000000-0010-0000-0800-00002B000000}" name="BLK2_INV11" dataDxfId="654" dataCellStyle="Percent">
      <calculatedColumnFormula>IFERROR(Inv_SY_B!AS4/Inv_SY_B!$IS4-1,"")</calculatedColumnFormula>
    </tableColumn>
    <tableColumn id="44" xr3:uid="{00000000-0010-0000-0800-00002C000000}" name="BLK2_INV12" dataDxfId="653" dataCellStyle="Percent">
      <calculatedColumnFormula>IFERROR(Inv_SY_B!AT4/Inv_SY_B!$IS4-1,"")</calculatedColumnFormula>
    </tableColumn>
    <tableColumn id="45" xr3:uid="{00000000-0010-0000-0800-00002D000000}" name="BLK2_INV13" dataDxfId="652" dataCellStyle="Percent">
      <calculatedColumnFormula>IFERROR(Inv_SY_B!AU4/Inv_SY_B!$IS4-1,"")</calculatedColumnFormula>
    </tableColumn>
    <tableColumn id="46" xr3:uid="{00000000-0010-0000-0800-00002E000000}" name="BLK2_INV14" dataDxfId="651" dataCellStyle="Percent">
      <calculatedColumnFormula>IFERROR(Inv_SY_B!AV4/Inv_SY_B!$IS4-1,"")</calculatedColumnFormula>
    </tableColumn>
    <tableColumn id="47" xr3:uid="{00000000-0010-0000-0800-00002F000000}" name="BLK2_INV15" dataDxfId="650" dataCellStyle="Percent">
      <calculatedColumnFormula>IFERROR(Inv_SY_B!AW4/Inv_SY_B!$IS4-1,"")</calculatedColumnFormula>
    </tableColumn>
    <tableColumn id="48" xr3:uid="{00000000-0010-0000-0800-000030000000}" name="BLK2_INV16" dataDxfId="649" dataCellStyle="Percent">
      <calculatedColumnFormula>IFERROR(Inv_SY_B!AX4/Inv_SY_B!$IS4-1,"")</calculatedColumnFormula>
    </tableColumn>
    <tableColumn id="49" xr3:uid="{00000000-0010-0000-0800-000031000000}" name="BLK2_INV17" dataDxfId="648" dataCellStyle="Percent">
      <calculatedColumnFormula>IFERROR(Inv_SY_B!AY4/Inv_SY_B!$IS4-1,"")</calculatedColumnFormula>
    </tableColumn>
    <tableColumn id="50" xr3:uid="{00000000-0010-0000-0800-000032000000}" name="BLK2_INV18" dataDxfId="647" dataCellStyle="Percent">
      <calculatedColumnFormula>IFERROR(Inv_SY_B!AZ4/Inv_SY_B!$IS4-1,"")</calculatedColumnFormula>
    </tableColumn>
    <tableColumn id="51" xr3:uid="{00000000-0010-0000-0800-000033000000}" name="BLK2_INV19" dataDxfId="646" dataCellStyle="Percent">
      <calculatedColumnFormula>IFERROR(Inv_SY_B!BA4/Inv_SY_B!$IS4-1,"")</calculatedColumnFormula>
    </tableColumn>
    <tableColumn id="52" xr3:uid="{00000000-0010-0000-0800-000034000000}" name="BLK2_INV20" dataDxfId="645" dataCellStyle="Percent">
      <calculatedColumnFormula>IFERROR(Inv_SY_B!BB4/Inv_SY_B!$IS4-1,"")</calculatedColumnFormula>
    </tableColumn>
    <tableColumn id="53" xr3:uid="{00000000-0010-0000-0800-000035000000}" name="BLK2_INV21" dataDxfId="644" dataCellStyle="Percent">
      <calculatedColumnFormula>IFERROR(Inv_SY_B!BC4/Inv_SY_B!$IS4-1,"")</calculatedColumnFormula>
    </tableColumn>
    <tableColumn id="54" xr3:uid="{00000000-0010-0000-0800-000036000000}" name="BLK2_INV22" dataDxfId="643" dataCellStyle="Percent">
      <calculatedColumnFormula>IFERROR(Inv_SY_B!BD4/Inv_SY_B!$IS4-1,"")</calculatedColumnFormula>
    </tableColumn>
    <tableColumn id="55" xr3:uid="{00000000-0010-0000-0800-000037000000}" name="BLK2_INV23" dataDxfId="642" dataCellStyle="Percent">
      <calculatedColumnFormula>IFERROR(Inv_SY_B!BE4/Inv_SY_B!$IS4-1,"")</calculatedColumnFormula>
    </tableColumn>
    <tableColumn id="56" xr3:uid="{00000000-0010-0000-0800-000038000000}" name="BLK2_INV24" dataDxfId="641" dataCellStyle="Percent">
      <calculatedColumnFormula>IFERROR(Inv_SY_B!BF4/Inv_SY_B!$IS4-1,"")</calculatedColumnFormula>
    </tableColumn>
    <tableColumn id="57" xr3:uid="{00000000-0010-0000-0800-000039000000}" name="BLK2_INV25" dataDxfId="640" dataCellStyle="Percent">
      <calculatedColumnFormula>IFERROR(Inv_SY_B!BG4/Inv_SY_B!$IS4-1,"")</calculatedColumnFormula>
    </tableColumn>
    <tableColumn id="58" xr3:uid="{00000000-0010-0000-0800-00003A000000}" name="BLK2_INV26" dataDxfId="639" dataCellStyle="Percent">
      <calculatedColumnFormula>IFERROR(Inv_SY_B!BH4/Inv_SY_B!$IS4-1,"")</calculatedColumnFormula>
    </tableColumn>
    <tableColumn id="59" xr3:uid="{00000000-0010-0000-0800-00003B000000}" name="BLK2_INV27" dataDxfId="638" dataCellStyle="Percent">
      <calculatedColumnFormula>IFERROR(Inv_SY_B!BI4/Inv_SY_B!$IS4-1,"")</calculatedColumnFormula>
    </tableColumn>
    <tableColumn id="60" xr3:uid="{00000000-0010-0000-0800-00003C000000}" name="BLK2_INV28" dataDxfId="637" dataCellStyle="Percent">
      <calculatedColumnFormula>IFERROR(Inv_SY_B!BJ4/Inv_SY_B!$IS4-1,"")</calculatedColumnFormula>
    </tableColumn>
    <tableColumn id="61" xr3:uid="{00000000-0010-0000-0800-00003D000000}" name="BLK2_INV29" dataDxfId="636" dataCellStyle="Percent">
      <calculatedColumnFormula>IFERROR(Inv_SY_B!BK4/Inv_SY_B!$IS4-1,"")</calculatedColumnFormula>
    </tableColumn>
    <tableColumn id="62" xr3:uid="{00000000-0010-0000-0800-00003E000000}" name="BLK2_INV30" dataDxfId="635" dataCellStyle="Percent">
      <calculatedColumnFormula>IFERROR(Inv_SY_B!BL4/Inv_SY_B!$IS4-1,"")</calculatedColumnFormula>
    </tableColumn>
    <tableColumn id="63" xr3:uid="{00000000-0010-0000-0800-00003F000000}" name="BLK2_INV31" dataDxfId="634" dataCellStyle="Percent">
      <calculatedColumnFormula>IFERROR(Inv_SY_B!BM4/Inv_SY_B!$IS4-1,"")</calculatedColumnFormula>
    </tableColumn>
    <tableColumn id="245" xr3:uid="{14AC78DD-1243-4444-9BDF-1F911EFB2913}" name="BLK2_INV32" dataDxfId="633" dataCellStyle="Percent">
      <calculatedColumnFormula>IFERROR(Inv_SY_B!BN4/Inv_SY_B!$IS4-1,"")</calculatedColumnFormula>
    </tableColumn>
    <tableColumn id="64" xr3:uid="{00000000-0010-0000-0800-000040000000}" name="BLK3_INV1" dataDxfId="632" dataCellStyle="Percent">
      <calculatedColumnFormula>IFERROR(Inv_SY_B!BO4/Inv_SY_B!$IS4-1,"")</calculatedColumnFormula>
    </tableColumn>
    <tableColumn id="65" xr3:uid="{00000000-0010-0000-0800-000041000000}" name="BLK3_INV2" dataDxfId="631" dataCellStyle="Percent">
      <calculatedColumnFormula>IFERROR(Inv_SY_B!BP4/Inv_SY_B!$IS4-1,"")</calculatedColumnFormula>
    </tableColumn>
    <tableColumn id="66" xr3:uid="{00000000-0010-0000-0800-000042000000}" name="BLK3_INV3" dataDxfId="630" dataCellStyle="Percent">
      <calculatedColumnFormula>IFERROR(Inv_SY_B!BQ4/Inv_SY_B!$IS4-1,"")</calculatedColumnFormula>
    </tableColumn>
    <tableColumn id="67" xr3:uid="{00000000-0010-0000-0800-000043000000}" name="BLK3_INV4" dataDxfId="629" dataCellStyle="Percent">
      <calculatedColumnFormula>IFERROR(Inv_SY_B!BR4/Inv_SY_B!$IS4-1,"")</calculatedColumnFormula>
    </tableColumn>
    <tableColumn id="68" xr3:uid="{00000000-0010-0000-0800-000044000000}" name="BLK3_INV5" dataDxfId="628" dataCellStyle="Percent">
      <calculatedColumnFormula>IFERROR(Inv_SY_B!BS4/Inv_SY_B!$IS4-1,"")</calculatedColumnFormula>
    </tableColumn>
    <tableColumn id="69" xr3:uid="{00000000-0010-0000-0800-000045000000}" name="BLK3_INV6" dataDxfId="627" dataCellStyle="Percent">
      <calculatedColumnFormula>IFERROR(Inv_SY_B!BT4/Inv_SY_B!$IS4-1,"")</calculatedColumnFormula>
    </tableColumn>
    <tableColumn id="70" xr3:uid="{00000000-0010-0000-0800-000046000000}" name="BLK3_INV7" dataDxfId="626" dataCellStyle="Percent">
      <calculatedColumnFormula>IFERROR(Inv_SY_B!BU4/Inv_SY_B!$IS4-1,"")</calculatedColumnFormula>
    </tableColumn>
    <tableColumn id="71" xr3:uid="{00000000-0010-0000-0800-000047000000}" name="BLK3_INV8" dataDxfId="625" dataCellStyle="Percent">
      <calculatedColumnFormula>IFERROR(Inv_SY_B!BV4/Inv_SY_B!$IS4-1,"")</calculatedColumnFormula>
    </tableColumn>
    <tableColumn id="72" xr3:uid="{00000000-0010-0000-0800-000048000000}" name="BLK3_INV9" dataDxfId="624" dataCellStyle="Percent">
      <calculatedColumnFormula>IFERROR(Inv_SY_B!BW4/Inv_SY_B!$IS4-1,"")</calculatedColumnFormula>
    </tableColumn>
    <tableColumn id="73" xr3:uid="{00000000-0010-0000-0800-000049000000}" name="BLK3_INV10" dataDxfId="623" dataCellStyle="Percent">
      <calculatedColumnFormula>IFERROR(Inv_SY_B!BX4/Inv_SY_B!$IS4-1,"")</calculatedColumnFormula>
    </tableColumn>
    <tableColumn id="74" xr3:uid="{00000000-0010-0000-0800-00004A000000}" name="BLK3_INV11" dataDxfId="622" dataCellStyle="Percent">
      <calculatedColumnFormula>IFERROR(Inv_SY_B!BY4/Inv_SY_B!$IS4-1,"")</calculatedColumnFormula>
    </tableColumn>
    <tableColumn id="75" xr3:uid="{00000000-0010-0000-0800-00004B000000}" name="BLK3_INV12" dataDxfId="621" dataCellStyle="Percent">
      <calculatedColumnFormula>IFERROR(Inv_SY_B!BZ4/Inv_SY_B!$IS4-1,"")</calculatedColumnFormula>
    </tableColumn>
    <tableColumn id="76" xr3:uid="{00000000-0010-0000-0800-00004C000000}" name="BLK3_INV13" dataDxfId="620" dataCellStyle="Percent">
      <calculatedColumnFormula>IFERROR(Inv_SY_B!CA4/Inv_SY_B!$IS4-1,"")</calculatedColumnFormula>
    </tableColumn>
    <tableColumn id="77" xr3:uid="{00000000-0010-0000-0800-00004D000000}" name="BLK3_INV14" dataDxfId="619" dataCellStyle="Percent">
      <calculatedColumnFormula>IFERROR(Inv_SY_B!CB4/Inv_SY_B!$IS4-1,"")</calculatedColumnFormula>
    </tableColumn>
    <tableColumn id="78" xr3:uid="{00000000-0010-0000-0800-00004E000000}" name="BLK3_INV15" dataDxfId="618" dataCellStyle="Percent">
      <calculatedColumnFormula>IFERROR(Inv_SY_B!CC4/Inv_SY_B!$IS4-1,"")</calculatedColumnFormula>
    </tableColumn>
    <tableColumn id="79" xr3:uid="{00000000-0010-0000-0800-00004F000000}" name="BLK3_INV16" dataDxfId="617" dataCellStyle="Percent">
      <calculatedColumnFormula>IFERROR(Inv_SY_B!CD4/Inv_SY_B!$IS4-1,"")</calculatedColumnFormula>
    </tableColumn>
    <tableColumn id="80" xr3:uid="{00000000-0010-0000-0800-000050000000}" name="BLK3_INV17" dataDxfId="616" dataCellStyle="Percent">
      <calculatedColumnFormula>IFERROR(Inv_SY_B!CE4/Inv_SY_B!$IS4-1,"")</calculatedColumnFormula>
    </tableColumn>
    <tableColumn id="81" xr3:uid="{00000000-0010-0000-0800-000051000000}" name="BLK3_INV18" dataDxfId="615" dataCellStyle="Percent">
      <calculatedColumnFormula>IFERROR(Inv_SY_B!CF4/Inv_SY_B!$IS4-1,"")</calculatedColumnFormula>
    </tableColumn>
    <tableColumn id="82" xr3:uid="{00000000-0010-0000-0800-000052000000}" name="BLK3_INV19" dataDxfId="614" dataCellStyle="Percent">
      <calculatedColumnFormula>IFERROR(Inv_SY_B!CG4/Inv_SY_B!$IS4-1,"")</calculatedColumnFormula>
    </tableColumn>
    <tableColumn id="83" xr3:uid="{00000000-0010-0000-0800-000053000000}" name="BLK3_INV20" dataDxfId="613" dataCellStyle="Percent">
      <calculatedColumnFormula>IFERROR(Inv_SY_B!CH4/Inv_SY_B!$IS4-1,"")</calculatedColumnFormula>
    </tableColumn>
    <tableColumn id="84" xr3:uid="{00000000-0010-0000-0800-000054000000}" name="BLK3_INV21" dataDxfId="612" dataCellStyle="Percent">
      <calculatedColumnFormula>IFERROR(Inv_SY_B!CI4/Inv_SY_B!$IS4-1,"")</calculatedColumnFormula>
    </tableColumn>
    <tableColumn id="85" xr3:uid="{00000000-0010-0000-0800-000055000000}" name="BLK3_INV22" dataDxfId="611" dataCellStyle="Percent">
      <calculatedColumnFormula>IFERROR(Inv_SY_B!CJ4/Inv_SY_B!$IS4-1,"")</calculatedColumnFormula>
    </tableColumn>
    <tableColumn id="86" xr3:uid="{00000000-0010-0000-0800-000056000000}" name="BLK3_INV23" dataDxfId="610" dataCellStyle="Percent">
      <calculatedColumnFormula>IFERROR(Inv_SY_B!CK4/Inv_SY_B!$IS4-1,"")</calculatedColumnFormula>
    </tableColumn>
    <tableColumn id="87" xr3:uid="{00000000-0010-0000-0800-000057000000}" name="BLK3_INV24" dataDxfId="609" dataCellStyle="Percent">
      <calculatedColumnFormula>IFERROR(Inv_SY_B!CL4/Inv_SY_B!$IS4-1,"")</calculatedColumnFormula>
    </tableColumn>
    <tableColumn id="88" xr3:uid="{00000000-0010-0000-0800-000058000000}" name="BLK3_INV25" dataDxfId="608" dataCellStyle="Percent">
      <calculatedColumnFormula>IFERROR(Inv_SY_B!CM4/Inv_SY_B!$IS4-1,"")</calculatedColumnFormula>
    </tableColumn>
    <tableColumn id="89" xr3:uid="{00000000-0010-0000-0800-000059000000}" name="BLK3_INV26" dataDxfId="607" dataCellStyle="Percent">
      <calculatedColumnFormula>IFERROR(Inv_SY_B!CN4/Inv_SY_B!$IS4-1,"")</calculatedColumnFormula>
    </tableColumn>
    <tableColumn id="90" xr3:uid="{00000000-0010-0000-0800-00005A000000}" name="BLK3_INV27" dataDxfId="606" dataCellStyle="Percent">
      <calculatedColumnFormula>IFERROR(Inv_SY_B!CO4/Inv_SY_B!$IS4-1,"")</calculatedColumnFormula>
    </tableColumn>
    <tableColumn id="91" xr3:uid="{00000000-0010-0000-0800-00005B000000}" name="BLK3_INV28" dataDxfId="605" dataCellStyle="Percent">
      <calculatedColumnFormula>IFERROR(Inv_SY_B!CP4/Inv_SY_B!$IS4-1,"")</calculatedColumnFormula>
    </tableColumn>
    <tableColumn id="92" xr3:uid="{00000000-0010-0000-0800-00005C000000}" name="BLK3_INV29" dataDxfId="604" dataCellStyle="Percent">
      <calculatedColumnFormula>IFERROR(Inv_SY_B!CQ4/Inv_SY_B!$IS4-1,"")</calculatedColumnFormula>
    </tableColumn>
    <tableColumn id="93" xr3:uid="{00000000-0010-0000-0800-00005D000000}" name="BLK3_INV30" dataDxfId="603" dataCellStyle="Percent">
      <calculatedColumnFormula>IFERROR(Inv_SY_B!CR4/Inv_SY_B!$IS4-1,"")</calculatedColumnFormula>
    </tableColumn>
    <tableColumn id="94" xr3:uid="{00000000-0010-0000-0800-00005E000000}" name="BLK3_INV31" dataDxfId="602" dataCellStyle="Percent">
      <calculatedColumnFormula>IFERROR(Inv_SY_B!CS4/Inv_SY_B!$IS4-1,"")</calculatedColumnFormula>
    </tableColumn>
    <tableColumn id="95" xr3:uid="{00000000-0010-0000-0800-00005F000000}" name="BLK4_INV1" dataDxfId="601" dataCellStyle="Percent">
      <calculatedColumnFormula>IFERROR(Inv_SY_B!CT4/Inv_SY_B!$IS4-1,"")</calculatedColumnFormula>
    </tableColumn>
    <tableColumn id="96" xr3:uid="{00000000-0010-0000-0800-000060000000}" name="BLK4_INV2" dataDxfId="600" dataCellStyle="Percent">
      <calculatedColumnFormula>IFERROR(Inv_SY_B!CU4/Inv_SY_B!$IS4-1,"")</calculatedColumnFormula>
    </tableColumn>
    <tableColumn id="97" xr3:uid="{00000000-0010-0000-0800-000061000000}" name="BLK4_INV3" dataDxfId="599" dataCellStyle="Percent">
      <calculatedColumnFormula>IFERROR(Inv_SY_B!CV4/Inv_SY_B!$IS4-1,"")</calculatedColumnFormula>
    </tableColumn>
    <tableColumn id="98" xr3:uid="{00000000-0010-0000-0800-000062000000}" name="BLK4_INV4" dataDxfId="598" dataCellStyle="Percent">
      <calculatedColumnFormula>IFERROR(Inv_SY_B!CW4/Inv_SY_B!$IS4-1,"")</calculatedColumnFormula>
    </tableColumn>
    <tableColumn id="99" xr3:uid="{00000000-0010-0000-0800-000063000000}" name="BLK4_INV5" dataDxfId="597" dataCellStyle="Percent">
      <calculatedColumnFormula>IFERROR(Inv_SY_B!CX4/Inv_SY_B!$IS4-1,"")</calculatedColumnFormula>
    </tableColumn>
    <tableColumn id="100" xr3:uid="{00000000-0010-0000-0800-000064000000}" name="BLK4_INV6" dataDxfId="596" dataCellStyle="Percent">
      <calculatedColumnFormula>IFERROR(Inv_SY_B!CY4/Inv_SY_B!$IS4-1,"")</calculatedColumnFormula>
    </tableColumn>
    <tableColumn id="101" xr3:uid="{00000000-0010-0000-0800-000065000000}" name="BLK4_INV7" dataDxfId="595" dataCellStyle="Percent">
      <calculatedColumnFormula>IFERROR(Inv_SY_B!CZ4/Inv_SY_B!$IS4-1,"")</calculatedColumnFormula>
    </tableColumn>
    <tableColumn id="102" xr3:uid="{00000000-0010-0000-0800-000066000000}" name="BLK4_INV8" dataDxfId="594" dataCellStyle="Percent">
      <calculatedColumnFormula>IFERROR(Inv_SY_B!DA4/Inv_SY_B!$IS4-1,"")</calculatedColumnFormula>
    </tableColumn>
    <tableColumn id="103" xr3:uid="{00000000-0010-0000-0800-000067000000}" name="BLK4_INV9" dataDxfId="593" dataCellStyle="Percent">
      <calculatedColumnFormula>IFERROR(Inv_SY_B!DB4/Inv_SY_B!$IS4-1,"")</calculatedColumnFormula>
    </tableColumn>
    <tableColumn id="104" xr3:uid="{00000000-0010-0000-0800-000068000000}" name="BLK4_INV10" dataDxfId="592" dataCellStyle="Percent">
      <calculatedColumnFormula>IFERROR(Inv_SY_B!DC4/Inv_SY_B!$IS4-1,"")</calculatedColumnFormula>
    </tableColumn>
    <tableColumn id="105" xr3:uid="{00000000-0010-0000-0800-000069000000}" name="BLK4_INV11" dataDxfId="591" dataCellStyle="Percent">
      <calculatedColumnFormula>IFERROR(Inv_SY_B!DD4/Inv_SY_B!$IS4-1,"")</calculatedColumnFormula>
    </tableColumn>
    <tableColumn id="106" xr3:uid="{00000000-0010-0000-0800-00006A000000}" name="BLK4_INV12" dataDxfId="590" dataCellStyle="Percent">
      <calculatedColumnFormula>IFERROR(Inv_SY_B!DE4/Inv_SY_B!$IS4-1,"")</calculatedColumnFormula>
    </tableColumn>
    <tableColumn id="107" xr3:uid="{00000000-0010-0000-0800-00006B000000}" name="BLK4_INV13" dataDxfId="589" dataCellStyle="Percent">
      <calculatedColumnFormula>IFERROR(Inv_SY_B!DF4/Inv_SY_B!$IS4-1,"")</calculatedColumnFormula>
    </tableColumn>
    <tableColumn id="108" xr3:uid="{00000000-0010-0000-0800-00006C000000}" name="BLK4_INV14" dataDxfId="588" dataCellStyle="Percent">
      <calculatedColumnFormula>IFERROR(Inv_SY_B!DG4/Inv_SY_B!$IS4-1,"")</calculatedColumnFormula>
    </tableColumn>
    <tableColumn id="109" xr3:uid="{00000000-0010-0000-0800-00006D000000}" name="BLK4_INV15" dataDxfId="587" dataCellStyle="Percent">
      <calculatedColumnFormula>IFERROR(Inv_SY_B!DH4/Inv_SY_B!$IS4-1,"")</calculatedColumnFormula>
    </tableColumn>
    <tableColumn id="110" xr3:uid="{00000000-0010-0000-0800-00006E000000}" name="BLK4_INV16" dataDxfId="586" dataCellStyle="Percent">
      <calculatedColumnFormula>IFERROR(Inv_SY_B!DI4/Inv_SY_B!$IS4-1,"")</calculatedColumnFormula>
    </tableColumn>
    <tableColumn id="111" xr3:uid="{00000000-0010-0000-0800-00006F000000}" name="BLK4_INV17" dataDxfId="585" dataCellStyle="Percent">
      <calculatedColumnFormula>IFERROR(Inv_SY_B!DJ4/Inv_SY_B!$IS4-1,"")</calculatedColumnFormula>
    </tableColumn>
    <tableColumn id="112" xr3:uid="{00000000-0010-0000-0800-000070000000}" name="BLK4_INV18" dataDxfId="584" dataCellStyle="Percent">
      <calculatedColumnFormula>IFERROR(Inv_SY_B!DK4/Inv_SY_B!$IS4-1,"")</calculatedColumnFormula>
    </tableColumn>
    <tableColumn id="113" xr3:uid="{00000000-0010-0000-0800-000071000000}" name="BLK4_INV19" dataDxfId="583" dataCellStyle="Percent">
      <calculatedColumnFormula>IFERROR(Inv_SY_B!DL4/Inv_SY_B!$IS4-1,"")</calculatedColumnFormula>
    </tableColumn>
    <tableColumn id="114" xr3:uid="{00000000-0010-0000-0800-000072000000}" name="BLK4_INV20" dataDxfId="582" dataCellStyle="Percent">
      <calculatedColumnFormula>IFERROR(Inv_SY_B!DM4/Inv_SY_B!$IS4-1,"")</calculatedColumnFormula>
    </tableColumn>
    <tableColumn id="115" xr3:uid="{00000000-0010-0000-0800-000073000000}" name="BLK4_INV21" dataDxfId="581" dataCellStyle="Percent">
      <calculatedColumnFormula>IFERROR(Inv_SY_B!DN4/Inv_SY_B!$IS4-1,"")</calculatedColumnFormula>
    </tableColumn>
    <tableColumn id="116" xr3:uid="{00000000-0010-0000-0800-000074000000}" name="BLK4_INV22" dataDxfId="580" dataCellStyle="Percent">
      <calculatedColumnFormula>IFERROR(Inv_SY_B!DO4/Inv_SY_B!$IS4-1,"")</calculatedColumnFormula>
    </tableColumn>
    <tableColumn id="117" xr3:uid="{00000000-0010-0000-0800-000075000000}" name="BLK4_INV23" dataDxfId="579" dataCellStyle="Percent">
      <calculatedColumnFormula>IFERROR(Inv_SY_B!DP4/Inv_SY_B!$IS4-1,"")</calculatedColumnFormula>
    </tableColumn>
    <tableColumn id="118" xr3:uid="{00000000-0010-0000-0800-000076000000}" name="BLK4_INV24" dataDxfId="578" dataCellStyle="Percent">
      <calculatedColumnFormula>IFERROR(Inv_SY_B!DQ4/Inv_SY_B!$IS4-1,"")</calculatedColumnFormula>
    </tableColumn>
    <tableColumn id="119" xr3:uid="{00000000-0010-0000-0800-000077000000}" name="BLK4_INV25" dataDxfId="577" dataCellStyle="Percent">
      <calculatedColumnFormula>IFERROR(Inv_SY_B!DR4/Inv_SY_B!$IS4-1,"")</calculatedColumnFormula>
    </tableColumn>
    <tableColumn id="120" xr3:uid="{00000000-0010-0000-0800-000078000000}" name="BLK4_INV26" dataDxfId="576" dataCellStyle="Percent">
      <calculatedColumnFormula>IFERROR(Inv_SY_B!DS4/Inv_SY_B!$IS4-1,"")</calculatedColumnFormula>
    </tableColumn>
    <tableColumn id="121" xr3:uid="{00000000-0010-0000-0800-000079000000}" name="BLK4_INV27" dataDxfId="575" dataCellStyle="Percent">
      <calculatedColumnFormula>IFERROR(Inv_SY_B!DT4/Inv_SY_B!$IS4-1,"")</calculatedColumnFormula>
    </tableColumn>
    <tableColumn id="122" xr3:uid="{00000000-0010-0000-0800-00007A000000}" name="BLK4_INV28" dataDxfId="574" dataCellStyle="Percent">
      <calculatedColumnFormula>IFERROR(Inv_SY_B!DU4/Inv_SY_B!$IS4-1,"")</calculatedColumnFormula>
    </tableColumn>
    <tableColumn id="123" xr3:uid="{00000000-0010-0000-0800-00007B000000}" name="BLK4_INV29" dataDxfId="573" dataCellStyle="Percent">
      <calculatedColumnFormula>IFERROR(Inv_SY_B!DV4/Inv_SY_B!$IS4-1,"")</calculatedColumnFormula>
    </tableColumn>
    <tableColumn id="124" xr3:uid="{00000000-0010-0000-0800-00007C000000}" name="BLK4_INV30" dataDxfId="572" dataCellStyle="Percent">
      <calculatedColumnFormula>IFERROR(Inv_SY_B!DW4/Inv_SY_B!$IS4-1,"")</calculatedColumnFormula>
    </tableColumn>
    <tableColumn id="125" xr3:uid="{00000000-0010-0000-0800-00007D000000}" name="BLK4_INV31" dataDxfId="571" dataCellStyle="Percent">
      <calculatedColumnFormula>IFERROR(Inv_SY_B!DX4/Inv_SY_B!$IS4-1,"")</calculatedColumnFormula>
    </tableColumn>
    <tableColumn id="126" xr3:uid="{00000000-0010-0000-0800-00007E000000}" name="BLK5_INV1" dataDxfId="570" dataCellStyle="Percent">
      <calculatedColumnFormula>IFERROR(Inv_SY_B!DY4/Inv_SY_B!$IS4-1,"")</calculatedColumnFormula>
    </tableColumn>
    <tableColumn id="127" xr3:uid="{00000000-0010-0000-0800-00007F000000}" name="BLK5_INV2" dataDxfId="569" dataCellStyle="Percent">
      <calculatedColumnFormula>IFERROR(Inv_SY_B!DZ4/Inv_SY_B!$IS4-1,"")</calculatedColumnFormula>
    </tableColumn>
    <tableColumn id="128" xr3:uid="{00000000-0010-0000-0800-000080000000}" name="BLK5_INV3" dataDxfId="568" dataCellStyle="Percent">
      <calculatedColumnFormula>IFERROR(Inv_SY_B!EA4/Inv_SY_B!$IS4-1,"")</calculatedColumnFormula>
    </tableColumn>
    <tableColumn id="129" xr3:uid="{00000000-0010-0000-0800-000081000000}" name="BLK5_INV4" dataDxfId="567" dataCellStyle="Percent">
      <calculatedColumnFormula>IFERROR(Inv_SY_B!EB4/Inv_SY_B!$IS4-1,"")</calculatedColumnFormula>
    </tableColumn>
    <tableColumn id="130" xr3:uid="{00000000-0010-0000-0800-000082000000}" name="BLK5_INV5" dataDxfId="566" dataCellStyle="Percent">
      <calculatedColumnFormula>IFERROR(Inv_SY_B!EC4/Inv_SY_B!$IS4-1,"")</calculatedColumnFormula>
    </tableColumn>
    <tableColumn id="131" xr3:uid="{00000000-0010-0000-0800-000083000000}" name="BLK5_INV6" dataDxfId="565" dataCellStyle="Percent">
      <calculatedColumnFormula>IFERROR(Inv_SY_B!ED4/Inv_SY_B!$IS4-1,"")</calculatedColumnFormula>
    </tableColumn>
    <tableColumn id="132" xr3:uid="{00000000-0010-0000-0800-000084000000}" name="BLK5_INV7" dataDxfId="564" dataCellStyle="Percent">
      <calculatedColumnFormula>IFERROR(Inv_SY_B!EE4/Inv_SY_B!$IS4-1,"")</calculatedColumnFormula>
    </tableColumn>
    <tableColumn id="133" xr3:uid="{00000000-0010-0000-0800-000085000000}" name="BLK5_INV8" dataDxfId="563" dataCellStyle="Percent">
      <calculatedColumnFormula>IFERROR(Inv_SY_B!EF4/Inv_SY_B!$IS4-1,"")</calculatedColumnFormula>
    </tableColumn>
    <tableColumn id="134" xr3:uid="{00000000-0010-0000-0800-000086000000}" name="BLK5_INV9" dataDxfId="562" dataCellStyle="Percent">
      <calculatedColumnFormula>IFERROR(Inv_SY_B!EG4/Inv_SY_B!$IS4-1,"")</calculatedColumnFormula>
    </tableColumn>
    <tableColumn id="135" xr3:uid="{00000000-0010-0000-0800-000087000000}" name="BLK5_INV10" dataDxfId="561" dataCellStyle="Percent">
      <calculatedColumnFormula>IFERROR(Inv_SY_B!EH4/Inv_SY_B!$IS4-1,"")</calculatedColumnFormula>
    </tableColumn>
    <tableColumn id="136" xr3:uid="{00000000-0010-0000-0800-000088000000}" name="BLK5_INV11" dataDxfId="560" dataCellStyle="Percent">
      <calculatedColumnFormula>IFERROR(Inv_SY_B!EI4/Inv_SY_B!$IS4-1,"")</calculatedColumnFormula>
    </tableColumn>
    <tableColumn id="137" xr3:uid="{00000000-0010-0000-0800-000089000000}" name="BLK5_INV12" dataDxfId="559" dataCellStyle="Percent">
      <calculatedColumnFormula>IFERROR(Inv_SY_B!EJ4/Inv_SY_B!$IS4-1,"")</calculatedColumnFormula>
    </tableColumn>
    <tableColumn id="138" xr3:uid="{00000000-0010-0000-0800-00008A000000}" name="BLK5_INV13" dataDxfId="558" dataCellStyle="Percent">
      <calculatedColumnFormula>IFERROR(Inv_SY_B!EK4/Inv_SY_B!$IS4-1,"")</calculatedColumnFormula>
    </tableColumn>
    <tableColumn id="139" xr3:uid="{00000000-0010-0000-0800-00008B000000}" name="BLK5_INV14" dataDxfId="557" dataCellStyle="Percent">
      <calculatedColumnFormula>IFERROR(Inv_SY_B!EL4/Inv_SY_B!$IS4-1,"")</calculatedColumnFormula>
    </tableColumn>
    <tableColumn id="140" xr3:uid="{00000000-0010-0000-0800-00008C000000}" name="BLK5_INV15" dataDxfId="556" dataCellStyle="Percent">
      <calculatedColumnFormula>IFERROR(Inv_SY_B!EM4/Inv_SY_B!$IS4-1,"")</calculatedColumnFormula>
    </tableColumn>
    <tableColumn id="141" xr3:uid="{00000000-0010-0000-0800-00008D000000}" name="BLK5_INV16" dataDxfId="555" dataCellStyle="Percent">
      <calculatedColumnFormula>IFERROR(Inv_SY_B!EN4/Inv_SY_B!$IS4-1,"")</calculatedColumnFormula>
    </tableColumn>
    <tableColumn id="142" xr3:uid="{00000000-0010-0000-0800-00008E000000}" name="BLK5_INV17" dataDxfId="554" dataCellStyle="Percent">
      <calculatedColumnFormula>IFERROR(Inv_SY_B!EO4/Inv_SY_B!$IS4-1,"")</calculatedColumnFormula>
    </tableColumn>
    <tableColumn id="143" xr3:uid="{00000000-0010-0000-0800-00008F000000}" name="BLK5_INV18" dataDxfId="553" dataCellStyle="Percent">
      <calculatedColumnFormula>IFERROR(Inv_SY_B!EP4/Inv_SY_B!$IS4-1,"")</calculatedColumnFormula>
    </tableColumn>
    <tableColumn id="144" xr3:uid="{00000000-0010-0000-0800-000090000000}" name="BLK5_INV19" dataDxfId="552" dataCellStyle="Percent">
      <calculatedColumnFormula>IFERROR(Inv_SY_B!EQ4/Inv_SY_B!$IS4-1,"")</calculatedColumnFormula>
    </tableColumn>
    <tableColumn id="145" xr3:uid="{00000000-0010-0000-0800-000091000000}" name="BLK5_INV20" dataDxfId="551" dataCellStyle="Percent">
      <calculatedColumnFormula>IFERROR(Inv_SY_B!ER4/Inv_SY_B!$IS4-1,"")</calculatedColumnFormula>
    </tableColumn>
    <tableColumn id="146" xr3:uid="{00000000-0010-0000-0800-000092000000}" name="BLK5_INV21" dataDxfId="550" dataCellStyle="Percent">
      <calculatedColumnFormula>IFERROR(Inv_SY_B!ES4/Inv_SY_B!$IS4-1,"")</calculatedColumnFormula>
    </tableColumn>
    <tableColumn id="147" xr3:uid="{00000000-0010-0000-0800-000093000000}" name="BLK5_INV22" dataDxfId="549" dataCellStyle="Percent">
      <calculatedColumnFormula>IFERROR(Inv_SY_B!ET4/Inv_SY_B!$IS4-1,"")</calculatedColumnFormula>
    </tableColumn>
    <tableColumn id="148" xr3:uid="{00000000-0010-0000-0800-000094000000}" name="BLK5_INV23" dataDxfId="548" dataCellStyle="Percent">
      <calculatedColumnFormula>IFERROR(Inv_SY_B!EU4/Inv_SY_B!$IS4-1,"")</calculatedColumnFormula>
    </tableColumn>
    <tableColumn id="149" xr3:uid="{00000000-0010-0000-0800-000095000000}" name="BLK5_INV24" dataDxfId="547" dataCellStyle="Percent">
      <calculatedColumnFormula>IFERROR(Inv_SY_B!EV4/Inv_SY_B!$IS4-1,"")</calculatedColumnFormula>
    </tableColumn>
    <tableColumn id="150" xr3:uid="{00000000-0010-0000-0800-000096000000}" name="BLK5_INV25" dataDxfId="546" dataCellStyle="Percent">
      <calculatedColumnFormula>IFERROR(Inv_SY_B!EW4/Inv_SY_B!$IS4-1,"")</calculatedColumnFormula>
    </tableColumn>
    <tableColumn id="151" xr3:uid="{00000000-0010-0000-0800-000097000000}" name="BLK5_INV26" dataDxfId="545" dataCellStyle="Percent">
      <calculatedColumnFormula>IFERROR(Inv_SY_B!EX4/Inv_SY_B!$IS4-1,"")</calculatedColumnFormula>
    </tableColumn>
    <tableColumn id="152" xr3:uid="{00000000-0010-0000-0800-000098000000}" name="BLK5_INV27" dataDxfId="544" dataCellStyle="Percent">
      <calculatedColumnFormula>IFERROR(Inv_SY_B!EY4/Inv_SY_B!$IS4-1,"")</calculatedColumnFormula>
    </tableColumn>
    <tableColumn id="153" xr3:uid="{00000000-0010-0000-0800-000099000000}" name="BLK5_INV28" dataDxfId="543" dataCellStyle="Percent">
      <calculatedColumnFormula>IFERROR(Inv_SY_B!EZ4/Inv_SY_B!$IS4-1,"")</calculatedColumnFormula>
    </tableColumn>
    <tableColumn id="154" xr3:uid="{00000000-0010-0000-0800-00009A000000}" name="BLK5_INV29" dataDxfId="542" dataCellStyle="Percent">
      <calculatedColumnFormula>IFERROR(Inv_SY_B!FA4/Inv_SY_B!$IS4-1,"")</calculatedColumnFormula>
    </tableColumn>
    <tableColumn id="155" xr3:uid="{00000000-0010-0000-0800-00009B000000}" name="BLK5_INV30" dataDxfId="541" dataCellStyle="Percent">
      <calculatedColumnFormula>IFERROR(Inv_SY_B!FB4/Inv_SY_B!$IS4-1,"")</calculatedColumnFormula>
    </tableColumn>
    <tableColumn id="156" xr3:uid="{00000000-0010-0000-0800-00009C000000}" name="BLK5_INV31" dataDxfId="540" dataCellStyle="Percent">
      <calculatedColumnFormula>IFERROR(Inv_SY_B!FC4/Inv_SY_B!$IS4-1,"")</calculatedColumnFormula>
    </tableColumn>
    <tableColumn id="157" xr3:uid="{00000000-0010-0000-0800-00009D000000}" name="BLK5_INV32" dataDxfId="539" dataCellStyle="Percent">
      <calculatedColumnFormula>IFERROR(Inv_SY_B!FD4/Inv_SY_B!$IS4-1,"")</calculatedColumnFormula>
    </tableColumn>
    <tableColumn id="158" xr3:uid="{00000000-0010-0000-0800-00009E000000}" name="BLK6_INV1" dataDxfId="538" dataCellStyle="Percent">
      <calculatedColumnFormula>IFERROR(Inv_SY_B!FE4/Inv_SY_B!$IS4-1,"")</calculatedColumnFormula>
    </tableColumn>
    <tableColumn id="159" xr3:uid="{00000000-0010-0000-0800-00009F000000}" name="BLK6_INV2" dataDxfId="537" dataCellStyle="Percent">
      <calculatedColumnFormula>IFERROR(Inv_SY_B!FF4/Inv_SY_B!$IS4-1,"")</calculatedColumnFormula>
    </tableColumn>
    <tableColumn id="160" xr3:uid="{00000000-0010-0000-0800-0000A0000000}" name="BLK6_INV3" dataDxfId="536" dataCellStyle="Percent">
      <calculatedColumnFormula>IFERROR(Inv_SY_B!FG4/Inv_SY_B!$IS4-1,"")</calculatedColumnFormula>
    </tableColumn>
    <tableColumn id="161" xr3:uid="{00000000-0010-0000-0800-0000A1000000}" name="BLK6_INV4" dataDxfId="535" dataCellStyle="Percent">
      <calculatedColumnFormula>IFERROR(Inv_SY_B!FH4/Inv_SY_B!$IS4-1,"")</calculatedColumnFormula>
    </tableColumn>
    <tableColumn id="162" xr3:uid="{00000000-0010-0000-0800-0000A2000000}" name="BLK6_INV5" dataDxfId="534" dataCellStyle="Percent">
      <calculatedColumnFormula>IFERROR(Inv_SY_B!FI4/Inv_SY_B!$IS4-1,"")</calculatedColumnFormula>
    </tableColumn>
    <tableColumn id="163" xr3:uid="{00000000-0010-0000-0800-0000A3000000}" name="BLK6_INV6" dataDxfId="533" dataCellStyle="Percent">
      <calculatedColumnFormula>IFERROR(Inv_SY_B!FJ4/Inv_SY_B!$IS4-1,"")</calculatedColumnFormula>
    </tableColumn>
    <tableColumn id="164" xr3:uid="{00000000-0010-0000-0800-0000A4000000}" name="BLK6_INV7" dataDxfId="532" dataCellStyle="Percent">
      <calculatedColumnFormula>IFERROR(Inv_SY_B!FK4/Inv_SY_B!$IS4-1,"")</calculatedColumnFormula>
    </tableColumn>
    <tableColumn id="165" xr3:uid="{00000000-0010-0000-0800-0000A5000000}" name="BLK6_INV8" dataDxfId="531" dataCellStyle="Percent">
      <calculatedColumnFormula>IFERROR(Inv_SY_B!FL4/Inv_SY_B!$IS4-1,"")</calculatedColumnFormula>
    </tableColumn>
    <tableColumn id="166" xr3:uid="{00000000-0010-0000-0800-0000A6000000}" name="BLK6_INV9" dataDxfId="530" dataCellStyle="Percent">
      <calculatedColumnFormula>IFERROR(Inv_SY_B!FM4/Inv_SY_B!$IS4-1,"")</calculatedColumnFormula>
    </tableColumn>
    <tableColumn id="167" xr3:uid="{00000000-0010-0000-0800-0000A7000000}" name="BLK6_INV10" dataDxfId="529" dataCellStyle="Percent">
      <calculatedColumnFormula>IFERROR(Inv_SY_B!FN4/Inv_SY_B!$IS4-1,"")</calculatedColumnFormula>
    </tableColumn>
    <tableColumn id="168" xr3:uid="{00000000-0010-0000-0800-0000A8000000}" name="BLK6_INV11" dataDxfId="528" dataCellStyle="Percent">
      <calculatedColumnFormula>IFERROR(Inv_SY_B!FO4/Inv_SY_B!$IS4-1,"")</calculatedColumnFormula>
    </tableColumn>
    <tableColumn id="169" xr3:uid="{00000000-0010-0000-0800-0000A9000000}" name="BLK6_INV12" dataDxfId="527" dataCellStyle="Percent">
      <calculatedColumnFormula>IFERROR(Inv_SY_B!FP4/Inv_SY_B!$IS4-1,"")</calculatedColumnFormula>
    </tableColumn>
    <tableColumn id="170" xr3:uid="{00000000-0010-0000-0800-0000AA000000}" name="BLK6_INV13" dataDxfId="526" dataCellStyle="Percent">
      <calculatedColumnFormula>IFERROR(Inv_SY_B!FQ4/Inv_SY_B!$IS4-1,"")</calculatedColumnFormula>
    </tableColumn>
    <tableColumn id="171" xr3:uid="{00000000-0010-0000-0800-0000AB000000}" name="BLK6_INV14" dataDxfId="525" dataCellStyle="Percent">
      <calculatedColumnFormula>IFERROR(Inv_SY_B!FR4/Inv_SY_B!$IS4-1,"")</calculatedColumnFormula>
    </tableColumn>
    <tableColumn id="172" xr3:uid="{00000000-0010-0000-0800-0000AC000000}" name="BLK6_INV15" dataDxfId="524" dataCellStyle="Percent">
      <calculatedColumnFormula>IFERROR(Inv_SY_B!FS4/Inv_SY_B!$IS4-1,"")</calculatedColumnFormula>
    </tableColumn>
    <tableColumn id="173" xr3:uid="{00000000-0010-0000-0800-0000AD000000}" name="BLK6_INV16" dataDxfId="523" dataCellStyle="Percent">
      <calculatedColumnFormula>IFERROR(Inv_SY_B!FT4/Inv_SY_B!$IS4-1,"")</calculatedColumnFormula>
    </tableColumn>
    <tableColumn id="174" xr3:uid="{00000000-0010-0000-0800-0000AE000000}" name="BLK6_INV17" dataDxfId="522" dataCellStyle="Percent">
      <calculatedColumnFormula>IFERROR(Inv_SY_B!FU4/Inv_SY_B!$IS4-1,"")</calculatedColumnFormula>
    </tableColumn>
    <tableColumn id="175" xr3:uid="{00000000-0010-0000-0800-0000AF000000}" name="BLK6_INV18" dataDxfId="521" dataCellStyle="Percent">
      <calculatedColumnFormula>IFERROR(Inv_SY_B!FV4/Inv_SY_B!$IS4-1,"")</calculatedColumnFormula>
    </tableColumn>
    <tableColumn id="176" xr3:uid="{00000000-0010-0000-0800-0000B0000000}" name="BLK6_INV19" dataDxfId="520" dataCellStyle="Percent">
      <calculatedColumnFormula>IFERROR(Inv_SY_B!FW4/Inv_SY_B!$IS4-1,"")</calculatedColumnFormula>
    </tableColumn>
    <tableColumn id="177" xr3:uid="{00000000-0010-0000-0800-0000B1000000}" name="BLK6_INV20" dataDxfId="519" dataCellStyle="Percent">
      <calculatedColumnFormula>IFERROR(Inv_SY_B!FX4/Inv_SY_B!$IS4-1,"")</calculatedColumnFormula>
    </tableColumn>
    <tableColumn id="178" xr3:uid="{00000000-0010-0000-0800-0000B2000000}" name="BLK6_INV21" dataDxfId="518" dataCellStyle="Percent">
      <calculatedColumnFormula>IFERROR(Inv_SY_B!FY4/Inv_SY_B!$IS4-1,"")</calculatedColumnFormula>
    </tableColumn>
    <tableColumn id="179" xr3:uid="{00000000-0010-0000-0800-0000B3000000}" name="BLK6_INV22" dataDxfId="517" dataCellStyle="Percent">
      <calculatedColumnFormula>IFERROR(Inv_SY_B!FZ4/Inv_SY_B!$IS4-1,"")</calculatedColumnFormula>
    </tableColumn>
    <tableColumn id="180" xr3:uid="{00000000-0010-0000-0800-0000B4000000}" name="BLK6_INV23" dataDxfId="516" dataCellStyle="Percent">
      <calculatedColumnFormula>IFERROR(Inv_SY_B!GA4/Inv_SY_B!$IS4-1,"")</calculatedColumnFormula>
    </tableColumn>
    <tableColumn id="181" xr3:uid="{00000000-0010-0000-0800-0000B5000000}" name="BLK6_INV24" dataDxfId="515" dataCellStyle="Percent">
      <calculatedColumnFormula>IFERROR(Inv_SY_B!GB4/Inv_SY_B!$IS4-1,"")</calculatedColumnFormula>
    </tableColumn>
    <tableColumn id="182" xr3:uid="{00000000-0010-0000-0800-0000B6000000}" name="BLK6_INV25" dataDxfId="514" dataCellStyle="Percent">
      <calculatedColumnFormula>IFERROR(Inv_SY_B!GC4/Inv_SY_B!$IS4-1,"")</calculatedColumnFormula>
    </tableColumn>
    <tableColumn id="183" xr3:uid="{00000000-0010-0000-0800-0000B7000000}" name="BLK6_INV26" dataDxfId="513" dataCellStyle="Percent">
      <calculatedColumnFormula>IFERROR(Inv_SY_B!GD4/Inv_SY_B!$IS4-1,"")</calculatedColumnFormula>
    </tableColumn>
    <tableColumn id="184" xr3:uid="{00000000-0010-0000-0800-0000B8000000}" name="BLK6_INV27" dataDxfId="512" dataCellStyle="Percent">
      <calculatedColumnFormula>IFERROR(Inv_SY_B!GE4/Inv_SY_B!$IS4-1,"")</calculatedColumnFormula>
    </tableColumn>
    <tableColumn id="185" xr3:uid="{00000000-0010-0000-0800-0000B9000000}" name="BLK6_INV28" dataDxfId="511" dataCellStyle="Percent">
      <calculatedColumnFormula>IFERROR(Inv_SY_B!GF4/Inv_SY_B!$IS4-1,"")</calculatedColumnFormula>
    </tableColumn>
    <tableColumn id="186" xr3:uid="{00000000-0010-0000-0800-0000BA000000}" name="BLK6_INV29" dataDxfId="510" dataCellStyle="Percent">
      <calculatedColumnFormula>IFERROR(Inv_SY_B!GG4/Inv_SY_B!$IS4-1,"")</calculatedColumnFormula>
    </tableColumn>
    <tableColumn id="187" xr3:uid="{00000000-0010-0000-0800-0000BB000000}" name="BLK6_INV30" dataDxfId="509" dataCellStyle="Percent">
      <calculatedColumnFormula>IFERROR(Inv_SY_B!GH4/Inv_SY_B!$IS4-1,"")</calculatedColumnFormula>
    </tableColumn>
    <tableColumn id="188" xr3:uid="{00000000-0010-0000-0800-0000BC000000}" name="BLK6_INV31" dataDxfId="508" dataCellStyle="Percent">
      <calculatedColumnFormula>IFERROR(Inv_SY_B!GI4/Inv_SY_B!$IS4-1,"")</calculatedColumnFormula>
    </tableColumn>
    <tableColumn id="189" xr3:uid="{00000000-0010-0000-0800-0000BD000000}" name="BLK6_INV32" dataDxfId="507" dataCellStyle="Percent">
      <calculatedColumnFormula>IFERROR(Inv_SY_B!GJ4/Inv_SY_B!$IS4-1,"")</calculatedColumnFormula>
    </tableColumn>
    <tableColumn id="190" xr3:uid="{00000000-0010-0000-0800-0000BE000000}" name="BLK7_INV1" dataDxfId="506" dataCellStyle="Percent">
      <calculatedColumnFormula>IFERROR(Inv_SY_B!GK4/Inv_SY_B!$IS4-1,"")</calculatedColumnFormula>
    </tableColumn>
    <tableColumn id="191" xr3:uid="{00000000-0010-0000-0800-0000BF000000}" name="BLK7_INV2" dataDxfId="505" dataCellStyle="Percent">
      <calculatedColumnFormula>IFERROR(Inv_SY_B!GL4/Inv_SY_B!$IS4-1,"")</calculatedColumnFormula>
    </tableColumn>
    <tableColumn id="192" xr3:uid="{00000000-0010-0000-0800-0000C0000000}" name="BLK7_INV3" dataDxfId="504" dataCellStyle="Percent">
      <calculatedColumnFormula>IFERROR(Inv_SY_B!GM4/Inv_SY_B!$IS4-1,"")</calculatedColumnFormula>
    </tableColumn>
    <tableColumn id="193" xr3:uid="{00000000-0010-0000-0800-0000C1000000}" name="BLK7_INV4" dataDxfId="503" dataCellStyle="Percent">
      <calculatedColumnFormula>IFERROR(Inv_SY_B!GN4/Inv_SY_B!$IS4-1,"")</calculatedColumnFormula>
    </tableColumn>
    <tableColumn id="194" xr3:uid="{00000000-0010-0000-0800-0000C2000000}" name="BLK7_INV5" dataDxfId="502" dataCellStyle="Percent">
      <calculatedColumnFormula>IFERROR(Inv_SY_B!GO4/Inv_SY_B!$IS4-1,"")</calculatedColumnFormula>
    </tableColumn>
    <tableColumn id="195" xr3:uid="{00000000-0010-0000-0800-0000C3000000}" name="BLK7_INV6" dataDxfId="501" dataCellStyle="Percent">
      <calculatedColumnFormula>IFERROR(Inv_SY_B!GP4/Inv_SY_B!$IS4-1,"")</calculatedColumnFormula>
    </tableColumn>
    <tableColumn id="196" xr3:uid="{00000000-0010-0000-0800-0000C4000000}" name="BLK7_INV7" dataDxfId="500" dataCellStyle="Percent">
      <calculatedColumnFormula>IFERROR(Inv_SY_B!GQ4/Inv_SY_B!$IS4-1,"")</calculatedColumnFormula>
    </tableColumn>
    <tableColumn id="197" xr3:uid="{00000000-0010-0000-0800-0000C5000000}" name="BLK7_INV8" dataDxfId="499" dataCellStyle="Percent">
      <calculatedColumnFormula>IFERROR(Inv_SY_B!GR4/Inv_SY_B!$IS4-1,"")</calculatedColumnFormula>
    </tableColumn>
    <tableColumn id="198" xr3:uid="{00000000-0010-0000-0800-0000C6000000}" name="BLK7_INV9" dataDxfId="498" dataCellStyle="Percent">
      <calculatedColumnFormula>IFERROR(Inv_SY_B!GS4/Inv_SY_B!$IS4-1,"")</calculatedColumnFormula>
    </tableColumn>
    <tableColumn id="199" xr3:uid="{00000000-0010-0000-0800-0000C7000000}" name="BLK7_INV10" dataDxfId="497" dataCellStyle="Percent">
      <calculatedColumnFormula>IFERROR(Inv_SY_B!GT4/Inv_SY_B!$IS4-1,"")</calculatedColumnFormula>
    </tableColumn>
    <tableColumn id="200" xr3:uid="{00000000-0010-0000-0800-0000C8000000}" name="BLK7_INV11" dataDxfId="496" dataCellStyle="Percent">
      <calculatedColumnFormula>IFERROR(Inv_SY_B!GU4/Inv_SY_B!$IS4-1,"")</calculatedColumnFormula>
    </tableColumn>
    <tableColumn id="201" xr3:uid="{00000000-0010-0000-0800-0000C9000000}" name="BLK7_INV12" dataDxfId="495" dataCellStyle="Percent">
      <calculatedColumnFormula>IFERROR(Inv_SY_B!GV4/Inv_SY_B!$IS4-1,"")</calculatedColumnFormula>
    </tableColumn>
    <tableColumn id="202" xr3:uid="{00000000-0010-0000-0800-0000CA000000}" name="BLK7_INV13" dataDxfId="494" dataCellStyle="Percent">
      <calculatedColumnFormula>IFERROR(Inv_SY_B!GW4/Inv_SY_B!$IS4-1,"")</calculatedColumnFormula>
    </tableColumn>
    <tableColumn id="203" xr3:uid="{00000000-0010-0000-0800-0000CB000000}" name="BLK7_INV14" dataDxfId="493" dataCellStyle="Percent">
      <calculatedColumnFormula>IFERROR(Inv_SY_B!GX4/Inv_SY_B!$IS4-1,"")</calculatedColumnFormula>
    </tableColumn>
    <tableColumn id="204" xr3:uid="{00000000-0010-0000-0800-0000CC000000}" name="BLK7_INV15" dataDxfId="492" dataCellStyle="Percent">
      <calculatedColumnFormula>IFERROR(Inv_SY_B!GY4/Inv_SY_B!$IS4-1,"")</calculatedColumnFormula>
    </tableColumn>
    <tableColumn id="205" xr3:uid="{00000000-0010-0000-0800-0000CD000000}" name="BLK7_INV16" dataDxfId="491" dataCellStyle="Percent">
      <calculatedColumnFormula>IFERROR(Inv_SY_B!GZ4/Inv_SY_B!$IS4-1,"")</calculatedColumnFormula>
    </tableColumn>
    <tableColumn id="206" xr3:uid="{00000000-0010-0000-0800-0000CE000000}" name="BLK7_INV17" dataDxfId="490" dataCellStyle="Percent">
      <calculatedColumnFormula>IFERROR(Inv_SY_B!HA4/Inv_SY_B!$IS4-1,"")</calculatedColumnFormula>
    </tableColumn>
    <tableColumn id="207" xr3:uid="{00000000-0010-0000-0800-0000CF000000}" name="BLK7_INV18" dataDxfId="489" dataCellStyle="Percent">
      <calculatedColumnFormula>IFERROR(Inv_SY_B!HB4/Inv_SY_B!$IS4-1,"")</calculatedColumnFormula>
    </tableColumn>
    <tableColumn id="208" xr3:uid="{00000000-0010-0000-0800-0000D0000000}" name="BLK7_INV19" dataDxfId="488" dataCellStyle="Percent">
      <calculatedColumnFormula>IFERROR(Inv_SY_B!HC4/Inv_SY_B!$IS4-1,"")</calculatedColumnFormula>
    </tableColumn>
    <tableColumn id="209" xr3:uid="{00000000-0010-0000-0800-0000D1000000}" name="BLK7_INV20" dataDxfId="487" dataCellStyle="Percent">
      <calculatedColumnFormula>IFERROR(Inv_SY_B!HD4/Inv_SY_B!$IS4-1,"")</calculatedColumnFormula>
    </tableColumn>
    <tableColumn id="210" xr3:uid="{00000000-0010-0000-0800-0000D2000000}" name="BLK7_INV21" dataDxfId="486" dataCellStyle="Percent">
      <calculatedColumnFormula>IFERROR(Inv_SY_B!HE4/Inv_SY_B!$IS4-1,"")</calculatedColumnFormula>
    </tableColumn>
    <tableColumn id="211" xr3:uid="{00000000-0010-0000-0800-0000D3000000}" name="BLK7_INV22" dataDxfId="485" dataCellStyle="Percent">
      <calculatedColumnFormula>IFERROR(Inv_SY_B!HF4/Inv_SY_B!$IS4-1,"")</calculatedColumnFormula>
    </tableColumn>
    <tableColumn id="212" xr3:uid="{00000000-0010-0000-0800-0000D4000000}" name="BLK7_INV23" dataDxfId="484" dataCellStyle="Percent">
      <calculatedColumnFormula>IFERROR(Inv_SY_B!HG4/Inv_SY_B!$IS4-1,"")</calculatedColumnFormula>
    </tableColumn>
    <tableColumn id="213" xr3:uid="{00000000-0010-0000-0800-0000D5000000}" name="BLK7_INV24" dataDxfId="483" dataCellStyle="Percent">
      <calculatedColumnFormula>IFERROR(Inv_SY_B!HH4/Inv_SY_B!$IS4-1,"")</calculatedColumnFormula>
    </tableColumn>
    <tableColumn id="214" xr3:uid="{00000000-0010-0000-0800-0000D6000000}" name="BLK7_INV25" dataDxfId="482" dataCellStyle="Percent">
      <calculatedColumnFormula>IFERROR(Inv_SY_B!HI4/Inv_SY_B!$IS4-1,"")</calculatedColumnFormula>
    </tableColumn>
    <tableColumn id="215" xr3:uid="{00000000-0010-0000-0800-0000D7000000}" name="BLK7_INV26" dataDxfId="481" dataCellStyle="Percent">
      <calculatedColumnFormula>IFERROR(Inv_SY_B!HJ4/Inv_SY_B!$IS4-1,"")</calculatedColumnFormula>
    </tableColumn>
    <tableColumn id="216" xr3:uid="{00000000-0010-0000-0800-0000D8000000}" name="BLK7_INV27" dataDxfId="480" dataCellStyle="Percent">
      <calculatedColumnFormula>IFERROR(Inv_SY_B!HK4/Inv_SY_B!$IS4-1,"")</calculatedColumnFormula>
    </tableColumn>
    <tableColumn id="217" xr3:uid="{00000000-0010-0000-0800-0000D9000000}" name="BLK7_INV28" dataDxfId="479" dataCellStyle="Percent">
      <calculatedColumnFormula>IFERROR(Inv_SY_B!HL4/Inv_SY_B!$IS4-1,"")</calculatedColumnFormula>
    </tableColumn>
    <tableColumn id="247" xr3:uid="{00000000-0010-0000-0800-0000F7000000}" name="BLK7_INV29" dataDxfId="478" dataCellStyle="Percent">
      <calculatedColumnFormula>IFERROR(Inv_SY_B!HM4/Inv_SY_B!$IS4-1,"")</calculatedColumnFormula>
    </tableColumn>
    <tableColumn id="248" xr3:uid="{00000000-0010-0000-0800-0000F8000000}" name="BLK7_INV30" dataDxfId="477" dataCellStyle="Percent">
      <calculatedColumnFormula>IFERROR(Inv_SY_B!HN4/Inv_SY_B!$IS4-1,"")</calculatedColumnFormula>
    </tableColumn>
    <tableColumn id="249" xr3:uid="{00000000-0010-0000-0800-0000F9000000}" name="BLK7_INV31" dataDxfId="476" dataCellStyle="Percent">
      <calculatedColumnFormula>IFERROR(Inv_SY_B!HO4/Inv_SY_B!$IS4-1,"")</calculatedColumnFormula>
    </tableColumn>
    <tableColumn id="250" xr3:uid="{E16D115E-10AA-477E-9E45-BB36153EB32C}" name="BLK7_INV32" dataDxfId="475" dataCellStyle="Percent">
      <calculatedColumnFormula>IFERROR(Inv_SY_B!HP4/Inv_SY_B!$IS4-1,"")</calculatedColumnFormula>
    </tableColumn>
    <tableColumn id="218" xr3:uid="{00000000-0010-0000-0800-0000DA000000}" name="BLK8_INV1" dataDxfId="474" dataCellStyle="Percent">
      <calculatedColumnFormula>IFERROR(Inv_SY_B!HQ4/Inv_SY_B!$IS4-1,"")</calculatedColumnFormula>
    </tableColumn>
    <tableColumn id="219" xr3:uid="{00000000-0010-0000-0800-0000DB000000}" name="BLK8_INV2" dataDxfId="473" dataCellStyle="Percent">
      <calculatedColumnFormula>IFERROR(Inv_SY_B!HR4/Inv_SY_B!$IS4-1,"")</calculatedColumnFormula>
    </tableColumn>
    <tableColumn id="220" xr3:uid="{00000000-0010-0000-0800-0000DC000000}" name="BLK8_INV3" dataDxfId="472" dataCellStyle="Percent">
      <calculatedColumnFormula>IFERROR(Inv_SY_B!HS4/Inv_SY_B!$IS4-1,"")</calculatedColumnFormula>
    </tableColumn>
    <tableColumn id="221" xr3:uid="{00000000-0010-0000-0800-0000DD000000}" name="BLK8_INV4" dataDxfId="471" dataCellStyle="Percent">
      <calculatedColumnFormula>IFERROR(Inv_SY_B!HT4/Inv_SY_B!$IS4-1,"")</calculatedColumnFormula>
    </tableColumn>
    <tableColumn id="222" xr3:uid="{00000000-0010-0000-0800-0000DE000000}" name="BLK8_INV5" dataDxfId="470" dataCellStyle="Percent">
      <calculatedColumnFormula>IFERROR(Inv_SY_B!HU4/Inv_SY_B!$IS4-1,"")</calculatedColumnFormula>
    </tableColumn>
    <tableColumn id="223" xr3:uid="{00000000-0010-0000-0800-0000DF000000}" name="BLK8_INV6" dataDxfId="469" dataCellStyle="Percent">
      <calculatedColumnFormula>IFERROR(Inv_SY_B!HV4/Inv_SY_B!$IS4-1,"")</calculatedColumnFormula>
    </tableColumn>
    <tableColumn id="224" xr3:uid="{00000000-0010-0000-0800-0000E0000000}" name="BLK8_INV7" dataDxfId="468" dataCellStyle="Percent">
      <calculatedColumnFormula>IFERROR(Inv_SY_B!HW4/Inv_SY_B!$IS4-1,"")</calculatedColumnFormula>
    </tableColumn>
    <tableColumn id="225" xr3:uid="{00000000-0010-0000-0800-0000E1000000}" name="BLK8_INV8" dataDxfId="467" dataCellStyle="Percent">
      <calculatedColumnFormula>IFERROR(Inv_SY_B!HX4/Inv_SY_B!$IS4-1,"")</calculatedColumnFormula>
    </tableColumn>
    <tableColumn id="226" xr3:uid="{00000000-0010-0000-0800-0000E2000000}" name="BLK8_INV9" dataDxfId="466" dataCellStyle="Percent">
      <calculatedColumnFormula>IFERROR(Inv_SY_B!HY4/Inv_SY_B!$IS4-1,"")</calculatedColumnFormula>
    </tableColumn>
    <tableColumn id="227" xr3:uid="{00000000-0010-0000-0800-0000E3000000}" name="BLK8_INV10" dataDxfId="465" dataCellStyle="Percent">
      <calculatedColumnFormula>IFERROR(Inv_SY_B!HZ4/Inv_SY_B!$IS4-1,"")</calculatedColumnFormula>
    </tableColumn>
    <tableColumn id="228" xr3:uid="{00000000-0010-0000-0800-0000E4000000}" name="BLK8_INV11" dataDxfId="464" dataCellStyle="Percent">
      <calculatedColumnFormula>IFERROR(Inv_SY_B!IA4/Inv_SY_B!$IS4-1,"")</calculatedColumnFormula>
    </tableColumn>
    <tableColumn id="229" xr3:uid="{00000000-0010-0000-0800-0000E5000000}" name="BLK8_INV12" dataDxfId="463" dataCellStyle="Percent">
      <calculatedColumnFormula>IFERROR(Inv_SY_B!IB4/Inv_SY_B!$IS4-1,"")</calculatedColumnFormula>
    </tableColumn>
    <tableColumn id="230" xr3:uid="{00000000-0010-0000-0800-0000E6000000}" name="BLK8_INV13" dataDxfId="462" dataCellStyle="Percent">
      <calculatedColumnFormula>IFERROR(Inv_SY_B!IC4/Inv_SY_B!$IS4-1,"")</calculatedColumnFormula>
    </tableColumn>
    <tableColumn id="231" xr3:uid="{00000000-0010-0000-0800-0000E7000000}" name="BLK8_INV14" dataDxfId="461" dataCellStyle="Percent">
      <calculatedColumnFormula>IFERROR(Inv_SY_B!ID4/Inv_SY_B!$IS4-1,"")</calculatedColumnFormula>
    </tableColumn>
    <tableColumn id="232" xr3:uid="{00000000-0010-0000-0800-0000E8000000}" name="BLK8_INV15" dataDxfId="460" dataCellStyle="Percent">
      <calculatedColumnFormula>IFERROR(Inv_SY_B!IE4/Inv_SY_B!$IS4-1,"")</calculatedColumnFormula>
    </tableColumn>
    <tableColumn id="233" xr3:uid="{00000000-0010-0000-0800-0000E9000000}" name="BLK8_INV16" dataDxfId="459" dataCellStyle="Percent">
      <calculatedColumnFormula>IFERROR(Inv_SY_B!IF4/Inv_SY_B!$IS4-1,"")</calculatedColumnFormula>
    </tableColumn>
    <tableColumn id="234" xr3:uid="{00000000-0010-0000-0800-0000EA000000}" name="BLK8_INV17" dataDxfId="458" dataCellStyle="Percent">
      <calculatedColumnFormula>IFERROR(Inv_SY_B!IG4/Inv_SY_B!$IS4-1,"")</calculatedColumnFormula>
    </tableColumn>
    <tableColumn id="235" xr3:uid="{00000000-0010-0000-0800-0000EB000000}" name="BLK8_INV18" dataDxfId="457" dataCellStyle="Percent">
      <calculatedColumnFormula>IFERROR(Inv_SY_B!IH4/Inv_SY_B!$IS4-1,"")</calculatedColumnFormula>
    </tableColumn>
    <tableColumn id="236" xr3:uid="{00000000-0010-0000-0800-0000EC000000}" name="BLK8_INV19" dataDxfId="456" dataCellStyle="Percent">
      <calculatedColumnFormula>IFERROR(Inv_SY_B!II4/Inv_SY_B!$IS4-1,"")</calculatedColumnFormula>
    </tableColumn>
    <tableColumn id="237" xr3:uid="{00000000-0010-0000-0800-0000ED000000}" name="BLK8_INV20" dataDxfId="455" dataCellStyle="Percent">
      <calculatedColumnFormula>IFERROR(Inv_SY_B!IJ4/Inv_SY_B!$IS4-1,"")</calculatedColumnFormula>
    </tableColumn>
    <tableColumn id="238" xr3:uid="{00000000-0010-0000-0800-0000EE000000}" name="BLK8_INV21" dataDxfId="454" dataCellStyle="Percent">
      <calculatedColumnFormula>IFERROR(Inv_SY_B!IK4/Inv_SY_B!$IS4-1,"")</calculatedColumnFormula>
    </tableColumn>
    <tableColumn id="239" xr3:uid="{00000000-0010-0000-0800-0000EF000000}" name="BLK8_INV22" dataDxfId="453" dataCellStyle="Percent">
      <calculatedColumnFormula>IFERROR(Inv_SY_B!IL4/Inv_SY_B!$IS4-1,"")</calculatedColumnFormula>
    </tableColumn>
    <tableColumn id="240" xr3:uid="{00000000-0010-0000-0800-0000F0000000}" name="BLK8_INV23" dataDxfId="452" dataCellStyle="Percent">
      <calculatedColumnFormula>IFERROR(Inv_SY_B!IM4/Inv_SY_B!$IS4-1,"")</calculatedColumnFormula>
    </tableColumn>
    <tableColumn id="241" xr3:uid="{00000000-0010-0000-0800-0000F1000000}" name="BLK8_INV24" dataDxfId="451" dataCellStyle="Percent">
      <calculatedColumnFormula>IFERROR(Inv_SY_B!IN4/Inv_SY_B!$IS4-1,"")</calculatedColumnFormula>
    </tableColumn>
    <tableColumn id="242" xr3:uid="{00000000-0010-0000-0800-0000F2000000}" name="BLK8_INV25" dataDxfId="450" dataCellStyle="Percent">
      <calculatedColumnFormula>IFERROR(Inv_SY_B!IO4/Inv_SY_B!$IS4-1,"")</calculatedColumnFormula>
    </tableColumn>
    <tableColumn id="243" xr3:uid="{00000000-0010-0000-0800-0000F3000000}" name="BLK8_INV26" dataDxfId="449" dataCellStyle="Percent">
      <calculatedColumnFormula>IFERROR(Inv_SY_B!IP4/Inv_SY_B!$IS4-1,"")</calculatedColumnFormula>
    </tableColumn>
    <tableColumn id="244" xr3:uid="{00000000-0010-0000-0800-0000F4000000}" name="BLK8_INV27" dataDxfId="448" dataCellStyle="Percent">
      <calculatedColumnFormula>IFERROR(Inv_SY_B!IQ4/Inv_SY_B!$IS4-1,"")</calculatedColumnFormula>
    </tableColumn>
    <tableColumn id="251" xr3:uid="{40859422-EA0A-4572-866B-DE80509A2056}" name="BLK8_INV28" dataDxfId="447" dataCellStyle="Percent">
      <calculatedColumnFormula>IFERROR(Inv_SY_B!IR4/Inv_SY_B!$IS4-1,"")</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446" headerRowBorderDxfId="445" headerRowCellStyle="Normal 26">
  <tableColumns count="26">
    <tableColumn id="1" xr3:uid="{00000000-0010-0000-0300-000001000000}" name="Sr. No." dataDxfId="444"/>
    <tableColumn id="8" xr3:uid="{00000000-0010-0000-0300-000008000000}" name="Date" dataDxfId="443"/>
    <tableColumn id="2" xr3:uid="{00000000-0010-0000-0300-000002000000}" name="Finacial Year" dataDxfId="442">
      <calculatedColumnFormula>YEAR(MC[[#This Row],[Date]])+IF(MONTH(MC[[#This Row],[Date]])&gt;=4,1,0)</calculatedColumnFormula>
    </tableColumn>
    <tableColumn id="3" xr3:uid="{00000000-0010-0000-0300-000003000000}" name="Calendor Year" dataDxfId="441">
      <calculatedColumnFormula>YEAR(MC[[#This Row],[Date]])</calculatedColumnFormula>
    </tableColumn>
    <tableColumn id="4" xr3:uid="{00000000-0010-0000-0300-000004000000}" name="Contrcatual Year" dataDxfId="440"/>
    <tableColumn id="5" xr3:uid="{00000000-0010-0000-0300-000005000000}" name="Operating Year" dataDxfId="439"/>
    <tableColumn id="6" xr3:uid="{00000000-0010-0000-0300-000006000000}" name="Month Year" dataDxfId="438">
      <calculatedColumnFormula>TEXT(MC[[#This Row],[Date]],"mmm-yy")</calculatedColumnFormula>
    </tableColumn>
    <tableColumn id="7" xr3:uid="{00000000-0010-0000-0300-000007000000}" name="Days" dataDxfId="437">
      <calculatedColumnFormula>DAY(EOMONTH(MC[[#This Row],[Month Year]],0))</calculatedColumnFormula>
    </tableColumn>
    <tableColumn id="9" xr3:uid="{00000000-0010-0000-0300-000009000000}" name="Cycle Number" dataDxfId="436"/>
    <tableColumn id="10" xr3:uid="{00000000-0010-0000-0300-00000A000000}" name="Resources" dataDxfId="435"/>
    <tableColumn id="11" xr3:uid="{00000000-0010-0000-0300-00000B000000}" name="Blk1" dataDxfId="434"/>
    <tableColumn id="12" xr3:uid="{00000000-0010-0000-0300-00000C000000}" name="Blk2" dataDxfId="433"/>
    <tableColumn id="13" xr3:uid="{00000000-0010-0000-0300-00000D000000}" name="Blk3" dataDxfId="432"/>
    <tableColumn id="14" xr3:uid="{00000000-0010-0000-0300-00000E000000}" name="Blk4" dataDxfId="431"/>
    <tableColumn id="15" xr3:uid="{00000000-0010-0000-0300-00000F000000}" name="Blk5" dataDxfId="430"/>
    <tableColumn id="16" xr3:uid="{00000000-0010-0000-0300-000010000000}" name="Blk6" dataDxfId="429"/>
    <tableColumn id="25" xr3:uid="{00000000-0010-0000-0300-000019000000}" name="Blk7" dataDxfId="428"/>
    <tableColumn id="26" xr3:uid="{00000000-0010-0000-0300-00001A000000}" name="Blk8" dataDxfId="427">
      <calculatedColumnFormula>120*50</calculatedColumnFormula>
    </tableColumn>
    <tableColumn id="17" xr3:uid="{00000000-0010-0000-0300-000011000000}" name="Total NO. Module cleaned" dataDxfId="426">
      <calculatedColumnFormula>SUM(MC[[#This Row],[Blk1]:[Blk8]])</calculatedColumnFormula>
    </tableColumn>
    <tableColumn id="18" xr3:uid="{00000000-0010-0000-0300-000012000000}" name="Morning Start Time" dataDxfId="425"/>
    <tableColumn id="19" xr3:uid="{00000000-0010-0000-0300-000013000000}" name="Morning End Time" dataDxfId="424"/>
    <tableColumn id="20" xr3:uid="{00000000-0010-0000-0300-000014000000}" name="Evening Start Time" dataDxfId="423"/>
    <tableColumn id="21" xr3:uid="{00000000-0010-0000-0300-000015000000}" name="Evening End time" dataDxfId="422"/>
    <tableColumn id="22" xr3:uid="{00000000-0010-0000-0300-000016000000}" name="Brush/MOP Replcemnet" dataDxfId="421"/>
    <tableColumn id="24" xr3:uid="{00000000-0010-0000-0300-000018000000}" name="Water Test Report" dataDxfId="420"/>
    <tableColumn id="23" xr3:uid="{00000000-0010-0000-0300-000017000000}" name="Remarks for the day" dataDxfId="419"/>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418" totalsRowDxfId="415" headerRowBorderDxfId="417" tableBorderDxfId="416" totalsRowBorderDxfId="414">
  <autoFilter ref="A1:AS369" xr:uid="{3B203726-2095-49D8-A694-A659B4A14C0A}"/>
  <tableColumns count="45">
    <tableColumn id="1" xr3:uid="{49331164-3EAB-44DA-90A7-516EFC04B490}" name="Date" dataDxfId="413" totalsRowDxfId="412" dataCellStyle="Normal 53"/>
    <tableColumn id="2" xr3:uid="{2D110DEE-5BF3-454F-9218-CCE60A151302}" name="Financial Year" dataDxfId="411" totalsRowDxfId="410" dataCellStyle="Normal 53">
      <calculatedColumnFormula>YEAR(Table13[[#This Row],[Date]])+IF(MONTH(Table13[[#This Row],[Date]])&gt;=4,1,0)</calculatedColumnFormula>
    </tableColumn>
    <tableColumn id="3" xr3:uid="{37DFA36D-1BBA-4A44-A7D9-F26561F835F6}" name="Calendar Year" dataDxfId="409" totalsRowDxfId="408" dataCellStyle="Normal 53">
      <calculatedColumnFormula>YEAR(Table13[[#This Row],[Date]])</calculatedColumnFormula>
    </tableColumn>
    <tableColumn id="4" xr3:uid="{E9FAE028-4151-4FCB-BF43-2D43738476A8}" name="Month Year" dataDxfId="407" totalsRowDxfId="406" dataCellStyle="Normal 53">
      <calculatedColumnFormula>Table13[[#This Row],[Date]]-DAY(Table13[[#This Row],[Date]])+1</calculatedColumnFormula>
    </tableColumn>
    <tableColumn id="5" xr3:uid="{87B68F0A-9F82-4CDE-9EAA-DE532516DCA5}" name="Days" dataDxfId="405" totalsRowDxfId="404" dataCellStyle="Normal 53">
      <calculatedColumnFormula>DAY(EOMONTH(A2,0))</calculatedColumnFormula>
    </tableColumn>
    <tableColumn id="6" xr3:uid="{33DA5E20-FC7B-4D81-8F60-ADE4F9AAD842}" name="Operating Hours" dataDxfId="403" dataCellStyle="Percent 43">
      <calculatedColumnFormula>IFERROR(_xlfn.XLOOKUP($A2,Raw_Data!$B:$B,Raw_Data!$KG:$KG),"")</calculatedColumnFormula>
    </tableColumn>
    <tableColumn id="7" xr3:uid="{58F2F89C-1D98-42BE-B0E7-7809ADF8B85A}" name="GHI-UP (KWh/m2)" dataDxfId="402" totalsRowDxfId="401" dataCellStyle="Percent 43">
      <calculatedColumnFormula>IFERROR(_xlfn.XLOOKUP($A2,Raw_Data!$B:$B,Raw_Data!KH:KH),"")</calculatedColumnFormula>
    </tableColumn>
    <tableColumn id="8" xr3:uid="{D10AA21C-FB29-49C0-962E-D7DB33D1FFA7}" name="GHI-Down(KWh/m2)" dataDxfId="400" totalsRowDxfId="399" dataCellStyle="Percent 43"/>
    <tableColumn id="9" xr3:uid="{DFBDBA3B-ACBF-47E0-A773-88EF915D4C27}" name="POA-UP(KWh/m2)" dataDxfId="398" totalsRowDxfId="397" dataCellStyle="Percent 43">
      <calculatedColumnFormula>IFERROR(_xlfn.XLOOKUP($A2,Raw_Data!$B:$B,Raw_Data!$KI:$KI),"")</calculatedColumnFormula>
    </tableColumn>
    <tableColumn id="10" xr3:uid="{19829804-03CF-4955-9789-A937DA3C2C45}" name="POA-Down(KWh/m2)" dataDxfId="396" dataCellStyle="Percent 43"/>
    <tableColumn id="11" xr3:uid="{87AC32BE-04A9-42BB-A85D-14F59A2A1BF9}" name="Amb_Temp(°C)" dataDxfId="395" totalsRowDxfId="394" dataCellStyle="Percent 43">
      <calculatedColumnFormula>IFERROR(_xlfn.XLOOKUP($A2,Raw_Data!$B:$B,Raw_Data!KJ:KJ),"")</calculatedColumnFormula>
    </tableColumn>
    <tableColumn id="12" xr3:uid="{1D75C511-BEEE-41CD-AE72-FD39512392BC}" name="Mod_Temp(°C)" dataDxfId="393" totalsRowDxfId="392" dataCellStyle="Percent 43">
      <calculatedColumnFormula>IFERROR(_xlfn.XLOOKUP($A2,Raw_Data!$B:$B,Raw_Data!KK:KK),"")</calculatedColumnFormula>
    </tableColumn>
    <tableColumn id="13" xr3:uid="{854248A8-4A8F-4035-88A7-C4C68BDB5DF7}" name="WS_Avg(m/s)" dataDxfId="391" totalsRowDxfId="390" dataCellStyle="Percent 43">
      <calculatedColumnFormula>IFERROR(_xlfn.XLOOKUP($A2,Raw_Data!$B:$B,Raw_Data!KL:KL),"")</calculatedColumnFormula>
    </tableColumn>
    <tableColumn id="14" xr3:uid="{FBB52B0A-F091-4917-B4BC-792FC5D96FC9}" name="WS_Max(m/s)" dataDxfId="389" totalsRowDxfId="388" dataCellStyle="Percent 43">
      <calculatedColumnFormula>IFERROR(_xlfn.XLOOKUP($A2,Raw_Data!$B:$B,Raw_Data!KM:KM),"")</calculatedColumnFormula>
    </tableColumn>
    <tableColumn id="15" xr3:uid="{FC90C8C1-B608-4C30-86A6-1422B7F0DB38}" name="PA(%)" dataDxfId="387" totalsRowDxfId="386" dataCellStyle="Percent 43">
      <calculatedColumnFormula>IFERROR(1-SUMIF(PA!$B:$B,$A2,PA!AJ:AJ)/($AA2+SUMIF(PA!$B:$B,$A2,PA!AJ:AJ)),"")</calculatedColumnFormula>
    </tableColumn>
    <tableColumn id="16" xr3:uid="{031E2A96-98CB-40F3-AB2B-50D61CAFA61E}" name="MA (%)" dataDxfId="385" totalsRowDxfId="384" dataCellStyle="Percent 43"/>
    <tableColumn id="17" xr3:uid="{AEA3A465-AF29-49F4-9C94-77A812F882A4}" name="IGA (%)" dataDxfId="383" totalsRowDxfId="382" dataCellStyle="Percent 43"/>
    <tableColumn id="18" xr3:uid="{283929F0-2115-4FC5-888B-EF8432A7E0BB}" name="EGA(%)" dataDxfId="381" dataCellStyle="Percent 43">
      <calculatedColumnFormula>IFERROR(1-SUMIF(GA!$C:$C,$A2,GA!$X:$X)/($AA2+SUMIF(GA!$C:$C,$A2,GA!$X:$X)),"")</calculatedColumnFormula>
    </tableColumn>
    <tableColumn id="19" xr3:uid="{DB115EE3-EFE5-4DB4-ACB5-E1B13AFD64FF}" name="EMA (%)" dataDxfId="380" totalsRowDxfId="379" dataCellStyle="Normal 53"/>
    <tableColumn id="20" xr3:uid="{A49BD202-0098-4877-A3DF-B33540A5A044}" name="TA (%)" dataDxfId="378" totalsRowDxfId="377" dataCellStyle="Percent 43"/>
    <tableColumn id="21" xr3:uid="{8BEDF9D7-76FE-42C2-A225-EDA6B635BF33}" name="PR(%)" dataDxfId="376" totalsRowDxfId="375" dataCellStyle="Percent 43">
      <calculatedColumnFormula>IFERROR(AA2/I2/AB2/1000,"")</calculatedColumnFormula>
    </tableColumn>
    <tableColumn id="22" xr3:uid="{D15BCCC4-2EF2-42FC-A7D3-90060D608014}" name="WPR(%)" dataDxfId="374" totalsRowDxfId="373" dataCellStyle="Percent 43">
      <calculatedColumnFormula>IFERROR(_xlfn.XLOOKUP($A2,Raw_Data!$B:$B,Raw_Data!$KQ:$KQ),"")</calculatedColumnFormula>
    </tableColumn>
    <tableColumn id="23" xr3:uid="{F2969299-67B3-4F43-9970-8ACEB0754219}" name="CUF(%)" dataDxfId="372" totalsRowDxfId="371" dataCellStyle="Percent 43">
      <calculatedColumnFormula>IFERROR(AA2/(24*AB2*1000),"")</calculatedColumnFormula>
    </tableColumn>
    <tableColumn id="24" xr3:uid="{69914939-A5C1-445B-A68E-B18042777754}" name="Gen_Exp (kWh)" dataDxfId="370" totalsRowDxfId="369" dataCellStyle="Normal 53">
      <calculatedColumnFormula>IFERROR(_xlfn.XLOOKUP($A2,Raw_Data!$B:$B,Raw_Data!$KN:$KN),"")</calculatedColumnFormula>
    </tableColumn>
    <tableColumn id="25" xr3:uid="{A6A7272D-B6B7-48A3-A9F4-0B349A9BA1A5}" name="Mtr_Export (kWh)" dataDxfId="368" totalsRowDxfId="367" dataCellStyle="Normal 53">
      <calculatedColumnFormula>IFERROR(_xlfn.XLOOKUP($A2,Raw_Data!$B:$B,Raw_Data!$KC:$KC),"")</calculatedColumnFormula>
    </tableColumn>
    <tableColumn id="26" xr3:uid="{1287878D-6530-4708-9198-0C07D74CDDA5}" name="Mtr_Import (kWh)" dataDxfId="366" totalsRowDxfId="365" dataCellStyle="Normal 53">
      <calculatedColumnFormula>IFERROR(_xlfn.XLOOKUP($A2,Raw_Data!$B:$B,Raw_Data!$KD:$KD),"")</calculatedColumnFormula>
    </tableColumn>
    <tableColumn id="27" xr3:uid="{BFC39E57-4975-4F67-87C7-BEDA6ADB82A8}" name="Mtr_Net_Exp (KWh)" dataDxfId="364" dataCellStyle="Normal 53">
      <calculatedColumnFormula>IFERROR(_xlfn.XLOOKUP($A2,Raw_Data!$B:$B,Raw_Data!$KF:$KF),"")</calculatedColumnFormula>
    </tableColumn>
    <tableColumn id="28" xr3:uid="{F771343E-28FA-43EC-818A-A4A1064E1C12}" name="Operational Capacity (MW)" dataDxfId="363" totalsRowDxfId="362" dataCellStyle="Normal 53">
      <calculatedColumnFormula>IFERROR(_xlfn.XLOOKUP($A2,Raw_Data!$B:$B,Raw_Data!I:I)/1000,"")</calculatedColumnFormula>
    </tableColumn>
    <tableColumn id="29" xr3:uid="{B63F84BD-286E-4F4F-B9C4-1CF27F227DAE}" name="Bugt_Resource" dataDxfId="361" totalsRowDxfId="360" dataCellStyle="Normal 53">
      <calculatedColumnFormula>IFERROR(_xlfn.XLOOKUP($D2,'Modelling New'!$D:$D,'Modelling New'!$P:$P),"")</calculatedColumnFormula>
    </tableColumn>
    <tableColumn id="30" xr3:uid="{5B376AB6-CF9C-42D3-B833-3C8A9F272FCD}" name="Bugt_Energy" dataDxfId="359" dataCellStyle="Normal 53">
      <calculatedColumnFormula>IFERROR(_xlfn.XLOOKUP($D2,'Modelling New'!$D:$D,'Modelling New'!$T:$T)*1000,"")</calculatedColumnFormula>
    </tableColumn>
    <tableColumn id="43" xr3:uid="{8EBA8262-02E2-485D-B2CD-E236A343A4AD}" name="Bugt PR" dataDxfId="358" dataCellStyle="Percent 35">
      <calculatedColumnFormula>IFERROR(_xlfn.XLOOKUP($D2,'Modelling New'!$D:$D,'Modelling New'!$O:$O),"")</calculatedColumnFormula>
    </tableColumn>
    <tableColumn id="42" xr3:uid="{4CDA2AD1-CDB5-4FC2-BB6C-493E34B7F743}" name="Bugt CUF" dataDxfId="357" totalsRowDxfId="356" dataCellStyle="Percent 35">
      <calculatedColumnFormula>IFERROR(_xlfn.XLOOKUP($D2,'Modelling New'!$D:$D,'Modelling New'!$W:$W),"")</calculatedColumnFormula>
    </tableColumn>
    <tableColumn id="31" xr3:uid="{DEA2AEF8-25BC-4B90-AB15-018053AA0DA0}" name="Bugt_PA" dataDxfId="355" totalsRowDxfId="354" dataCellStyle="Percent 35">
      <calculatedColumnFormula>IFERROR(_xlfn.XLOOKUP($D2,'Modelling New'!$D:$D,'Modelling New'!$AE:$AE),"")</calculatedColumnFormula>
    </tableColumn>
    <tableColumn id="32" xr3:uid="{530311D8-D9AB-4B3D-8FFC-4BBA7630AC9E}" name="Bugt_EGA" dataDxfId="353" totalsRowDxfId="352" dataCellStyle="Percent 35">
      <calculatedColumnFormula>IFERROR(_xlfn.XLOOKUP($D2,'Modelling New'!$D:$D,'Modelling New'!$AF:$AF),"")</calculatedColumnFormula>
    </tableColumn>
    <tableColumn id="33" xr3:uid="{73D5A29F-6704-4558-B1F6-21E5217B1779}" name="Expected Energy" dataDxfId="351" totalsRowDxfId="350" dataCellStyle="Normal 53"/>
    <tableColumn id="34" xr3:uid="{C6EE79F6-FE41-4904-8187-0053AAD099E7}" name="Actual Energy WPR" dataDxfId="349" totalsRowDxfId="348" dataCellStyle="Normal 53"/>
    <tableColumn id="35" xr3:uid="{DBC7D838-FEB6-418C-B358-21D7838203A0}" name="RA (%)" dataDxfId="347" totalsRowDxfId="346" dataCellStyle="Normal 53"/>
    <tableColumn id="36" xr3:uid="{790EBCFF-F6E1-47A3-8B3F-0D8EFA397E48}" name="Mod Clean Dry (Num)" dataDxfId="345" totalsRowDxfId="344" dataCellStyle="Normal 53"/>
    <tableColumn id="37" xr3:uid="{49F8C4C4-1657-4839-8511-D3D012676E43}" name="Mod Clean Wet (Num)" dataDxfId="343" totalsRowDxfId="342" dataCellStyle="Normal 53"/>
    <tableColumn id="38" xr3:uid="{9AE27CB4-C6B7-4D24-8FF4-077BAE181FE5}" name="Line Loss(%)" dataDxfId="341" totalsRowDxfId="340" dataCellStyle="Percent 35"/>
    <tableColumn id="39" xr3:uid="{E0EE24BD-846E-4620-8DA7-AD3B7879EEE8}" name="Reactive Power (%)" dataDxfId="339" dataCellStyle="Percent 43"/>
    <tableColumn id="40" xr3:uid="{7E75F90B-5C77-42D6-BC4C-CFDA882DE538}" name="Bugt Line loss (%) (Wind)" dataDxfId="338" totalsRowDxfId="337" dataCellStyle="Percent 43"/>
    <tableColumn id="41" xr3:uid="{5F964522-45B8-4CA3-8C82-AAA02167987E}" name="Bugt Reactive Power (%) (Wind)" dataDxfId="336" totalsRowDxfId="335" dataCellStyle="Percent 43"/>
    <tableColumn id="45" xr3:uid="{53F5A90A-5D5D-46B1-B329-AF28B53869D7}" name="Bugt Capacity" dataDxfId="334" totalsRowDxfId="333" dataCellStyle="Normal 53">
      <calculatedColumnFormula>IFERROR(_xlfn.XLOOKUP($D1,'Modelling New'!$D:$D,'Modelling New'!$N:$N),"")</calculatedColumnFormula>
    </tableColumn>
    <tableColumn id="44" xr3:uid="{9308A95A-73E6-4885-A1C1-365931361676}" name="CC*Bugt" dataDxfId="332" totalsRowDxfId="331" dataCellStyle="Normal 53"/>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330" dataDxfId="328" headerRowBorderDxfId="329" tableBorderDxfId="327" totalsRowBorderDxfId="326">
  <tableColumns count="40">
    <tableColumn id="1" xr3:uid="{7B2E1B10-0299-4518-A1FD-6E02E1E9C380}" name="Sr. No." dataDxfId="325" dataCellStyle="Comma 42"/>
    <tableColumn id="2" xr3:uid="{92015E87-FBE9-4863-B82B-85947C05D7C5}" name="Month Name" dataDxfId="324" dataCellStyle="Comma 42"/>
    <tableColumn id="3" xr3:uid="{95DFB51B-C0A5-4870-919A-189632071F24}" name="Month Number" dataDxfId="323" dataCellStyle="Comma 42"/>
    <tableColumn id="4" xr3:uid="{5F4BDB3D-0337-404E-8607-E9125808800E}" name="Month" dataDxfId="322" dataCellStyle="Comma 42"/>
    <tableColumn id="5" xr3:uid="{6A9345FC-645A-405F-9371-057518E40B0D}" name="CY" dataDxfId="321">
      <calculatedColumnFormula>YEAR(D2)</calculatedColumnFormula>
    </tableColumn>
    <tableColumn id="6" xr3:uid="{59CEFE7E-9B91-4D2E-A1FC-A61D6BB217DA}" name="FY" dataDxfId="320"/>
    <tableColumn id="7" xr3:uid="{72E919BE-CF43-42B3-BE0B-58AC84F923B3}" name="No. of Days in Month" dataDxfId="319">
      <calculatedColumnFormula>DAY(EOMONTH(D2,0))</calculatedColumnFormula>
    </tableColumn>
    <tableColumn id="8" xr3:uid="{C6938CC9-5034-41D1-8E14-BD669497696F}" name="GHI" dataDxfId="318"/>
    <tableColumn id="9" xr3:uid="{E12FACAF-DBE3-4B58-ABD6-05001E91BB3A}" name="POA" dataDxfId="317"/>
    <tableColumn id="10" xr3:uid="{12FAB84B-82E8-41B8-A4BE-BA3C1046980C}" name="WS" dataDxfId="316"/>
    <tableColumn id="11" xr3:uid="{D3C4D3B4-70F2-4932-B22F-4EF80BECF804}" name="Tamb" dataDxfId="315"/>
    <tableColumn id="12" xr3:uid="{E233462A-23D7-45D8-AC6F-81DA13F9084C}" name="Tmod" dataDxfId="314"/>
    <tableColumn id="13" xr3:uid="{7C104789-1FA1-4A71-94BE-7B950D9D6498}" name="Egrid (MWh)" dataDxfId="313"/>
    <tableColumn id="14" xr3:uid="{AB26A7CB-06EE-44F5-B8A5-B62A0C57C169}" name="Bugt_Capacity" dataDxfId="312"/>
    <tableColumn id="15" xr3:uid="{84AD1D76-86A1-47CE-819B-9DCFFB649ADB}" name="PR" dataDxfId="311">
      <calculatedColumnFormula>IFERROR(M2/I2/N2,"")</calculatedColumnFormula>
    </tableColumn>
    <tableColumn id="16" xr3:uid="{CE6C2D67-E40E-4775-A5DE-7F26E80DF638}" name="Daily POA" dataDxfId="310">
      <calculatedColumnFormula>IFERROR(I2/G2,"")</calculatedColumnFormula>
    </tableColumn>
    <tableColumn id="17" xr3:uid="{7527786A-ED87-4E75-B260-19FAB9550F9C}" name="Days Operated" dataDxfId="309">
      <calculatedColumnFormula>COUNTIFS('Daily KPI'!$D:$D,D2,'Daily KPI'!$F:$F,"&gt;0")</calculatedColumnFormula>
    </tableColumn>
    <tableColumn id="18" xr3:uid="{9074833B-1268-4C1D-993B-0F3151B48BBE}" name="MTD POA" dataDxfId="308">
      <calculatedColumnFormula>I2/G2*Q2</calculatedColumnFormula>
    </tableColumn>
    <tableColumn id="27" xr3:uid="{BCCDE85D-7C23-4301-8186-A751DD589D26}" name="YTD POA" dataDxfId="307">
      <calculatedColumnFormula>SUMIF($F$2:F2,F2,$R$2:R2)</calculatedColumnFormula>
    </tableColumn>
    <tableColumn id="19" xr3:uid="{8235E5FB-3E26-4E52-8E19-2F2993521EEB}" name="Daily Energy (MWh)" dataDxfId="306">
      <calculatedColumnFormula>M2/G2</calculatedColumnFormula>
    </tableColumn>
    <tableColumn id="20" xr3:uid="{B02F29F5-F360-48B7-B617-AA685F233D69}" name="MTD Energy (MWh)" dataDxfId="305">
      <calculatedColumnFormula>M2/G2*Q2</calculatedColumnFormula>
    </tableColumn>
    <tableColumn id="28" xr3:uid="{EE16DB2A-0A6F-4FD4-947E-917072257015}" name="YTD Energy (MWh)" dataDxfId="304">
      <calculatedColumnFormula>SUMIF($F$2:F2,F2,$U$2:U2)</calculatedColumnFormula>
    </tableColumn>
    <tableColumn id="38" xr3:uid="{BEDC4B8F-95B7-4972-8715-228C715C4E11}" name="Bugt CUF (%)" dataDxfId="303" dataCellStyle="Percent">
      <calculatedColumnFormula>IFERROR(T2/(24*N2),"")</calculatedColumnFormula>
    </tableColumn>
    <tableColumn id="37" xr3:uid="{ED60FB18-3140-4A56-BB36-900157DC2305}" name="Bugt CUF (%) MTD" dataDxfId="302" dataCellStyle="Percent">
      <calculatedColumnFormula>IFERROR(U2/(24*N2*G2),"")</calculatedColumnFormula>
    </tableColumn>
    <tableColumn id="36" xr3:uid="{CB6EDCB7-A91E-48B2-BDC1-21DFA6B4D1C1}" name="Bugt CUF (%)YTD" dataDxfId="301" dataCellStyle="Percent">
      <calculatedColumnFormula>IFERROR(V2/(24*N2*SUMIFS($Q:$Q,$F:$F,$F2,$D:$D,"&lt;="&amp;D2)),"")</calculatedColumnFormula>
    </tableColumn>
    <tableColumn id="21" xr3:uid="{6B672FC8-FE39-4056-9109-939BEC9AB7B4}" name="Ave. Cap MTD" dataDxfId="300">
      <calculatedColumnFormula>IFERROR(AVERAGEIF('Daily KPI'!$D:$D,Table14[[#This Row],[Month]],'Daily KPI'!AB:AB),"")</calculatedColumnFormula>
    </tableColumn>
    <tableColumn id="29" xr3:uid="{D61064F6-01AE-4441-B130-F0082AFD50F7}" name="Ave. Cap YTD" dataDxfId="299">
      <calculatedColumnFormula>IFERROR(AVERAGEIF($F$2:F2,F2,$N$2:N2),"")</calculatedColumnFormula>
    </tableColumn>
    <tableColumn id="22" xr3:uid="{819AC15E-6F11-4C0E-B0D0-A2015D7A0147}" name="CC Energy MTD" dataDxfId="298"/>
    <tableColumn id="31" xr3:uid="{244B772D-43D8-4EAD-9B2A-8E414DEB93EB}" name="WS MTD" dataDxfId="297"/>
    <tableColumn id="23" xr3:uid="{18D6D62D-4BC5-436C-8463-1EEEEEE632E6}" name="WS YTD" dataDxfId="296"/>
    <tableColumn id="24" xr3:uid="{40C0EB30-B3C7-4B06-894B-2A0A60BE6884}" name="Bugt PA" dataDxfId="295" dataCellStyle="Percent 43"/>
    <tableColumn id="25" xr3:uid="{A8D16B50-AB0C-4530-8E60-7BD5FE98DE86}" name="Bugt EGA" dataDxfId="294" dataCellStyle="Percent 43"/>
    <tableColumn id="35" xr3:uid="{3E3BA4EE-68F0-4011-A040-97EF026CB7FE}" name="Bugt TA" dataDxfId="293" dataCellStyle="Percent"/>
    <tableColumn id="26" xr3:uid="{93F2791A-E9CF-4ACA-BE97-7A908579F197}" name="Bugt MA" dataDxfId="292" dataCellStyle="Percent"/>
    <tableColumn id="30" xr3:uid="{F9FB10AB-62EF-43A1-BF10-161AC377C4D6}" name="Bugt IGA" dataDxfId="291" dataCellStyle="Percent"/>
    <tableColumn id="32" xr3:uid="{7EB0B29D-0273-475E-B56F-C9439C93E6F7}" name="Corelation" dataDxfId="290" dataCellStyle="Percent"/>
    <tableColumn id="33" xr3:uid="{387C5FC5-7362-4368-A010-4C527EECF054}" name="Bugt Line loss" dataDxfId="289" dataCellStyle="Percent"/>
    <tableColumn id="34" xr3:uid="{CECC43BB-DA13-4AC7-AE65-E9E196DB48E0}" name="Bugt Reactive Power" dataDxfId="288" dataCellStyle="Percent"/>
    <tableColumn id="40" xr3:uid="{A0B92E6B-2F19-4B5C-BE3F-DFD8EAC82180}" name="CC*Bugt (MTD)" dataDxfId="287" dataCellStyle="Percent"/>
    <tableColumn id="41" xr3:uid="{879AD165-2B1A-404A-9D18-C9011CA9CED5}" name="CC*Bugt (YTD)" dataDxfId="286"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285" dataDxfId="283" headerRowBorderDxfId="284" tableBorderDxfId="282" totalsRowBorderDxfId="281" headerRowCellStyle="Normal 26">
  <tableColumns count="23">
    <tableColumn id="1" xr3:uid="{00000000-0010-0000-0600-000001000000}" name="Sr. No." dataDxfId="280"/>
    <tableColumn id="2" xr3:uid="{00000000-0010-0000-0600-000002000000}" name="Date" dataDxfId="279"/>
    <tableColumn id="3" xr3:uid="{00000000-0010-0000-0600-000003000000}" name="Financial Year" dataDxfId="278">
      <calculatedColumnFormula>YEAR(GA[[#This Row],[Date]])+IF(MONTH(GA[[#This Row],[Date]])&gt;=4,1,0)</calculatedColumnFormula>
    </tableColumn>
    <tableColumn id="4" xr3:uid="{00000000-0010-0000-0600-000004000000}" name="Calendar Year" dataDxfId="277">
      <calculatedColumnFormula>YEAR(GA[[#This Row],[Date]])</calculatedColumnFormula>
    </tableColumn>
    <tableColumn id="5" xr3:uid="{00000000-0010-0000-0600-000005000000}" name="Contractual Year" dataDxfId="276"/>
    <tableColumn id="6" xr3:uid="{00000000-0010-0000-0600-000006000000}" name="Operating Year" dataDxfId="275"/>
    <tableColumn id="7" xr3:uid="{00000000-0010-0000-0600-000007000000}" name="Month Year" dataDxfId="274">
      <calculatedColumnFormula>GA[[#This Row],[Date]]-DAY(GA[[#This Row],[Date]])+1</calculatedColumnFormula>
    </tableColumn>
    <tableColumn id="8" xr3:uid="{00000000-0010-0000-0600-000008000000}" name="Days" dataDxfId="273">
      <calculatedColumnFormula>DAY(EOMONTH(GA[[#This Row],[Month Year]],0))</calculatedColumnFormula>
    </tableColumn>
    <tableColumn id="9" xr3:uid="{00000000-0010-0000-0600-000009000000}" name="Sunrise Time (POA&gt;20 W/m2)" dataDxfId="272">
      <calculatedColumnFormula>_xlfn.XLOOKUP(GA[[#This Row],[Date]],RD[Date],RD[Sunrise Time (POA&gt;20 W/m2)],0)</calculatedColumnFormula>
    </tableColumn>
    <tableColumn id="10" xr3:uid="{00000000-0010-0000-0600-00000A000000}" name="Sunset Time (POA&lt;20 W/m2)" dataDxfId="271">
      <calculatedColumnFormula>_xlfn.XLOOKUP(GA[[#This Row],[Date]],RD[Date],RD[Sunset Time (POA&lt;20 W/m2)],0)</calculatedColumnFormula>
    </tableColumn>
    <tableColumn id="11" xr3:uid="{00000000-0010-0000-0600-00000B000000}" name="Total Generation Time" dataDxfId="270">
      <calculatedColumnFormula>(GA[[#This Row],[Sunset Time (POA&lt;20 W/m2)]]-GA[[#This Row],[Sunrise Time (POA&gt;20 W/m2)]])*24</calculatedColumnFormula>
    </tableColumn>
    <tableColumn id="12" xr3:uid="{00000000-0010-0000-0600-00000C000000}" name="Affected Equipment " dataDxfId="269"/>
    <tableColumn id="13" xr3:uid="{00000000-0010-0000-0600-00000D000000}" name="DC Capacity Affected (kW)" dataDxfId="268">
      <calculatedColumnFormula>_xlfn.XLOOKUP(GA[[#This Row],[Affected Equipment ]],'Basic Data '!$A:$A,'Basic Data '!$B:$B,0)</calculatedColumnFormula>
    </tableColumn>
    <tableColumn id="14" xr3:uid="{00000000-0010-0000-0600-00000E000000}" name="Plant Equivalent Weightage" dataDxfId="267" dataCellStyle="Percent">
      <calculatedColumnFormula>_xlfn.XLOOKUP(GA[[#This Row],[Affected Equipment ]],'Basic Data '!$A:$A,'Basic Data '!$C:$C,0)</calculatedColumnFormula>
    </tableColumn>
    <tableColumn id="16" xr3:uid="{00000000-0010-0000-0600-000010000000}" name="Breakdown Description" dataDxfId="266"/>
    <tableColumn id="17" xr3:uid="{00000000-0010-0000-0600-000011000000}" name="Fault Time" dataDxfId="265"/>
    <tableColumn id="18" xr3:uid="{00000000-0010-0000-0600-000012000000}" name="Work Completion time on fault" dataDxfId="264"/>
    <tableColumn id="19" xr3:uid="{00000000-0010-0000-0600-000013000000}" name="Breakdown Time" dataDxfId="263">
      <calculatedColumnFormula>(GA[[#This Row],[Work Completion time on fault]]-GA[[#This Row],[Fault Time]])*24</calculatedColumnFormula>
    </tableColumn>
    <tableColumn id="20" xr3:uid="{00000000-0010-0000-0600-000014000000}" name="Action taken" dataDxfId="262"/>
    <tableColumn id="21" xr3:uid="{00000000-0010-0000-0600-000015000000}" name="Status" dataDxfId="261"/>
    <tableColumn id="22" xr3:uid="{00000000-0010-0000-0600-000016000000}" name="Plant Equivalent breakdown" dataDxfId="260">
      <calculatedColumnFormula>GA[[#This Row],[Breakdown Time]]*GA[[#This Row],[Plant Equivalent Weightage]]</calculatedColumnFormula>
    </tableColumn>
    <tableColumn id="23" xr3:uid="{00000000-0010-0000-0600-000017000000}" name="Lost PoA(kWh/m2)" dataDxfId="259"/>
    <tableColumn id="24" xr3:uid="{00000000-0010-0000-0600-000018000000}" name="Approximate Energy Loss (KWh)" dataDxfId="258"/>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257" dataDxfId="255" headerRowBorderDxfId="256" tableBorderDxfId="254" totalsRowBorderDxfId="253" headerRowCellStyle="Normal 26">
  <autoFilter ref="B3:IS53" xr:uid="{00000000-0009-0000-0100-000008000000}"/>
  <tableColumns count="252">
    <tableColumn id="1" xr3:uid="{00000000-0010-0000-0700-000001000000}" name="Date" dataDxfId="252">
      <calculatedColumnFormula>B3+1</calculatedColumnFormula>
    </tableColumn>
    <tableColumn id="2" xr3:uid="{00000000-0010-0000-0700-000002000000}" name="BLK1_INV1" dataDxfId="251">
      <calculatedColumnFormula>IFERROR(VLOOKUP($B4,RD[#All],C$2,0)/C$1,"")</calculatedColumnFormula>
    </tableColumn>
    <tableColumn id="3" xr3:uid="{00000000-0010-0000-0700-000003000000}" name="BLK1_INV2" dataDxfId="250">
      <calculatedColumnFormula>IFERROR(VLOOKUP($B4,RD[#All],D$2,0)/D$1,"")</calculatedColumnFormula>
    </tableColumn>
    <tableColumn id="4" xr3:uid="{00000000-0010-0000-0700-000004000000}" name="BLK1_INV3" dataDxfId="249">
      <calculatedColumnFormula>IFERROR(VLOOKUP($B4,RD[#All],E$2,0)/E$1,"")</calculatedColumnFormula>
    </tableColumn>
    <tableColumn id="5" xr3:uid="{00000000-0010-0000-0700-000005000000}" name="BLK1_INV4" dataDxfId="248">
      <calculatedColumnFormula>IFERROR(VLOOKUP($B4,RD[#All],F$2,0)/F$1,"")</calculatedColumnFormula>
    </tableColumn>
    <tableColumn id="6" xr3:uid="{00000000-0010-0000-0700-000006000000}" name="BLK1_INV5" dataDxfId="247">
      <calculatedColumnFormula>IFERROR(VLOOKUP($B4,RD[#All],G$2,0)/G$1,"")</calculatedColumnFormula>
    </tableColumn>
    <tableColumn id="7" xr3:uid="{00000000-0010-0000-0700-000007000000}" name="BLK1_INV6" dataDxfId="246">
      <calculatedColumnFormula>IFERROR(VLOOKUP($B4,RD[#All],H$2,0)/H$1,"")</calculatedColumnFormula>
    </tableColumn>
    <tableColumn id="8" xr3:uid="{00000000-0010-0000-0700-000008000000}" name="BLK1_INV7" dataDxfId="245">
      <calculatedColumnFormula>IFERROR(VLOOKUP($B4,RD[#All],I$2,0)/I$1,"")</calculatedColumnFormula>
    </tableColumn>
    <tableColumn id="9" xr3:uid="{00000000-0010-0000-0700-000009000000}" name="BLK1_INV8" dataDxfId="244">
      <calculatedColumnFormula>IFERROR(VLOOKUP($B4,RD[#All],J$2,0)/J$1,"")</calculatedColumnFormula>
    </tableColumn>
    <tableColumn id="10" xr3:uid="{00000000-0010-0000-0700-00000A000000}" name="BLK1_INV9" dataDxfId="243">
      <calculatedColumnFormula>IFERROR(VLOOKUP($B4,RD[#All],K$2,0)/K$1,"")</calculatedColumnFormula>
    </tableColumn>
    <tableColumn id="11" xr3:uid="{00000000-0010-0000-0700-00000B000000}" name="BLK1_INV10" dataDxfId="242">
      <calculatedColumnFormula>IFERROR(VLOOKUP($B4,RD[#All],L$2,0)/L$1,"")</calculatedColumnFormula>
    </tableColumn>
    <tableColumn id="12" xr3:uid="{00000000-0010-0000-0700-00000C000000}" name="BLK1_INV11" dataDxfId="241">
      <calculatedColumnFormula>IFERROR(VLOOKUP($B4,RD[#All],M$2,0)/M$1,"")</calculatedColumnFormula>
    </tableColumn>
    <tableColumn id="13" xr3:uid="{00000000-0010-0000-0700-00000D000000}" name="BLK1_INV12" dataDxfId="240">
      <calculatedColumnFormula>IFERROR(VLOOKUP($B4,RD[#All],N$2,0)/N$1,"")</calculatedColumnFormula>
    </tableColumn>
    <tableColumn id="14" xr3:uid="{00000000-0010-0000-0700-00000E000000}" name="BLK1_INV13" dataDxfId="239">
      <calculatedColumnFormula>IFERROR(VLOOKUP($B4,RD[#All],O$2,0)/O$1,"")</calculatedColumnFormula>
    </tableColumn>
    <tableColumn id="15" xr3:uid="{00000000-0010-0000-0700-00000F000000}" name="BLK1_INV14" dataDxfId="238">
      <calculatedColumnFormula>IFERROR(VLOOKUP($B4,RD[#All],P$2,0)/P$1,"")</calculatedColumnFormula>
    </tableColumn>
    <tableColumn id="16" xr3:uid="{00000000-0010-0000-0700-000010000000}" name="BLK1_INV15" dataDxfId="237">
      <calculatedColumnFormula>IFERROR(VLOOKUP($B4,RD[#All],Q$2,0)/Q$1,"")</calculatedColumnFormula>
    </tableColumn>
    <tableColumn id="17" xr3:uid="{00000000-0010-0000-0700-000011000000}" name="BLK1_INV16" dataDxfId="236">
      <calculatedColumnFormula>IFERROR(VLOOKUP($B4,RD[#All],R$2,0)/R$1,"")</calculatedColumnFormula>
    </tableColumn>
    <tableColumn id="18" xr3:uid="{00000000-0010-0000-0700-000012000000}" name="BLK1_INV17" dataDxfId="235">
      <calculatedColumnFormula>IFERROR(VLOOKUP($B4,RD[#All],S$2,0)/S$1,"")</calculatedColumnFormula>
    </tableColumn>
    <tableColumn id="19" xr3:uid="{00000000-0010-0000-0700-000013000000}" name="BLK1_INV18" dataDxfId="234">
      <calculatedColumnFormula>IFERROR(VLOOKUP($B4,RD[#All],T$2,0)/T$1,"")</calculatedColumnFormula>
    </tableColumn>
    <tableColumn id="20" xr3:uid="{00000000-0010-0000-0700-000014000000}" name="BLK1_INV19" dataDxfId="233">
      <calculatedColumnFormula>IFERROR(VLOOKUP($B4,RD[#All],U$2,0)/U$1,"")</calculatedColumnFormula>
    </tableColumn>
    <tableColumn id="21" xr3:uid="{00000000-0010-0000-0700-000015000000}" name="BLK1_INV20" dataDxfId="232">
      <calculatedColumnFormula>IFERROR(VLOOKUP($B4,RD[#All],V$2,0)/V$1,"")</calculatedColumnFormula>
    </tableColumn>
    <tableColumn id="22" xr3:uid="{00000000-0010-0000-0700-000016000000}" name="BLK1_INV21" dataDxfId="231">
      <calculatedColumnFormula>IFERROR(VLOOKUP($B4,RD[#All],W$2,0)/W$1,"")</calculatedColumnFormula>
    </tableColumn>
    <tableColumn id="23" xr3:uid="{00000000-0010-0000-0700-000017000000}" name="BLK1_INV22" dataDxfId="230">
      <calculatedColumnFormula>IFERROR(VLOOKUP($B4,RD[#All],X$2,0)/X$1,"")</calculatedColumnFormula>
    </tableColumn>
    <tableColumn id="24" xr3:uid="{00000000-0010-0000-0700-000018000000}" name="BLK1_INV23" dataDxfId="229">
      <calculatedColumnFormula>IFERROR(VLOOKUP($B4,RD[#All],Y$2,0)/Y$1,"")</calculatedColumnFormula>
    </tableColumn>
    <tableColumn id="25" xr3:uid="{00000000-0010-0000-0700-000019000000}" name="BLK1_INV24" dataDxfId="228">
      <calculatedColumnFormula>IFERROR(VLOOKUP($B4,RD[#All],Z$2,0)/Z$1,"")</calculatedColumnFormula>
    </tableColumn>
    <tableColumn id="26" xr3:uid="{00000000-0010-0000-0700-00001A000000}" name="BLK1_INV25" dataDxfId="227">
      <calculatedColumnFormula>IFERROR(VLOOKUP($B4,RD[#All],AA$2,0)/AA$1,"")</calculatedColumnFormula>
    </tableColumn>
    <tableColumn id="27" xr3:uid="{00000000-0010-0000-0700-00001B000000}" name="BLK1_INV26" dataDxfId="226">
      <calculatedColumnFormula>IFERROR(VLOOKUP($B4,RD[#All],AB$2,0)/AB$1,"")</calculatedColumnFormula>
    </tableColumn>
    <tableColumn id="28" xr3:uid="{00000000-0010-0000-0700-00001C000000}" name="BLK1_INV27" dataDxfId="225">
      <calculatedColumnFormula>IFERROR(VLOOKUP($B4,RD[#All],AC$2,0)/AC$1,"")</calculatedColumnFormula>
    </tableColumn>
    <tableColumn id="29" xr3:uid="{00000000-0010-0000-0700-00001D000000}" name="BLK1_INV28" dataDxfId="224">
      <calculatedColumnFormula>IFERROR(VLOOKUP($B4,RD[#All],AD$2,0)/AD$1,"")</calculatedColumnFormula>
    </tableColumn>
    <tableColumn id="30" xr3:uid="{00000000-0010-0000-0700-00001E000000}" name="BLK1_INV29" dataDxfId="223">
      <calculatedColumnFormula>IFERROR(VLOOKUP($B4,RD[#All],AE$2,0)/AE$1,"")</calculatedColumnFormula>
    </tableColumn>
    <tableColumn id="31" xr3:uid="{00000000-0010-0000-0700-00001F000000}" name="BLK1_INV30" dataDxfId="222">
      <calculatedColumnFormula>IFERROR(VLOOKUP($B4,RD[#All],AF$2,0)/AF$1,"")</calculatedColumnFormula>
    </tableColumn>
    <tableColumn id="32" xr3:uid="{00000000-0010-0000-0700-000020000000}" name="BLK1_INV31" dataDxfId="221">
      <calculatedColumnFormula>IFERROR(VLOOKUP($B4,RD[#All],AG$2,0)/AG$1,"")</calculatedColumnFormula>
    </tableColumn>
    <tableColumn id="250" xr3:uid="{00000000-0010-0000-0700-0000FA000000}" name="BLK1_INV32" dataDxfId="220">
      <calculatedColumnFormula>IFERROR(VLOOKUP($B4,RD[#All],AH$2,0)/AH$1,"")</calculatedColumnFormula>
    </tableColumn>
    <tableColumn id="33" xr3:uid="{00000000-0010-0000-0700-000021000000}" name="BLK2_INV1" dataDxfId="219">
      <calculatedColumnFormula>IFERROR(VLOOKUP($B4,RD[#All],AI$2,0)/AI$1,"")</calculatedColumnFormula>
    </tableColumn>
    <tableColumn id="34" xr3:uid="{00000000-0010-0000-0700-000022000000}" name="BLK2_INV2" dataDxfId="218">
      <calculatedColumnFormula>IFERROR(VLOOKUP($B4,RD[#All],AJ$2,0)/AJ$1,"")</calculatedColumnFormula>
    </tableColumn>
    <tableColumn id="35" xr3:uid="{00000000-0010-0000-0700-000023000000}" name="BLK2_INV3" dataDxfId="217">
      <calculatedColumnFormula>IFERROR(VLOOKUP($B4,RD[#All],AK$2,0)/AK$1,"")</calculatedColumnFormula>
    </tableColumn>
    <tableColumn id="36" xr3:uid="{00000000-0010-0000-0700-000024000000}" name="BLK2_INV4" dataDxfId="216">
      <calculatedColumnFormula>IFERROR(VLOOKUP($B4,RD[#All],AL$2,0)/AL$1,"")</calculatedColumnFormula>
    </tableColumn>
    <tableColumn id="37" xr3:uid="{00000000-0010-0000-0700-000025000000}" name="BLK2_INV5" dataDxfId="215">
      <calculatedColumnFormula>IFERROR(VLOOKUP($B4,RD[#All],AM$2,0)/AM$1,"")</calculatedColumnFormula>
    </tableColumn>
    <tableColumn id="38" xr3:uid="{00000000-0010-0000-0700-000026000000}" name="BLK2_INV6" dataDxfId="214">
      <calculatedColumnFormula>IFERROR(VLOOKUP($B4,RD[#All],AN$2,0)/AN$1,"")</calculatedColumnFormula>
    </tableColumn>
    <tableColumn id="39" xr3:uid="{00000000-0010-0000-0700-000027000000}" name="BLK2_INV7" dataDxfId="213">
      <calculatedColumnFormula>IFERROR(VLOOKUP($B4,RD[#All],AO$2,0)/AO$1,"")</calculatedColumnFormula>
    </tableColumn>
    <tableColumn id="40" xr3:uid="{00000000-0010-0000-0700-000028000000}" name="BLK2_INV8" dataDxfId="212">
      <calculatedColumnFormula>IFERROR(VLOOKUP($B4,RD[#All],AP$2,0)/AP$1,"")</calculatedColumnFormula>
    </tableColumn>
    <tableColumn id="41" xr3:uid="{00000000-0010-0000-0700-000029000000}" name="BLK2_INV9" dataDxfId="211">
      <calculatedColumnFormula>IFERROR(VLOOKUP($B4,RD[#All],AQ$2,0)/AQ$1,"")</calculatedColumnFormula>
    </tableColumn>
    <tableColumn id="42" xr3:uid="{00000000-0010-0000-0700-00002A000000}" name="BLK2_INV10" dataDxfId="210">
      <calculatedColumnFormula>IFERROR(VLOOKUP($B4,RD[#All],AR$2,0)/AR$1,"")</calculatedColumnFormula>
    </tableColumn>
    <tableColumn id="43" xr3:uid="{00000000-0010-0000-0700-00002B000000}" name="BLK2_INV11" dataDxfId="209">
      <calculatedColumnFormula>IFERROR(VLOOKUP($B4,RD[#All],AS$2,0)/AS$1,"")</calculatedColumnFormula>
    </tableColumn>
    <tableColumn id="44" xr3:uid="{00000000-0010-0000-0700-00002C000000}" name="BLK2_INV12" dataDxfId="208">
      <calculatedColumnFormula>IFERROR(VLOOKUP($B4,RD[#All],AT$2,0)/AT$1,"")</calculatedColumnFormula>
    </tableColumn>
    <tableColumn id="45" xr3:uid="{00000000-0010-0000-0700-00002D000000}" name="BLK2_INV13" dataDxfId="207">
      <calculatedColumnFormula>IFERROR(VLOOKUP($B4,RD[#All],AU$2,0)/AU$1,"")</calculatedColumnFormula>
    </tableColumn>
    <tableColumn id="46" xr3:uid="{00000000-0010-0000-0700-00002E000000}" name="BLK2_INV14" dataDxfId="206">
      <calculatedColumnFormula>IFERROR(VLOOKUP($B4,RD[#All],AV$2,0)/AV$1,"")</calculatedColumnFormula>
    </tableColumn>
    <tableColumn id="47" xr3:uid="{00000000-0010-0000-0700-00002F000000}" name="BLK2_INV15" dataDxfId="205">
      <calculatedColumnFormula>IFERROR(VLOOKUP($B4,RD[#All],AW$2,0)/AW$1,"")</calculatedColumnFormula>
    </tableColumn>
    <tableColumn id="48" xr3:uid="{00000000-0010-0000-0700-000030000000}" name="BLK2_INV16" dataDxfId="204">
      <calculatedColumnFormula>IFERROR(VLOOKUP($B4,RD[#All],AX$2,0)/AX$1,"")</calculatedColumnFormula>
    </tableColumn>
    <tableColumn id="49" xr3:uid="{00000000-0010-0000-0700-000031000000}" name="BLK2_INV17" dataDxfId="203">
      <calculatedColumnFormula>IFERROR(VLOOKUP($B4,RD[#All],AY$2,0)/AY$1,"")</calculatedColumnFormula>
    </tableColumn>
    <tableColumn id="50" xr3:uid="{00000000-0010-0000-0700-000032000000}" name="BLK2_INV18" dataDxfId="202">
      <calculatedColumnFormula>IFERROR(VLOOKUP($B4,RD[#All],AZ$2,0)/AZ$1,"")</calculatedColumnFormula>
    </tableColumn>
    <tableColumn id="51" xr3:uid="{00000000-0010-0000-0700-000033000000}" name="BLK2_INV19" dataDxfId="201">
      <calculatedColumnFormula>IFERROR(VLOOKUP($B4,RD[#All],BA$2,0)/BA$1,"")</calculatedColumnFormula>
    </tableColumn>
    <tableColumn id="52" xr3:uid="{00000000-0010-0000-0700-000034000000}" name="BLK2_INV20" dataDxfId="200">
      <calculatedColumnFormula>IFERROR(VLOOKUP($B4,RD[#All],BB$2,0)/BB$1,"")</calculatedColumnFormula>
    </tableColumn>
    <tableColumn id="53" xr3:uid="{00000000-0010-0000-0700-000035000000}" name="BLK2_INV21" dataDxfId="199">
      <calculatedColumnFormula>IFERROR(VLOOKUP($B4,RD[#All],BC$2,0)/BC$1,"")</calculatedColumnFormula>
    </tableColumn>
    <tableColumn id="54" xr3:uid="{00000000-0010-0000-0700-000036000000}" name="BLK2_INV22" dataDxfId="198">
      <calculatedColumnFormula>IFERROR(VLOOKUP($B4,RD[#All],BD$2,0)/BD$1,"")</calculatedColumnFormula>
    </tableColumn>
    <tableColumn id="55" xr3:uid="{00000000-0010-0000-0700-000037000000}" name="BLK2_INV23" dataDxfId="197">
      <calculatedColumnFormula>IFERROR(VLOOKUP($B4,RD[#All],BE$2,0)/BE$1,"")</calculatedColumnFormula>
    </tableColumn>
    <tableColumn id="56" xr3:uid="{00000000-0010-0000-0700-000038000000}" name="BLK2_INV24" dataDxfId="196">
      <calculatedColumnFormula>IFERROR(VLOOKUP($B4,RD[#All],BF$2,0)/BF$1,"")</calculatedColumnFormula>
    </tableColumn>
    <tableColumn id="57" xr3:uid="{00000000-0010-0000-0700-000039000000}" name="BLK2_INV25" dataDxfId="195">
      <calculatedColumnFormula>IFERROR(VLOOKUP($B4,RD[#All],BG$2,0)/BG$1,"")</calculatedColumnFormula>
    </tableColumn>
    <tableColumn id="58" xr3:uid="{00000000-0010-0000-0700-00003A000000}" name="BLK2_INV26" dataDxfId="194">
      <calculatedColumnFormula>IFERROR(VLOOKUP($B4,RD[#All],BH$2,0)/BH$1,"")</calculatedColumnFormula>
    </tableColumn>
    <tableColumn id="59" xr3:uid="{00000000-0010-0000-0700-00003B000000}" name="BLK2_INV27" dataDxfId="193">
      <calculatedColumnFormula>IFERROR(VLOOKUP($B4,RD[#All],BI$2,0)/BI$1,"")</calculatedColumnFormula>
    </tableColumn>
    <tableColumn id="60" xr3:uid="{00000000-0010-0000-0700-00003C000000}" name="BLK2_INV28" dataDxfId="192">
      <calculatedColumnFormula>IFERROR(VLOOKUP($B4,RD[#All],BJ$2,0)/BJ$1,"")</calculatedColumnFormula>
    </tableColumn>
    <tableColumn id="61" xr3:uid="{00000000-0010-0000-0700-00003D000000}" name="BLK2_INV29" dataDxfId="191">
      <calculatedColumnFormula>IFERROR(VLOOKUP($B4,RD[#All],BK$2,0)/BK$1,"")</calculatedColumnFormula>
    </tableColumn>
    <tableColumn id="62" xr3:uid="{00000000-0010-0000-0700-00003E000000}" name="BLK2_INV30" dataDxfId="190">
      <calculatedColumnFormula>IFERROR(VLOOKUP($B4,RD[#All],BL$2,0)/BL$1,"")</calculatedColumnFormula>
    </tableColumn>
    <tableColumn id="63" xr3:uid="{00000000-0010-0000-0700-00003F000000}" name="BLK2_INV31" dataDxfId="189">
      <calculatedColumnFormula>IFERROR(VLOOKUP($B4,RD[#All],BM$2,0)/BM$1,"")</calculatedColumnFormula>
    </tableColumn>
    <tableColumn id="245" xr3:uid="{1FDB18A3-A28F-4A50-9093-0C0098A24873}" name="BLK2_INV32" dataDxfId="188">
      <calculatedColumnFormula>IFERROR(VLOOKUP($B4,RD[#All],BN$2,0)/BN$1,"")</calculatedColumnFormula>
    </tableColumn>
    <tableColumn id="64" xr3:uid="{00000000-0010-0000-0700-000040000000}" name="BLK3_INV1" dataDxfId="187">
      <calculatedColumnFormula>IFERROR(VLOOKUP($B4,RD[#All],BO$2,0)/BO$1,"")</calculatedColumnFormula>
    </tableColumn>
    <tableColumn id="65" xr3:uid="{00000000-0010-0000-0700-000041000000}" name="BLK3_INV2" dataDxfId="186">
      <calculatedColumnFormula>IFERROR(VLOOKUP($B4,RD[#All],BP$2,0)/BP$1,"")</calculatedColumnFormula>
    </tableColumn>
    <tableColumn id="66" xr3:uid="{00000000-0010-0000-0700-000042000000}" name="BLK3_INV3" dataDxfId="185">
      <calculatedColumnFormula>IFERROR(VLOOKUP($B4,RD[#All],BQ$2,0)/BQ$1,"")</calculatedColumnFormula>
    </tableColumn>
    <tableColumn id="67" xr3:uid="{00000000-0010-0000-0700-000043000000}" name="BLK3_INV4" dataDxfId="184">
      <calculatedColumnFormula>IFERROR(VLOOKUP($B4,RD[#All],BR$2,0)/BR$1,"")</calculatedColumnFormula>
    </tableColumn>
    <tableColumn id="68" xr3:uid="{00000000-0010-0000-0700-000044000000}" name="BLK3_INV5" dataDxfId="183">
      <calculatedColumnFormula>IFERROR(VLOOKUP($B4,RD[#All],BS$2,0)/BS$1,"")</calculatedColumnFormula>
    </tableColumn>
    <tableColumn id="69" xr3:uid="{00000000-0010-0000-0700-000045000000}" name="BLK3_INV6" dataDxfId="182">
      <calculatedColumnFormula>IFERROR(VLOOKUP($B4,RD[#All],BT$2,0)/BT$1,"")</calculatedColumnFormula>
    </tableColumn>
    <tableColumn id="70" xr3:uid="{00000000-0010-0000-0700-000046000000}" name="BLK3_INV7" dataDxfId="181">
      <calculatedColumnFormula>IFERROR(VLOOKUP($B4,RD[#All],BU$2,0)/BU$1,"")</calculatedColumnFormula>
    </tableColumn>
    <tableColumn id="71" xr3:uid="{00000000-0010-0000-0700-000047000000}" name="BLK3_INV8" dataDxfId="180">
      <calculatedColumnFormula>IFERROR(VLOOKUP($B4,RD[#All],BV$2,0)/BV$1,"")</calculatedColumnFormula>
    </tableColumn>
    <tableColumn id="72" xr3:uid="{00000000-0010-0000-0700-000048000000}" name="BLK3_INV9" dataDxfId="179">
      <calculatedColumnFormula>IFERROR(VLOOKUP($B4,RD[#All],BW$2,0)/BW$1,"")</calculatedColumnFormula>
    </tableColumn>
    <tableColumn id="73" xr3:uid="{00000000-0010-0000-0700-000049000000}" name="BLK3_INV10" dataDxfId="178">
      <calculatedColumnFormula>IFERROR(VLOOKUP($B4,RD[#All],BX$2,0)/BX$1,"")</calculatedColumnFormula>
    </tableColumn>
    <tableColumn id="74" xr3:uid="{00000000-0010-0000-0700-00004A000000}" name="BLK3_INV11" dataDxfId="177">
      <calculatedColumnFormula>IFERROR(VLOOKUP($B4,RD[#All],BY$2,0)/BY$1,"")</calculatedColumnFormula>
    </tableColumn>
    <tableColumn id="75" xr3:uid="{00000000-0010-0000-0700-00004B000000}" name="BLK3_INV12" dataDxfId="176">
      <calculatedColumnFormula>IFERROR(VLOOKUP($B4,RD[#All],BZ$2,0)/BZ$1,"")</calculatedColumnFormula>
    </tableColumn>
    <tableColumn id="76" xr3:uid="{00000000-0010-0000-0700-00004C000000}" name="BLK3_INV13" dataDxfId="175">
      <calculatedColumnFormula>IFERROR(VLOOKUP($B4,RD[#All],CA$2,0)/CA$1,"")</calculatedColumnFormula>
    </tableColumn>
    <tableColumn id="77" xr3:uid="{00000000-0010-0000-0700-00004D000000}" name="BLK3_INV14" dataDxfId="174">
      <calculatedColumnFormula>IFERROR(VLOOKUP($B4,RD[#All],CB$2,0)/CB$1,"")</calculatedColumnFormula>
    </tableColumn>
    <tableColumn id="78" xr3:uid="{00000000-0010-0000-0700-00004E000000}" name="BLK3_INV15" dataDxfId="173">
      <calculatedColumnFormula>IFERROR(VLOOKUP($B4,RD[#All],CC$2,0)/CC$1,"")</calculatedColumnFormula>
    </tableColumn>
    <tableColumn id="79" xr3:uid="{00000000-0010-0000-0700-00004F000000}" name="BLK3_INV16" dataDxfId="172">
      <calculatedColumnFormula>IFERROR(VLOOKUP($B4,RD[#All],CD$2,0)/CD$1,"")</calculatedColumnFormula>
    </tableColumn>
    <tableColumn id="80" xr3:uid="{00000000-0010-0000-0700-000050000000}" name="BLK3_INV17" dataDxfId="171">
      <calculatedColumnFormula>IFERROR(VLOOKUP($B4,RD[#All],CE$2,0)/CE$1,"")</calculatedColumnFormula>
    </tableColumn>
    <tableColumn id="81" xr3:uid="{00000000-0010-0000-0700-000051000000}" name="BLK3_INV18" dataDxfId="170">
      <calculatedColumnFormula>IFERROR(VLOOKUP($B4,RD[#All],CF$2,0)/CF$1,"")</calculatedColumnFormula>
    </tableColumn>
    <tableColumn id="82" xr3:uid="{00000000-0010-0000-0700-000052000000}" name="BLK3_INV19" dataDxfId="169">
      <calculatedColumnFormula>IFERROR(VLOOKUP($B4,RD[#All],CG$2,0)/CG$1,"")</calculatedColumnFormula>
    </tableColumn>
    <tableColumn id="83" xr3:uid="{00000000-0010-0000-0700-000053000000}" name="BLK3_INV20" dataDxfId="168">
      <calculatedColumnFormula>IFERROR(VLOOKUP($B4,RD[#All],CH$2,0)/CH$1,"")</calculatedColumnFormula>
    </tableColumn>
    <tableColumn id="84" xr3:uid="{00000000-0010-0000-0700-000054000000}" name="BLK3_INV21" dataDxfId="167">
      <calculatedColumnFormula>IFERROR(VLOOKUP($B4,RD[#All],CI$2,0)/CI$1,"")</calculatedColumnFormula>
    </tableColumn>
    <tableColumn id="85" xr3:uid="{00000000-0010-0000-0700-000055000000}" name="BLK3_INV22" dataDxfId="166">
      <calculatedColumnFormula>IFERROR(VLOOKUP($B4,RD[#All],CJ$2,0)/CJ$1,"")</calculatedColumnFormula>
    </tableColumn>
    <tableColumn id="86" xr3:uid="{00000000-0010-0000-0700-000056000000}" name="BLK3_INV23" dataDxfId="165">
      <calculatedColumnFormula>IFERROR(VLOOKUP($B4,RD[#All],CK$2,0)/CK$1,"")</calculatedColumnFormula>
    </tableColumn>
    <tableColumn id="87" xr3:uid="{00000000-0010-0000-0700-000057000000}" name="BLK3_INV24" dataDxfId="164">
      <calculatedColumnFormula>IFERROR(VLOOKUP($B4,RD[#All],CL$2,0)/CL$1,"")</calculatedColumnFormula>
    </tableColumn>
    <tableColumn id="88" xr3:uid="{00000000-0010-0000-0700-000058000000}" name="BLK3_INV25" dataDxfId="163">
      <calculatedColumnFormula>IFERROR(VLOOKUP($B4,RD[#All],CM$2,0)/CM$1,"")</calculatedColumnFormula>
    </tableColumn>
    <tableColumn id="89" xr3:uid="{00000000-0010-0000-0700-000059000000}" name="BLK3_INV26" dataDxfId="162">
      <calculatedColumnFormula>IFERROR(VLOOKUP($B4,RD[#All],CN$2,0)/CN$1,"")</calculatedColumnFormula>
    </tableColumn>
    <tableColumn id="90" xr3:uid="{00000000-0010-0000-0700-00005A000000}" name="BLK3_INV27" dataDxfId="161">
      <calculatedColumnFormula>IFERROR(VLOOKUP($B4,RD[#All],CO$2,0)/CO$1,"")</calculatedColumnFormula>
    </tableColumn>
    <tableColumn id="91" xr3:uid="{00000000-0010-0000-0700-00005B000000}" name="BLK3_INV28" dataDxfId="160">
      <calculatedColumnFormula>IFERROR(VLOOKUP($B4,RD[#All],CP$2,0)/CP$1,"")</calculatedColumnFormula>
    </tableColumn>
    <tableColumn id="92" xr3:uid="{00000000-0010-0000-0700-00005C000000}" name="BLK3_INV29" dataDxfId="159">
      <calculatedColumnFormula>IFERROR(VLOOKUP($B4,RD[#All],CQ$2,0)/CQ$1,"")</calculatedColumnFormula>
    </tableColumn>
    <tableColumn id="93" xr3:uid="{00000000-0010-0000-0700-00005D000000}" name="BLK3_INV30" dataDxfId="158">
      <calculatedColumnFormula>IFERROR(VLOOKUP($B4,RD[#All],CR$2,0)/CR$1,"")</calculatedColumnFormula>
    </tableColumn>
    <tableColumn id="94" xr3:uid="{00000000-0010-0000-0700-00005E000000}" name="BLK3_INV31" dataDxfId="157">
      <calculatedColumnFormula>IFERROR(VLOOKUP($B4,RD[#All],CS$2,0)/CS$1,"")</calculatedColumnFormula>
    </tableColumn>
    <tableColumn id="95" xr3:uid="{00000000-0010-0000-0700-00005F000000}" name="BLK4_INV1" dataDxfId="156">
      <calculatedColumnFormula>IFERROR(VLOOKUP($B4,RD[#All],CT$2,0)/CT$1,"")</calculatedColumnFormula>
    </tableColumn>
    <tableColumn id="96" xr3:uid="{00000000-0010-0000-0700-000060000000}" name="BLK4_INV2" dataDxfId="155">
      <calculatedColumnFormula>IFERROR(VLOOKUP($B4,RD[#All],CU$2,0)/CU$1,"")</calculatedColumnFormula>
    </tableColumn>
    <tableColumn id="97" xr3:uid="{00000000-0010-0000-0700-000061000000}" name="BLK4_INV3" dataDxfId="154">
      <calculatedColumnFormula>IFERROR(VLOOKUP($B4,RD[#All],CV$2,0)/CV$1,"")</calculatedColumnFormula>
    </tableColumn>
    <tableColumn id="98" xr3:uid="{00000000-0010-0000-0700-000062000000}" name="BLK4_INV4" dataDxfId="153">
      <calculatedColumnFormula>IFERROR(VLOOKUP($B4,RD[#All],CW$2,0)/CW$1,"")</calculatedColumnFormula>
    </tableColumn>
    <tableColumn id="99" xr3:uid="{00000000-0010-0000-0700-000063000000}" name="BLK4_INV5" dataDxfId="152">
      <calculatedColumnFormula>IFERROR(VLOOKUP($B4,RD[#All],CX$2,0)/CX$1,"")</calculatedColumnFormula>
    </tableColumn>
    <tableColumn id="100" xr3:uid="{00000000-0010-0000-0700-000064000000}" name="BLK4_INV6" dataDxfId="151">
      <calculatedColumnFormula>IFERROR(VLOOKUP($B4,RD[#All],CY$2,0)/CY$1,"")</calculatedColumnFormula>
    </tableColumn>
    <tableColumn id="101" xr3:uid="{00000000-0010-0000-0700-000065000000}" name="BLK4_INV7" dataDxfId="150">
      <calculatedColumnFormula>IFERROR(VLOOKUP($B4,RD[#All],CZ$2,0)/CZ$1,"")</calculatedColumnFormula>
    </tableColumn>
    <tableColumn id="102" xr3:uid="{00000000-0010-0000-0700-000066000000}" name="BLK4_INV8" dataDxfId="149">
      <calculatedColumnFormula>IFERROR(VLOOKUP($B4,RD[#All],DA$2,0)/DA$1,"")</calculatedColumnFormula>
    </tableColumn>
    <tableColumn id="103" xr3:uid="{00000000-0010-0000-0700-000067000000}" name="BLK4_INV9" dataDxfId="148">
      <calculatedColumnFormula>IFERROR(VLOOKUP($B4,RD[#All],DB$2,0)/DB$1,"")</calculatedColumnFormula>
    </tableColumn>
    <tableColumn id="104" xr3:uid="{00000000-0010-0000-0700-000068000000}" name="BLK4_INV10" dataDxfId="147">
      <calculatedColumnFormula>IFERROR(VLOOKUP($B4,RD[#All],DC$2,0)/DC$1,"")</calculatedColumnFormula>
    </tableColumn>
    <tableColumn id="105" xr3:uid="{00000000-0010-0000-0700-000069000000}" name="BLK4_INV11" dataDxfId="146">
      <calculatedColumnFormula>IFERROR(VLOOKUP($B4,RD[#All],DD$2,0)/DD$1,"")</calculatedColumnFormula>
    </tableColumn>
    <tableColumn id="106" xr3:uid="{00000000-0010-0000-0700-00006A000000}" name="BLK4_INV12" dataDxfId="145">
      <calculatedColumnFormula>IFERROR(VLOOKUP($B4,RD[#All],DE$2,0)/DE$1,"")</calculatedColumnFormula>
    </tableColumn>
    <tableColumn id="107" xr3:uid="{00000000-0010-0000-0700-00006B000000}" name="BLK4_INV13" dataDxfId="144">
      <calculatedColumnFormula>IFERROR(VLOOKUP($B4,RD[#All],DF$2,0)/DF$1,"")</calculatedColumnFormula>
    </tableColumn>
    <tableColumn id="108" xr3:uid="{00000000-0010-0000-0700-00006C000000}" name="BLK4_INV14" dataDxfId="143">
      <calculatedColumnFormula>IFERROR(VLOOKUP($B4,RD[#All],DG$2,0)/DG$1,"")</calculatedColumnFormula>
    </tableColumn>
    <tableColumn id="109" xr3:uid="{00000000-0010-0000-0700-00006D000000}" name="BLK4_INV15" dataDxfId="142">
      <calculatedColumnFormula>IFERROR(VLOOKUP($B4,RD[#All],DH$2,0)/DH$1,"")</calculatedColumnFormula>
    </tableColumn>
    <tableColumn id="110" xr3:uid="{00000000-0010-0000-0700-00006E000000}" name="BLK4_INV16" dataDxfId="141">
      <calculatedColumnFormula>IFERROR(VLOOKUP($B4,RD[#All],DI$2,0)/DI$1,"")</calculatedColumnFormula>
    </tableColumn>
    <tableColumn id="111" xr3:uid="{00000000-0010-0000-0700-00006F000000}" name="BLK4_INV17" dataDxfId="140">
      <calculatedColumnFormula>IFERROR(VLOOKUP($B4,RD[#All],DJ$2,0)/DJ$1,"")</calculatedColumnFormula>
    </tableColumn>
    <tableColumn id="112" xr3:uid="{00000000-0010-0000-0700-000070000000}" name="BLK4_INV18" dataDxfId="139">
      <calculatedColumnFormula>IFERROR(VLOOKUP($B4,RD[#All],DK$2,0)/DK$1,"")</calculatedColumnFormula>
    </tableColumn>
    <tableColumn id="113" xr3:uid="{00000000-0010-0000-0700-000071000000}" name="BLK4_INV19" dataDxfId="138">
      <calculatedColumnFormula>IFERROR(VLOOKUP($B4,RD[#All],DL$2,0)/DL$1,"")</calculatedColumnFormula>
    </tableColumn>
    <tableColumn id="114" xr3:uid="{00000000-0010-0000-0700-000072000000}" name="BLK4_INV20" dataDxfId="137">
      <calculatedColumnFormula>IFERROR(VLOOKUP($B4,RD[#All],DM$2,0)/DM$1,"")</calculatedColumnFormula>
    </tableColumn>
    <tableColumn id="115" xr3:uid="{00000000-0010-0000-0700-000073000000}" name="BLK4_INV21" dataDxfId="136">
      <calculatedColumnFormula>IFERROR(VLOOKUP($B4,RD[#All],DN$2,0)/DN$1,"")</calculatedColumnFormula>
    </tableColumn>
    <tableColumn id="116" xr3:uid="{00000000-0010-0000-0700-000074000000}" name="BLK4_INV22" dataDxfId="135">
      <calculatedColumnFormula>IFERROR(VLOOKUP($B4,RD[#All],DO$2,0)/DO$1,"")</calculatedColumnFormula>
    </tableColumn>
    <tableColumn id="117" xr3:uid="{00000000-0010-0000-0700-000075000000}" name="BLK4_INV23" dataDxfId="134">
      <calculatedColumnFormula>IFERROR(VLOOKUP($B4,RD[#All],DP$2,0)/DP$1,"")</calculatedColumnFormula>
    </tableColumn>
    <tableColumn id="118" xr3:uid="{00000000-0010-0000-0700-000076000000}" name="BLK4_INV24" dataDxfId="133">
      <calculatedColumnFormula>IFERROR(VLOOKUP($B4,RD[#All],DQ$2,0)/DQ$1,"")</calculatedColumnFormula>
    </tableColumn>
    <tableColumn id="119" xr3:uid="{00000000-0010-0000-0700-000077000000}" name="BLK4_INV25" dataDxfId="132">
      <calculatedColumnFormula>IFERROR(VLOOKUP($B4,RD[#All],DR$2,0)/DR$1,"")</calculatedColumnFormula>
    </tableColumn>
    <tableColumn id="120" xr3:uid="{00000000-0010-0000-0700-000078000000}" name="BLK4_INV26" dataDxfId="131">
      <calculatedColumnFormula>IFERROR(VLOOKUP($B4,RD[#All],DS$2,0)/DS$1,"")</calculatedColumnFormula>
    </tableColumn>
    <tableColumn id="121" xr3:uid="{00000000-0010-0000-0700-000079000000}" name="BLK4_INV27" dataDxfId="130">
      <calculatedColumnFormula>IFERROR(VLOOKUP($B4,RD[#All],DT$2,0)/DT$1,"")</calculatedColumnFormula>
    </tableColumn>
    <tableColumn id="122" xr3:uid="{00000000-0010-0000-0700-00007A000000}" name="BLK4_INV28" dataDxfId="129">
      <calculatedColumnFormula>IFERROR(VLOOKUP($B4,RD[#All],DU$2,0)/DU$1,"")</calculatedColumnFormula>
    </tableColumn>
    <tableColumn id="123" xr3:uid="{00000000-0010-0000-0700-00007B000000}" name="BLK4_INV29" dataDxfId="128">
      <calculatedColumnFormula>IFERROR(VLOOKUP($B4,RD[#All],DV$2,0)/DV$1,"")</calculatedColumnFormula>
    </tableColumn>
    <tableColumn id="124" xr3:uid="{00000000-0010-0000-0700-00007C000000}" name="BLK4_INV30" dataDxfId="127">
      <calculatedColumnFormula>IFERROR(VLOOKUP($B4,RD[#All],DW$2,0)/DW$1,"")</calculatedColumnFormula>
    </tableColumn>
    <tableColumn id="125" xr3:uid="{00000000-0010-0000-0700-00007D000000}" name="BLK4_INV31" dataDxfId="126">
      <calculatedColumnFormula>IFERROR(VLOOKUP($B4,RD[#All],DX$2,0)/DX$1,"")</calculatedColumnFormula>
    </tableColumn>
    <tableColumn id="126" xr3:uid="{00000000-0010-0000-0700-00007E000000}" name="BLK5_INV1" dataDxfId="125">
      <calculatedColumnFormula>IFERROR(VLOOKUP($B4,RD[#All],DY$2,0)/DY$1,"")</calculatedColumnFormula>
    </tableColumn>
    <tableColumn id="127" xr3:uid="{00000000-0010-0000-0700-00007F000000}" name="BLK5_INV2" dataDxfId="124">
      <calculatedColumnFormula>IFERROR(VLOOKUP($B4,RD[#All],DZ$2,0)/DZ$1,"")</calculatedColumnFormula>
    </tableColumn>
    <tableColumn id="128" xr3:uid="{00000000-0010-0000-0700-000080000000}" name="BLK5_INV3" dataDxfId="123">
      <calculatedColumnFormula>IFERROR(VLOOKUP($B4,RD[#All],EA$2,0)/EA$1,"")</calculatedColumnFormula>
    </tableColumn>
    <tableColumn id="129" xr3:uid="{00000000-0010-0000-0700-000081000000}" name="BLK5_INV4" dataDxfId="122">
      <calculatedColumnFormula>IFERROR(VLOOKUP($B4,RD[#All],EB$2,0)/EB$1,"")</calculatedColumnFormula>
    </tableColumn>
    <tableColumn id="130" xr3:uid="{00000000-0010-0000-0700-000082000000}" name="BLK5_INV5" dataDxfId="121">
      <calculatedColumnFormula>IFERROR(VLOOKUP($B4,RD[#All],EC$2,0)/EC$1,"")</calculatedColumnFormula>
    </tableColumn>
    <tableColumn id="131" xr3:uid="{00000000-0010-0000-0700-000083000000}" name="BLK5_INV6" dataDxfId="120">
      <calculatedColumnFormula>IFERROR(VLOOKUP($B4,RD[#All],ED$2,0)/ED$1,"")</calculatedColumnFormula>
    </tableColumn>
    <tableColumn id="132" xr3:uid="{00000000-0010-0000-0700-000084000000}" name="BLK5_INV7" dataDxfId="119">
      <calculatedColumnFormula>IFERROR(VLOOKUP($B4,RD[#All],EE$2,0)/EE$1,"")</calculatedColumnFormula>
    </tableColumn>
    <tableColumn id="133" xr3:uid="{00000000-0010-0000-0700-000085000000}" name="BLK5_INV8" dataDxfId="118">
      <calculatedColumnFormula>IFERROR(VLOOKUP($B4,RD[#All],EF$2,0)/EF$1,"")</calculatedColumnFormula>
    </tableColumn>
    <tableColumn id="134" xr3:uid="{00000000-0010-0000-0700-000086000000}" name="BLK5_INV9" dataDxfId="117">
      <calculatedColumnFormula>IFERROR(VLOOKUP($B4,RD[#All],EG$2,0)/EG$1,"")</calculatedColumnFormula>
    </tableColumn>
    <tableColumn id="135" xr3:uid="{00000000-0010-0000-0700-000087000000}" name="BLK5_INV10" dataDxfId="116">
      <calculatedColumnFormula>IFERROR(VLOOKUP($B4,RD[#All],EH$2,0)/EH$1,"")</calculatedColumnFormula>
    </tableColumn>
    <tableColumn id="136" xr3:uid="{00000000-0010-0000-0700-000088000000}" name="BLK5_INV11" dataDxfId="115">
      <calculatedColumnFormula>IFERROR(VLOOKUP($B4,RD[#All],EI$2,0)/EI$1,"")</calculatedColumnFormula>
    </tableColumn>
    <tableColumn id="137" xr3:uid="{00000000-0010-0000-0700-000089000000}" name="BLK5_INV12" dataDxfId="114">
      <calculatedColumnFormula>IFERROR(VLOOKUP($B4,RD[#All],EJ$2,0)/EJ$1,"")</calculatedColumnFormula>
    </tableColumn>
    <tableColumn id="138" xr3:uid="{00000000-0010-0000-0700-00008A000000}" name="BLK5_INV13" dataDxfId="113">
      <calculatedColumnFormula>IFERROR(VLOOKUP($B4,RD[#All],EK$2,0)/EK$1,"")</calculatedColumnFormula>
    </tableColumn>
    <tableColumn id="139" xr3:uid="{00000000-0010-0000-0700-00008B000000}" name="BLK5_INV14" dataDxfId="112">
      <calculatedColumnFormula>IFERROR(VLOOKUP($B4,RD[#All],EL$2,0)/EL$1,"")</calculatedColumnFormula>
    </tableColumn>
    <tableColumn id="140" xr3:uid="{00000000-0010-0000-0700-00008C000000}" name="BLK5_INV15" dataDxfId="111">
      <calculatedColumnFormula>IFERROR(VLOOKUP($B4,RD[#All],EM$2,0)/EM$1,"")</calculatedColumnFormula>
    </tableColumn>
    <tableColumn id="141" xr3:uid="{00000000-0010-0000-0700-00008D000000}" name="BLK5_INV16" dataDxfId="110">
      <calculatedColumnFormula>IFERROR(VLOOKUP($B4,RD[#All],EN$2,0)/EN$1,"")</calculatedColumnFormula>
    </tableColumn>
    <tableColumn id="142" xr3:uid="{00000000-0010-0000-0700-00008E000000}" name="BLK5_INV17" dataDxfId="109">
      <calculatedColumnFormula>IFERROR(VLOOKUP($B4,RD[#All],EO$2,0)/EO$1,"")</calculatedColumnFormula>
    </tableColumn>
    <tableColumn id="143" xr3:uid="{00000000-0010-0000-0700-00008F000000}" name="BLK5_INV18" dataDxfId="108">
      <calculatedColumnFormula>IFERROR(VLOOKUP($B4,RD[#All],EP$2,0)/EP$1,"")</calculatedColumnFormula>
    </tableColumn>
    <tableColumn id="144" xr3:uid="{00000000-0010-0000-0700-000090000000}" name="BLK5_INV19" dataDxfId="107">
      <calculatedColumnFormula>IFERROR(VLOOKUP($B4,RD[#All],EQ$2,0)/EQ$1,"")</calculatedColumnFormula>
    </tableColumn>
    <tableColumn id="145" xr3:uid="{00000000-0010-0000-0700-000091000000}" name="BLK5_INV20" dataDxfId="106">
      <calculatedColumnFormula>IFERROR(VLOOKUP($B4,RD[#All],ER$2,0)/ER$1,"")</calculatedColumnFormula>
    </tableColumn>
    <tableColumn id="146" xr3:uid="{00000000-0010-0000-0700-000092000000}" name="BLK5_INV21" dataDxfId="105">
      <calculatedColumnFormula>IFERROR(VLOOKUP($B4,RD[#All],ES$2,0)/ES$1,"")</calculatedColumnFormula>
    </tableColumn>
    <tableColumn id="147" xr3:uid="{00000000-0010-0000-0700-000093000000}" name="BLK5_INV22" dataDxfId="104">
      <calculatedColumnFormula>IFERROR(VLOOKUP($B4,RD[#All],ET$2,0)/ET$1,"")</calculatedColumnFormula>
    </tableColumn>
    <tableColumn id="148" xr3:uid="{00000000-0010-0000-0700-000094000000}" name="BLK5_INV23" dataDxfId="103">
      <calculatedColumnFormula>IFERROR(VLOOKUP($B4,RD[#All],EU$2,0)/EU$1,"")</calculatedColumnFormula>
    </tableColumn>
    <tableColumn id="149" xr3:uid="{00000000-0010-0000-0700-000095000000}" name="BLK5_INV24" dataDxfId="102">
      <calculatedColumnFormula>IFERROR(VLOOKUP($B4,RD[#All],EV$2,0)/EV$1,"")</calculatedColumnFormula>
    </tableColumn>
    <tableColumn id="150" xr3:uid="{00000000-0010-0000-0700-000096000000}" name="BLK5_INV25" dataDxfId="101">
      <calculatedColumnFormula>IFERROR(VLOOKUP($B4,RD[#All],EW$2,0)/EW$1,"")</calculatedColumnFormula>
    </tableColumn>
    <tableColumn id="151" xr3:uid="{00000000-0010-0000-0700-000097000000}" name="BLK5_INV26" dataDxfId="100">
      <calculatedColumnFormula>IFERROR(VLOOKUP($B4,RD[#All],EX$2,0)/EX$1,"")</calculatedColumnFormula>
    </tableColumn>
    <tableColumn id="152" xr3:uid="{00000000-0010-0000-0700-000098000000}" name="BLK5_INV27" dataDxfId="99">
      <calculatedColumnFormula>IFERROR(VLOOKUP($B4,RD[#All],EY$2,0)/EY$1,"")</calculatedColumnFormula>
    </tableColumn>
    <tableColumn id="153" xr3:uid="{00000000-0010-0000-0700-000099000000}" name="BLK5_INV28" dataDxfId="98">
      <calculatedColumnFormula>IFERROR(VLOOKUP($B4,RD[#All],EZ$2,0)/EZ$1,"")</calculatedColumnFormula>
    </tableColumn>
    <tableColumn id="154" xr3:uid="{00000000-0010-0000-0700-00009A000000}" name="BLK5_INV29" dataDxfId="97">
      <calculatedColumnFormula>IFERROR(VLOOKUP($B4,RD[#All],FA$2,0)/FA$1,"")</calculatedColumnFormula>
    </tableColumn>
    <tableColumn id="155" xr3:uid="{00000000-0010-0000-0700-00009B000000}" name="BLK5_INV30" dataDxfId="96">
      <calculatedColumnFormula>IFERROR(VLOOKUP($B4,RD[#All],FB$2,0)/FB$1,"")</calculatedColumnFormula>
    </tableColumn>
    <tableColumn id="156" xr3:uid="{00000000-0010-0000-0700-00009C000000}" name="BLK5_INV31" dataDxfId="95">
      <calculatedColumnFormula>IFERROR(VLOOKUP($B4,RD[#All],FC$2,0)/FC$1,"")</calculatedColumnFormula>
    </tableColumn>
    <tableColumn id="157" xr3:uid="{00000000-0010-0000-0700-00009D000000}" name="BLK5_INV32" dataDxfId="94">
      <calculatedColumnFormula>IFERROR(VLOOKUP($B4,RD[#All],FD$2,0)/FD$1,"")</calculatedColumnFormula>
    </tableColumn>
    <tableColumn id="158" xr3:uid="{00000000-0010-0000-0700-00009E000000}" name="BLK6_INV1" dataDxfId="93">
      <calculatedColumnFormula>IFERROR(VLOOKUP($B4,RD[#All],FE$2,0)/FE$1,"")</calculatedColumnFormula>
    </tableColumn>
    <tableColumn id="159" xr3:uid="{00000000-0010-0000-0700-00009F000000}" name="BLK6_INV2" dataDxfId="92">
      <calculatedColumnFormula>IFERROR(VLOOKUP($B4,RD[#All],FF$2,0)/FF$1,"")</calculatedColumnFormula>
    </tableColumn>
    <tableColumn id="160" xr3:uid="{00000000-0010-0000-0700-0000A0000000}" name="BLK6_INV3" dataDxfId="91">
      <calculatedColumnFormula>IFERROR(VLOOKUP($B4,RD[#All],FG$2,0)/FG$1,"")</calculatedColumnFormula>
    </tableColumn>
    <tableColumn id="161" xr3:uid="{00000000-0010-0000-0700-0000A1000000}" name="BLK6_INV4" dataDxfId="90">
      <calculatedColumnFormula>IFERROR(VLOOKUP($B4,RD[#All],FH$2,0)/FH$1,"")</calculatedColumnFormula>
    </tableColumn>
    <tableColumn id="162" xr3:uid="{00000000-0010-0000-0700-0000A2000000}" name="BLK6_INV5" dataDxfId="89">
      <calculatedColumnFormula>IFERROR(VLOOKUP($B4,RD[#All],FI$2,0)/FI$1,"")</calculatedColumnFormula>
    </tableColumn>
    <tableColumn id="163" xr3:uid="{00000000-0010-0000-0700-0000A3000000}" name="BLK6_INV6" dataDxfId="88">
      <calculatedColumnFormula>IFERROR(VLOOKUP($B4,RD[#All],FJ$2,0)/FJ$1,"")</calculatedColumnFormula>
    </tableColumn>
    <tableColumn id="164" xr3:uid="{00000000-0010-0000-0700-0000A4000000}" name="BLK6_INV7" dataDxfId="87">
      <calculatedColumnFormula>IFERROR(VLOOKUP($B4,RD[#All],FK$2,0)/FK$1,"")</calculatedColumnFormula>
    </tableColumn>
    <tableColumn id="165" xr3:uid="{00000000-0010-0000-0700-0000A5000000}" name="BLK6_INV8" dataDxfId="86">
      <calculatedColumnFormula>IFERROR(VLOOKUP($B4,RD[#All],FL$2,0)/FL$1,"")</calculatedColumnFormula>
    </tableColumn>
    <tableColumn id="166" xr3:uid="{00000000-0010-0000-0700-0000A6000000}" name="BLK6_INV9" dataDxfId="85">
      <calculatedColumnFormula>IFERROR(VLOOKUP($B4,RD[#All],FM$2,0)/FM$1,"")</calculatedColumnFormula>
    </tableColumn>
    <tableColumn id="167" xr3:uid="{00000000-0010-0000-0700-0000A7000000}" name="BLK6_INV10" dataDxfId="84">
      <calculatedColumnFormula>IFERROR(VLOOKUP($B4,RD[#All],FN$2,0)/FN$1,"")</calculatedColumnFormula>
    </tableColumn>
    <tableColumn id="168" xr3:uid="{00000000-0010-0000-0700-0000A8000000}" name="BLK6_INV11" dataDxfId="83">
      <calculatedColumnFormula>IFERROR(VLOOKUP($B4,RD[#All],FO$2,0)/FO$1,"")</calculatedColumnFormula>
    </tableColumn>
    <tableColumn id="169" xr3:uid="{00000000-0010-0000-0700-0000A9000000}" name="BLK6_INV12" dataDxfId="82">
      <calculatedColumnFormula>IFERROR(VLOOKUP($B4,RD[#All],FP$2,0)/FP$1,"")</calculatedColumnFormula>
    </tableColumn>
    <tableColumn id="170" xr3:uid="{00000000-0010-0000-0700-0000AA000000}" name="BLK6_INV13" dataDxfId="81">
      <calculatedColumnFormula>IFERROR(VLOOKUP($B4,RD[#All],FQ$2,0)/FQ$1,"")</calculatedColumnFormula>
    </tableColumn>
    <tableColumn id="171" xr3:uid="{00000000-0010-0000-0700-0000AB000000}" name="BLK6_INV14" dataDxfId="80">
      <calculatedColumnFormula>IFERROR(VLOOKUP($B4,RD[#All],FR$2,0)/FR$1,"")</calculatedColumnFormula>
    </tableColumn>
    <tableColumn id="172" xr3:uid="{00000000-0010-0000-0700-0000AC000000}" name="BLK6_INV15" dataDxfId="79">
      <calculatedColumnFormula>IFERROR(VLOOKUP($B4,RD[#All],FS$2,0)/FS$1,"")</calculatedColumnFormula>
    </tableColumn>
    <tableColumn id="173" xr3:uid="{00000000-0010-0000-0700-0000AD000000}" name="BLK6_INV16" dataDxfId="78">
      <calculatedColumnFormula>IFERROR(VLOOKUP($B4,RD[#All],FT$2,0)/FT$1,"")</calculatedColumnFormula>
    </tableColumn>
    <tableColumn id="174" xr3:uid="{00000000-0010-0000-0700-0000AE000000}" name="BLK6_INV17" dataDxfId="77">
      <calculatedColumnFormula>IFERROR(VLOOKUP($B4,RD[#All],FU$2,0)/FU$1,"")</calculatedColumnFormula>
    </tableColumn>
    <tableColumn id="175" xr3:uid="{00000000-0010-0000-0700-0000AF000000}" name="BLK6_INV18" dataDxfId="76">
      <calculatedColumnFormula>IFERROR(VLOOKUP($B4,RD[#All],FV$2,0)/FV$1,"")</calculatedColumnFormula>
    </tableColumn>
    <tableColumn id="176" xr3:uid="{00000000-0010-0000-0700-0000B0000000}" name="BLK6_INV19" dataDxfId="75">
      <calculatedColumnFormula>IFERROR(VLOOKUP($B4,RD[#All],FW$2,0)/FW$1,"")</calculatedColumnFormula>
    </tableColumn>
    <tableColumn id="177" xr3:uid="{00000000-0010-0000-0700-0000B1000000}" name="BLK6_INV20" dataDxfId="74">
      <calculatedColumnFormula>IFERROR(VLOOKUP($B4,RD[#All],FX$2,0)/FX$1,"")</calculatedColumnFormula>
    </tableColumn>
    <tableColumn id="178" xr3:uid="{00000000-0010-0000-0700-0000B2000000}" name="BLK6_INV21" dataDxfId="73">
      <calculatedColumnFormula>IFERROR(VLOOKUP($B4,RD[#All],FY$2,0)/FY$1,"")</calculatedColumnFormula>
    </tableColumn>
    <tableColumn id="179" xr3:uid="{00000000-0010-0000-0700-0000B3000000}" name="BLK6_INV22" dataDxfId="72">
      <calculatedColumnFormula>IFERROR(VLOOKUP($B4,RD[#All],FZ$2,0)/FZ$1,"")</calculatedColumnFormula>
    </tableColumn>
    <tableColumn id="180" xr3:uid="{00000000-0010-0000-0700-0000B4000000}" name="BLK6_INV23" dataDxfId="71">
      <calculatedColumnFormula>IFERROR(VLOOKUP($B4,RD[#All],GA$2,0)/GA$1,"")</calculatedColumnFormula>
    </tableColumn>
    <tableColumn id="181" xr3:uid="{00000000-0010-0000-0700-0000B5000000}" name="BLK6_INV24" dataDxfId="70">
      <calculatedColumnFormula>IFERROR(VLOOKUP($B4,RD[#All],GB$2,0)/GB$1,"")</calculatedColumnFormula>
    </tableColumn>
    <tableColumn id="182" xr3:uid="{00000000-0010-0000-0700-0000B6000000}" name="BLK6_INV25" dataDxfId="69">
      <calculatedColumnFormula>IFERROR(VLOOKUP($B4,RD[#All],GC$2,0)/GC$1,"")</calculatedColumnFormula>
    </tableColumn>
    <tableColumn id="183" xr3:uid="{00000000-0010-0000-0700-0000B7000000}" name="BLK6_INV26" dataDxfId="68">
      <calculatedColumnFormula>IFERROR(VLOOKUP($B4,RD[#All],GD$2,0)/GD$1,"")</calculatedColumnFormula>
    </tableColumn>
    <tableColumn id="184" xr3:uid="{00000000-0010-0000-0700-0000B8000000}" name="BLK6_INV27" dataDxfId="67">
      <calculatedColumnFormula>IFERROR(VLOOKUP($B4,RD[#All],GE$2,0)/GE$1,"")</calculatedColumnFormula>
    </tableColumn>
    <tableColumn id="185" xr3:uid="{00000000-0010-0000-0700-0000B9000000}" name="BLK6_INV28" dataDxfId="66">
      <calculatedColumnFormula>IFERROR(VLOOKUP($B4,RD[#All],GF$2,0)/GF$1,"")</calculatedColumnFormula>
    </tableColumn>
    <tableColumn id="186" xr3:uid="{00000000-0010-0000-0700-0000BA000000}" name="BLK6_INV29" dataDxfId="65">
      <calculatedColumnFormula>IFERROR(VLOOKUP($B4,RD[#All],GG$2,0)/GG$1,"")</calculatedColumnFormula>
    </tableColumn>
    <tableColumn id="187" xr3:uid="{00000000-0010-0000-0700-0000BB000000}" name="BLK6_INV30" dataDxfId="64">
      <calculatedColumnFormula>IFERROR(VLOOKUP($B4,RD[#All],GH$2,0)/GH$1,"")</calculatedColumnFormula>
    </tableColumn>
    <tableColumn id="188" xr3:uid="{00000000-0010-0000-0700-0000BC000000}" name="BLK6_INV31" dataDxfId="63">
      <calculatedColumnFormula>IFERROR(VLOOKUP($B4,RD[#All],GI$2,0)/GI$1,"")</calculatedColumnFormula>
    </tableColumn>
    <tableColumn id="189" xr3:uid="{00000000-0010-0000-0700-0000BD000000}" name="BLK6_INV32" dataDxfId="62">
      <calculatedColumnFormula>IFERROR(VLOOKUP($B4,RD[#All],GJ$2,0)/GJ$1,"")</calculatedColumnFormula>
    </tableColumn>
    <tableColumn id="190" xr3:uid="{00000000-0010-0000-0700-0000BE000000}" name="BLK7_INV1" dataDxfId="61">
      <calculatedColumnFormula>IFERROR(VLOOKUP($B4,RD[#All],GK$2,0)/GK$1,"")</calculatedColumnFormula>
    </tableColumn>
    <tableColumn id="191" xr3:uid="{00000000-0010-0000-0700-0000BF000000}" name="BLK7_INV2" dataDxfId="60">
      <calculatedColumnFormula>IFERROR(VLOOKUP($B4,RD[#All],GL$2,0)/GL$1,"")</calculatedColumnFormula>
    </tableColumn>
    <tableColumn id="192" xr3:uid="{00000000-0010-0000-0700-0000C0000000}" name="BLK7_INV3" dataDxfId="59">
      <calculatedColumnFormula>IFERROR(VLOOKUP($B4,RD[#All],GM$2,0)/GM$1,"")</calculatedColumnFormula>
    </tableColumn>
    <tableColumn id="193" xr3:uid="{00000000-0010-0000-0700-0000C1000000}" name="BLK7_INV4" dataDxfId="58">
      <calculatedColumnFormula>IFERROR(VLOOKUP($B4,RD[#All],GN$2,0)/GN$1,"")</calculatedColumnFormula>
    </tableColumn>
    <tableColumn id="194" xr3:uid="{00000000-0010-0000-0700-0000C2000000}" name="BLK7_INV5" dataDxfId="57">
      <calculatedColumnFormula>IFERROR(VLOOKUP($B4,RD[#All],GO$2,0)/GO$1,"")</calculatedColumnFormula>
    </tableColumn>
    <tableColumn id="195" xr3:uid="{00000000-0010-0000-0700-0000C3000000}" name="BLK7_INV6" dataDxfId="56">
      <calculatedColumnFormula>IFERROR(VLOOKUP($B4,RD[#All],GP$2,0)/GP$1,"")</calculatedColumnFormula>
    </tableColumn>
    <tableColumn id="196" xr3:uid="{00000000-0010-0000-0700-0000C4000000}" name="BLK7_INV7" dataDxfId="55">
      <calculatedColumnFormula>IFERROR(VLOOKUP($B4,RD[#All],GQ$2,0)/GQ$1,"")</calculatedColumnFormula>
    </tableColumn>
    <tableColumn id="197" xr3:uid="{00000000-0010-0000-0700-0000C5000000}" name="BLK7_INV8" dataDxfId="54">
      <calculatedColumnFormula>IFERROR(VLOOKUP($B4,RD[#All],GR$2,0)/GR$1,"")</calculatedColumnFormula>
    </tableColumn>
    <tableColumn id="198" xr3:uid="{00000000-0010-0000-0700-0000C6000000}" name="BLK7_INV9" dataDxfId="53">
      <calculatedColumnFormula>IFERROR(VLOOKUP($B4,RD[#All],GS$2,0)/GS$1,"")</calculatedColumnFormula>
    </tableColumn>
    <tableColumn id="199" xr3:uid="{00000000-0010-0000-0700-0000C7000000}" name="BLK7_INV10" dataDxfId="52">
      <calculatedColumnFormula>IFERROR(VLOOKUP($B4,RD[#All],GT$2,0)/GT$1,"")</calculatedColumnFormula>
    </tableColumn>
    <tableColumn id="200" xr3:uid="{00000000-0010-0000-0700-0000C8000000}" name="BLK7_INV11" dataDxfId="51">
      <calculatedColumnFormula>IFERROR(VLOOKUP($B4,RD[#All],GU$2,0)/GU$1,"")</calculatedColumnFormula>
    </tableColumn>
    <tableColumn id="201" xr3:uid="{00000000-0010-0000-0700-0000C9000000}" name="BLK7_INV12" dataDxfId="50">
      <calculatedColumnFormula>IFERROR(VLOOKUP($B4,RD[#All],GV$2,0)/GV$1,"")</calculatedColumnFormula>
    </tableColumn>
    <tableColumn id="202" xr3:uid="{00000000-0010-0000-0700-0000CA000000}" name="BLK7_INV13" dataDxfId="49">
      <calculatedColumnFormula>IFERROR(VLOOKUP($B4,RD[#All],GW$2,0)/GW$1,"")</calculatedColumnFormula>
    </tableColumn>
    <tableColumn id="203" xr3:uid="{00000000-0010-0000-0700-0000CB000000}" name="BLK7_INV14" dataDxfId="48">
      <calculatedColumnFormula>IFERROR(VLOOKUP($B4,RD[#All],GX$2,0)/GX$1,"")</calculatedColumnFormula>
    </tableColumn>
    <tableColumn id="204" xr3:uid="{00000000-0010-0000-0700-0000CC000000}" name="BLK7_INV15" dataDxfId="47">
      <calculatedColumnFormula>IFERROR(VLOOKUP($B4,RD[#All],GY$2,0)/GY$1,"")</calculatedColumnFormula>
    </tableColumn>
    <tableColumn id="205" xr3:uid="{00000000-0010-0000-0700-0000CD000000}" name="BLK7_INV16" dataDxfId="46">
      <calculatedColumnFormula>IFERROR(VLOOKUP($B4,RD[#All],GZ$2,0)/GZ$1,"")</calculatedColumnFormula>
    </tableColumn>
    <tableColumn id="206" xr3:uid="{00000000-0010-0000-0700-0000CE000000}" name="BLK7_INV17" dataDxfId="45">
      <calculatedColumnFormula>IFERROR(VLOOKUP($B4,RD[#All],HA$2,0)/HA$1,"")</calculatedColumnFormula>
    </tableColumn>
    <tableColumn id="207" xr3:uid="{00000000-0010-0000-0700-0000CF000000}" name="BLK7_INV18" dataDxfId="44">
      <calculatedColumnFormula>IFERROR(VLOOKUP($B4,RD[#All],HB$2,0)/HB$1,"")</calculatedColumnFormula>
    </tableColumn>
    <tableColumn id="208" xr3:uid="{00000000-0010-0000-0700-0000D0000000}" name="BLK7_INV19" dataDxfId="43">
      <calculatedColumnFormula>IFERROR(VLOOKUP($B4,RD[#All],HC$2,0)/HC$1,"")</calculatedColumnFormula>
    </tableColumn>
    <tableColumn id="209" xr3:uid="{00000000-0010-0000-0700-0000D1000000}" name="BLK7_INV20" dataDxfId="42">
      <calculatedColumnFormula>IFERROR(VLOOKUP($B4,RD[#All],HD$2,0)/HD$1,"")</calculatedColumnFormula>
    </tableColumn>
    <tableColumn id="210" xr3:uid="{00000000-0010-0000-0700-0000D2000000}" name="BLK7_INV21" dataDxfId="41">
      <calculatedColumnFormula>IFERROR(VLOOKUP($B4,RD[#All],HE$2,0)/HE$1,"")</calculatedColumnFormula>
    </tableColumn>
    <tableColumn id="211" xr3:uid="{00000000-0010-0000-0700-0000D3000000}" name="BLK7_INV22" dataDxfId="40">
      <calculatedColumnFormula>IFERROR(VLOOKUP($B4,RD[#All],HF$2,0)/HF$1,"")</calculatedColumnFormula>
    </tableColumn>
    <tableColumn id="212" xr3:uid="{00000000-0010-0000-0700-0000D4000000}" name="BLK7_INV23" dataDxfId="39">
      <calculatedColumnFormula>IFERROR(VLOOKUP($B4,RD[#All],HG$2,0)/HG$1,"")</calculatedColumnFormula>
    </tableColumn>
    <tableColumn id="213" xr3:uid="{00000000-0010-0000-0700-0000D5000000}" name="BLK7_INV24" dataDxfId="38">
      <calculatedColumnFormula>IFERROR(VLOOKUP($B4,RD[#All],HH$2,0)/HH$1,"")</calculatedColumnFormula>
    </tableColumn>
    <tableColumn id="214" xr3:uid="{00000000-0010-0000-0700-0000D6000000}" name="BLK7_INV25" dataDxfId="37">
      <calculatedColumnFormula>IFERROR(VLOOKUP($B4,RD[#All],HI$2,0)/HI$1,"")</calculatedColumnFormula>
    </tableColumn>
    <tableColumn id="215" xr3:uid="{00000000-0010-0000-0700-0000D7000000}" name="BLK7_INV26" dataDxfId="36">
      <calculatedColumnFormula>IFERROR(VLOOKUP($B4,RD[#All],HJ$2,0)/HJ$1,"")</calculatedColumnFormula>
    </tableColumn>
    <tableColumn id="216" xr3:uid="{00000000-0010-0000-0700-0000D8000000}" name="BLK7_INV27" dataDxfId="35">
      <calculatedColumnFormula>IFERROR(VLOOKUP($B4,RD[#All],HK$2,0)/HK$1,"")</calculatedColumnFormula>
    </tableColumn>
    <tableColumn id="217" xr3:uid="{00000000-0010-0000-0700-0000D9000000}" name="BLK7_INV28" dataDxfId="34">
      <calculatedColumnFormula>IFERROR(VLOOKUP($B4,RD[#All],HL$2,0)/HL$1,"")</calculatedColumnFormula>
    </tableColumn>
    <tableColumn id="247" xr3:uid="{00000000-0010-0000-0700-0000F7000000}" name="BLK7_INV29" dataDxfId="33">
      <calculatedColumnFormula>IFERROR(VLOOKUP($B4,RD[#All],HM$2,0)/HM$1,"")</calculatedColumnFormula>
    </tableColumn>
    <tableColumn id="248" xr3:uid="{00000000-0010-0000-0700-0000F8000000}" name="BLK7_INV30" dataDxfId="32">
      <calculatedColumnFormula>IFERROR(VLOOKUP($B4,RD[#All],HN$2,0)/HN$1,"")</calculatedColumnFormula>
    </tableColumn>
    <tableColumn id="249" xr3:uid="{00000000-0010-0000-0700-0000F9000000}" name="BLK7_INV31" dataDxfId="31">
      <calculatedColumnFormula>IFERROR(VLOOKUP($B4,RD[#All],HO$2,0)/HO$1,"")</calculatedColumnFormula>
    </tableColumn>
    <tableColumn id="251" xr3:uid="{0CCA5337-94F5-4DBB-A31F-2424D18CEF08}" name="BLK7_INV32" dataDxfId="30">
      <calculatedColumnFormula>IFERROR(VLOOKUP($B4,RD[#All],HP$2,0)/HP$1,"")</calculatedColumnFormula>
    </tableColumn>
    <tableColumn id="218" xr3:uid="{00000000-0010-0000-0700-0000DA000000}" name="BLK8_INV1" dataDxfId="29">
      <calculatedColumnFormula>IFERROR(VLOOKUP($B4,RD[#All],HQ$2,0)/HQ$1,"")</calculatedColumnFormula>
    </tableColumn>
    <tableColumn id="219" xr3:uid="{00000000-0010-0000-0700-0000DB000000}" name="BLK8_INV2" dataDxfId="28">
      <calculatedColumnFormula>IFERROR(VLOOKUP($B4,RD[#All],HR$2,0)/HR$1,"")</calculatedColumnFormula>
    </tableColumn>
    <tableColumn id="220" xr3:uid="{00000000-0010-0000-0700-0000DC000000}" name="BLK8_INV3" dataDxfId="27">
      <calculatedColumnFormula>IFERROR(VLOOKUP($B4,RD[#All],HS$2,0)/HS$1,"")</calculatedColumnFormula>
    </tableColumn>
    <tableColumn id="221" xr3:uid="{00000000-0010-0000-0700-0000DD000000}" name="BLK8_INV4" dataDxfId="26">
      <calculatedColumnFormula>IFERROR(VLOOKUP($B4,RD[#All],HT$2,0)/HT$1,"")</calculatedColumnFormula>
    </tableColumn>
    <tableColumn id="222" xr3:uid="{00000000-0010-0000-0700-0000DE000000}" name="BLK8_INV5" dataDxfId="25">
      <calculatedColumnFormula>IFERROR(VLOOKUP($B4,RD[#All],HU$2,0)/HU$1,"")</calculatedColumnFormula>
    </tableColumn>
    <tableColumn id="223" xr3:uid="{00000000-0010-0000-0700-0000DF000000}" name="BLK8_INV6" dataDxfId="24">
      <calculatedColumnFormula>IFERROR(VLOOKUP($B4,RD[#All],HV$2,0)/HV$1,"")</calculatedColumnFormula>
    </tableColumn>
    <tableColumn id="224" xr3:uid="{00000000-0010-0000-0700-0000E0000000}" name="BLK8_INV7" dataDxfId="23">
      <calculatedColumnFormula>IFERROR(VLOOKUP($B4,RD[#All],HW$2,0)/HW$1,"")</calculatedColumnFormula>
    </tableColumn>
    <tableColumn id="225" xr3:uid="{00000000-0010-0000-0700-0000E1000000}" name="BLK8_INV8" dataDxfId="22">
      <calculatedColumnFormula>IFERROR(VLOOKUP($B4,RD[#All],HX$2,0)/HX$1,"")</calculatedColumnFormula>
    </tableColumn>
    <tableColumn id="226" xr3:uid="{00000000-0010-0000-0700-0000E2000000}" name="BLK8_INV9" dataDxfId="21">
      <calculatedColumnFormula>IFERROR(VLOOKUP($B4,RD[#All],HY$2,0)/HY$1,"")</calculatedColumnFormula>
    </tableColumn>
    <tableColumn id="227" xr3:uid="{00000000-0010-0000-0700-0000E3000000}" name="BLK8_INV10" dataDxfId="20">
      <calculatedColumnFormula>IFERROR(VLOOKUP($B4,RD[#All],HZ$2,0)/HZ$1,"")</calculatedColumnFormula>
    </tableColumn>
    <tableColumn id="228" xr3:uid="{00000000-0010-0000-0700-0000E4000000}" name="BLK8_INV11" dataDxfId="19">
      <calculatedColumnFormula>IFERROR(VLOOKUP($B4,RD[#All],IA$2,0)/IA$1,"")</calculatedColumnFormula>
    </tableColumn>
    <tableColumn id="229" xr3:uid="{00000000-0010-0000-0700-0000E5000000}" name="BLK8_INV12" dataDxfId="18">
      <calculatedColumnFormula>IFERROR(VLOOKUP($B4,RD[#All],IB$2,0)/IB$1,"")</calculatedColumnFormula>
    </tableColumn>
    <tableColumn id="230" xr3:uid="{00000000-0010-0000-0700-0000E6000000}" name="BLK8_INV13" dataDxfId="17">
      <calculatedColumnFormula>IFERROR(VLOOKUP($B4,RD[#All],IC$2,0)/IC$1,"")</calculatedColumnFormula>
    </tableColumn>
    <tableColumn id="231" xr3:uid="{00000000-0010-0000-0700-0000E7000000}" name="BLK8_INV14" dataDxfId="16">
      <calculatedColumnFormula>IFERROR(VLOOKUP($B4,RD[#All],ID$2,0)/ID$1,"")</calculatedColumnFormula>
    </tableColumn>
    <tableColumn id="232" xr3:uid="{00000000-0010-0000-0700-0000E8000000}" name="BLK8_INV15" dataDxfId="15">
      <calculatedColumnFormula>IFERROR(VLOOKUP($B4,RD[#All],IE$2,0)/IE$1,"")</calculatedColumnFormula>
    </tableColumn>
    <tableColumn id="233" xr3:uid="{00000000-0010-0000-0700-0000E9000000}" name="BLK8_INV16" dataDxfId="14">
      <calculatedColumnFormula>IFERROR(VLOOKUP($B4,RD[#All],IF$2,0)/IF$1,"")</calculatedColumnFormula>
    </tableColumn>
    <tableColumn id="234" xr3:uid="{00000000-0010-0000-0700-0000EA000000}" name="BLK8_INV17" dataDxfId="13">
      <calculatedColumnFormula>IFERROR(VLOOKUP($B4,RD[#All],IG$2,0)/IG$1,"")</calculatedColumnFormula>
    </tableColumn>
    <tableColumn id="235" xr3:uid="{00000000-0010-0000-0700-0000EB000000}" name="BLK8_INV18" dataDxfId="12">
      <calculatedColumnFormula>IFERROR(VLOOKUP($B4,RD[#All],IH$2,0)/IH$1,"")</calculatedColumnFormula>
    </tableColumn>
    <tableColumn id="236" xr3:uid="{00000000-0010-0000-0700-0000EC000000}" name="BLK8_INV19" dataDxfId="11">
      <calculatedColumnFormula>IFERROR(VLOOKUP($B4,RD[#All],II$2,0)/II$1,"")</calculatedColumnFormula>
    </tableColumn>
    <tableColumn id="237" xr3:uid="{00000000-0010-0000-0700-0000ED000000}" name="BLK8_INV20" dataDxfId="10">
      <calculatedColumnFormula>IFERROR(VLOOKUP($B4,RD[#All],IJ$2,0)/IJ$1,"")</calculatedColumnFormula>
    </tableColumn>
    <tableColumn id="238" xr3:uid="{00000000-0010-0000-0700-0000EE000000}" name="BLK8_INV21" dataDxfId="9">
      <calculatedColumnFormula>IFERROR(VLOOKUP($B4,RD[#All],IK$2,0)/IK$1,"")</calculatedColumnFormula>
    </tableColumn>
    <tableColumn id="239" xr3:uid="{00000000-0010-0000-0700-0000EF000000}" name="BLK8_INV22" dataDxfId="8">
      <calculatedColumnFormula>IFERROR(VLOOKUP($B4,RD[#All],IL$2,0)/IL$1,"")</calculatedColumnFormula>
    </tableColumn>
    <tableColumn id="240" xr3:uid="{00000000-0010-0000-0700-0000F0000000}" name="BLK8_INV23" dataDxfId="7">
      <calculatedColumnFormula>IFERROR(VLOOKUP($B4,RD[#All],IM$2,0)/IM$1,"")</calculatedColumnFormula>
    </tableColumn>
    <tableColumn id="241" xr3:uid="{00000000-0010-0000-0700-0000F1000000}" name="BLK8_INV24" dataDxfId="6">
      <calculatedColumnFormula>IFERROR(VLOOKUP($B4,RD[#All],IN$2,0)/IN$1,"")</calculatedColumnFormula>
    </tableColumn>
    <tableColumn id="242" xr3:uid="{00000000-0010-0000-0700-0000F2000000}" name="BLK8_INV25" dataDxfId="5">
      <calculatedColumnFormula>IFERROR(VLOOKUP($B4,RD[#All],IO$2,0)/IO$1,"")</calculatedColumnFormula>
    </tableColumn>
    <tableColumn id="243" xr3:uid="{00000000-0010-0000-0700-0000F3000000}" name="BLK8_INV26" dataDxfId="4">
      <calculatedColumnFormula>IFERROR(VLOOKUP($B4,RD[#All],IP$2,0)/IP$1,"")</calculatedColumnFormula>
    </tableColumn>
    <tableColumn id="244" xr3:uid="{00000000-0010-0000-0700-0000F4000000}" name="BLK8_INV27" dataDxfId="3">
      <calculatedColumnFormula>IFERROR(VLOOKUP($B4,RD[#All],IQ$2,0)/IQ$1,"")</calculatedColumnFormula>
    </tableColumn>
    <tableColumn id="252" xr3:uid="{2B1C56FE-7A93-430A-A0A6-4E280E7325D8}" name="BLK8_INV28" dataDxfId="2">
      <calculatedColumnFormula>IFERROR(VLOOKUP($B4,RD[#All],IR$2,0)/IR$1,"")</calculatedColumnFormula>
    </tableColumn>
    <tableColumn id="246" xr3:uid="{00000000-0010-0000-0700-0000F6000000}" name="Plnat" dataDxfId="1">
      <calculatedColumnFormula>IFERROR(AVERAGEIF(Inv_SY_B[[#This Row],[BLK1_INV1]:[BLK8_INV27]],"&gt;"&amp;0.1,Inv_SY_B[[#This Row],[BLK1_INV1]:[BLK8_INV27]]),"")</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zoomScale="90" zoomScaleNormal="90" workbookViewId="0">
      <selection activeCell="B4" sqref="B4:F4"/>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90" t="s">
        <v>0</v>
      </c>
      <c r="B1" s="391"/>
      <c r="C1" s="391"/>
      <c r="D1" s="391"/>
      <c r="E1" s="391"/>
      <c r="F1" s="392"/>
    </row>
    <row r="2" spans="1:9" x14ac:dyDescent="0.25">
      <c r="A2" s="71" t="s">
        <v>1</v>
      </c>
      <c r="B2" s="393">
        <v>45870</v>
      </c>
      <c r="C2" s="394"/>
      <c r="D2" s="394"/>
      <c r="E2" s="394"/>
      <c r="F2" s="395"/>
    </row>
    <row r="3" spans="1:9" x14ac:dyDescent="0.25">
      <c r="A3" s="71" t="s">
        <v>2</v>
      </c>
      <c r="B3" s="396">
        <v>45873</v>
      </c>
      <c r="C3" s="397"/>
      <c r="D3" s="397"/>
      <c r="E3" s="397"/>
      <c r="F3" s="398"/>
    </row>
    <row r="4" spans="1:9" x14ac:dyDescent="0.25">
      <c r="A4" s="71" t="s">
        <v>3</v>
      </c>
      <c r="B4" s="399" t="s">
        <v>4</v>
      </c>
      <c r="C4" s="400"/>
      <c r="D4" s="400"/>
      <c r="E4" s="400"/>
      <c r="F4" s="401"/>
    </row>
    <row r="5" spans="1:9" x14ac:dyDescent="0.25">
      <c r="A5" s="71" t="s">
        <v>5</v>
      </c>
      <c r="B5" s="387">
        <v>45748</v>
      </c>
      <c r="C5" s="388"/>
      <c r="D5" s="388"/>
      <c r="E5" s="388"/>
      <c r="F5" s="389"/>
    </row>
    <row r="6" spans="1:9" x14ac:dyDescent="0.25">
      <c r="A6" s="71" t="s">
        <v>6</v>
      </c>
      <c r="B6" s="387">
        <v>46112</v>
      </c>
      <c r="C6" s="388"/>
      <c r="D6" s="388"/>
      <c r="E6" s="388"/>
      <c r="F6" s="389"/>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84">
        <v>1</v>
      </c>
      <c r="B9" s="72" t="s">
        <v>13</v>
      </c>
      <c r="C9" s="75">
        <f>_xlfn.XLOOKUP($B$3,'Daily KPI'!$A:$A,'Daily KPI'!$AD:$AD,0)/1000</f>
        <v>240.50975824924873</v>
      </c>
      <c r="D9" s="76">
        <f>_xlfn.XLOOKUP(B3,'Daily KPI'!$A:$A,'Daily KPI'!$AA:$AA,0)/1000</f>
        <v>126.74289300000096</v>
      </c>
      <c r="E9" s="77">
        <f>-(C9-D9)/C9</f>
        <v>-0.47302390587972387</v>
      </c>
      <c r="F9" s="234"/>
    </row>
    <row r="10" spans="1:9" x14ac:dyDescent="0.25">
      <c r="A10" s="385"/>
      <c r="B10" s="72" t="s">
        <v>14</v>
      </c>
      <c r="C10" s="75">
        <f>Monthly_KPI!E4</f>
        <v>962.03903299699493</v>
      </c>
      <c r="D10" s="78">
        <f>Monthly_KPI!F4</f>
        <v>598.33076599995002</v>
      </c>
      <c r="E10" s="77">
        <f t="shared" ref="E10:E26" si="0">-(C10-D10)/C10</f>
        <v>-0.37805978190302908</v>
      </c>
      <c r="F10" s="234"/>
      <c r="I10" s="91"/>
    </row>
    <row r="11" spans="1:9" x14ac:dyDescent="0.25">
      <c r="A11" s="386"/>
      <c r="B11" s="72" t="s">
        <v>15</v>
      </c>
      <c r="C11" s="75">
        <f>Annual_KPI!E4</f>
        <v>36065.367554769124</v>
      </c>
      <c r="D11" s="78">
        <f>Annual_KPI!F4</f>
        <v>33712.501345285513</v>
      </c>
      <c r="E11" s="77">
        <f t="shared" si="0"/>
        <v>-6.5238936104298165E-2</v>
      </c>
      <c r="F11" s="234"/>
    </row>
    <row r="12" spans="1:9" x14ac:dyDescent="0.25">
      <c r="A12" s="384">
        <v>2</v>
      </c>
      <c r="B12" s="72" t="s">
        <v>16</v>
      </c>
      <c r="C12" s="79">
        <f>_xlfn.XLOOKUP($B$3,'Daily KPI'!$A:$A,'Daily KPI'!$AF:$AF,0)</f>
        <v>0.15011969031611161</v>
      </c>
      <c r="D12" s="80">
        <f>_xlfn.XLOOKUP($B$3,'Daily KPI'!$A:$A,'Daily KPI'!$W:$W,0)</f>
        <v>7.9115413857678493E-2</v>
      </c>
      <c r="E12" s="77">
        <f t="shared" si="0"/>
        <v>-0.47298443201499579</v>
      </c>
      <c r="F12" s="235"/>
    </row>
    <row r="13" spans="1:9" x14ac:dyDescent="0.25">
      <c r="A13" s="385"/>
      <c r="B13" s="72" t="s">
        <v>17</v>
      </c>
      <c r="C13" s="79">
        <f>Monthly_KPI!I4</f>
        <v>0.15011969031611161</v>
      </c>
      <c r="D13" s="80">
        <f>Monthly_KPI!J4</f>
        <v>9.3365472935852192E-2</v>
      </c>
      <c r="E13" s="77">
        <f t="shared" si="0"/>
        <v>-0.37805978190302902</v>
      </c>
      <c r="F13" s="234"/>
    </row>
    <row r="14" spans="1:9" x14ac:dyDescent="0.25">
      <c r="A14" s="386"/>
      <c r="B14" s="72" t="s">
        <v>18</v>
      </c>
      <c r="C14" s="79">
        <f>Annual_KPI!I4</f>
        <v>0.178658949286883</v>
      </c>
      <c r="D14" s="80">
        <f>Annual_KPI!J4</f>
        <v>0.167003429509895</v>
      </c>
      <c r="E14" s="77">
        <f t="shared" si="0"/>
        <v>-6.5238936104298151E-2</v>
      </c>
      <c r="F14" s="234"/>
    </row>
    <row r="15" spans="1:9" x14ac:dyDescent="0.25">
      <c r="A15" s="384">
        <v>3</v>
      </c>
      <c r="B15" s="72" t="s">
        <v>19</v>
      </c>
      <c r="C15" s="230">
        <f>_xlfn.XLOOKUP($B$3,'Daily KPI'!$A:$A,'Daily KPI'!$AE:$AE,0)</f>
        <v>0.77615739815974316</v>
      </c>
      <c r="D15" s="80">
        <f>_xlfn.XLOOKUP($B$3,'Daily KPI'!$A:$A,'Daily KPI'!$U:$U,0)</f>
        <v>0.82915717580099724</v>
      </c>
      <c r="E15" s="98">
        <f t="shared" si="0"/>
        <v>6.8284832131879053E-2</v>
      </c>
      <c r="F15" s="236"/>
    </row>
    <row r="16" spans="1:9" x14ac:dyDescent="0.25">
      <c r="A16" s="385"/>
      <c r="B16" s="72" t="s">
        <v>20</v>
      </c>
      <c r="C16" s="79">
        <f>Monthly_KPI!G4</f>
        <v>0.77615739815974305</v>
      </c>
      <c r="D16" s="80">
        <f>Monthly_KPI!H4</f>
        <v>0.79742752685425378</v>
      </c>
      <c r="E16" s="77">
        <f t="shared" si="0"/>
        <v>2.7404401149743424E-2</v>
      </c>
      <c r="F16" s="234"/>
    </row>
    <row r="17" spans="1:6" x14ac:dyDescent="0.25">
      <c r="A17" s="386"/>
      <c r="B17" s="72" t="s">
        <v>21</v>
      </c>
      <c r="C17" s="79">
        <f>Annual_KPI!G4</f>
        <v>0.76204406870277375</v>
      </c>
      <c r="D17" s="80">
        <f>Annual_KPI!H4</f>
        <v>0.76325934773612703</v>
      </c>
      <c r="E17" s="77">
        <f t="shared" si="0"/>
        <v>1.5947621446907203E-3</v>
      </c>
      <c r="F17" s="234"/>
    </row>
    <row r="18" spans="1:6" x14ac:dyDescent="0.25">
      <c r="A18" s="384">
        <v>4</v>
      </c>
      <c r="B18" s="72" t="s">
        <v>22</v>
      </c>
      <c r="C18" s="213">
        <f>_xlfn.XLOOKUP($B$3,'Daily KPI'!$A:$A,'Daily KPI'!$AC:$AC,0)</f>
        <v>4.6419354838709683</v>
      </c>
      <c r="D18" s="214">
        <f>_xlfn.XLOOKUP($B$3,'Daily KPI'!$A:$A,'Daily KPI'!$I:$I,0)</f>
        <v>2.29</v>
      </c>
      <c r="E18" s="77">
        <f t="shared" si="0"/>
        <v>-0.50667129951355117</v>
      </c>
      <c r="F18" s="234"/>
    </row>
    <row r="19" spans="1:6" x14ac:dyDescent="0.25">
      <c r="A19" s="385"/>
      <c r="B19" s="72" t="s">
        <v>23</v>
      </c>
      <c r="C19" s="213">
        <f>Monthly_KPI!C4</f>
        <v>18.567741935483873</v>
      </c>
      <c r="D19" s="214">
        <f>Monthly_KPI!D4</f>
        <v>11.239999999999998</v>
      </c>
      <c r="E19" s="77">
        <f t="shared" si="0"/>
        <v>-0.39464906184850607</v>
      </c>
      <c r="F19" s="236"/>
    </row>
    <row r="20" spans="1:6" x14ac:dyDescent="0.25">
      <c r="A20" s="386"/>
      <c r="B20" s="72" t="s">
        <v>24</v>
      </c>
      <c r="C20" s="213">
        <f>Annual_KPI!C4</f>
        <v>708.9677419354839</v>
      </c>
      <c r="D20" s="214">
        <f>Annual_KPI!D4</f>
        <v>661.66024999999968</v>
      </c>
      <c r="E20" s="77">
        <f t="shared" si="0"/>
        <v>-6.6727284102284595E-2</v>
      </c>
      <c r="F20" s="236"/>
    </row>
    <row r="21" spans="1:6" x14ac:dyDescent="0.25">
      <c r="A21" s="384">
        <v>5</v>
      </c>
      <c r="B21" s="72" t="s">
        <v>25</v>
      </c>
      <c r="C21" s="81">
        <f>_xlfn.XLOOKUP($B$3,'Daily KPI'!$A:$A,'Daily KPI'!$AG:$AG)</f>
        <v>0.995</v>
      </c>
      <c r="D21" s="80">
        <f>_xlfn.XLOOKUP($B$3,'Daily KPI'!$A:$A,'Daily KPI'!$O:$O,0)</f>
        <v>0.99513189825955928</v>
      </c>
      <c r="E21" s="77">
        <f t="shared" si="0"/>
        <v>1.3256106488370063E-4</v>
      </c>
      <c r="F21" s="236"/>
    </row>
    <row r="22" spans="1:6" x14ac:dyDescent="0.25">
      <c r="A22" s="385"/>
      <c r="B22" s="72" t="s">
        <v>26</v>
      </c>
      <c r="C22" s="81">
        <f>_xlfn.XLOOKUP($B$2,'Modelling New'!$D:$D,'Modelling New'!$AE:$AE)</f>
        <v>0.995</v>
      </c>
      <c r="D22" s="80">
        <f>Monthly_KPI!N4</f>
        <v>0.99639572312816127</v>
      </c>
      <c r="E22" s="77">
        <f t="shared" si="0"/>
        <v>1.4027368122223867E-3</v>
      </c>
      <c r="F22" s="236"/>
    </row>
    <row r="23" spans="1:6" x14ac:dyDescent="0.25">
      <c r="A23" s="386"/>
      <c r="B23" s="72" t="s">
        <v>27</v>
      </c>
      <c r="C23" s="81">
        <f>_xlfn.XLOOKUP($B$2,'Modelling New'!$D:$D,'Modelling New'!$AE:$AE)</f>
        <v>0.995</v>
      </c>
      <c r="D23" s="80">
        <f>Annual_KPI!N4</f>
        <v>0.98964920045135985</v>
      </c>
      <c r="E23" s="77">
        <f t="shared" si="0"/>
        <v>-5.377687988583066E-3</v>
      </c>
      <c r="F23" s="234"/>
    </row>
    <row r="24" spans="1:6" x14ac:dyDescent="0.25">
      <c r="A24" s="384">
        <v>6</v>
      </c>
      <c r="B24" s="72" t="s">
        <v>28</v>
      </c>
      <c r="C24" s="81">
        <f>_xlfn.XLOOKUP($B$3,'Daily KPI'!$A:$A,'Daily KPI'!$AH:$AH)</f>
        <v>0.995</v>
      </c>
      <c r="D24" s="80">
        <f>_xlfn.XLOOKUP($B$3,'Daily KPI'!$A:$A,'Daily KPI'!$R:$R,0)</f>
        <v>1</v>
      </c>
      <c r="E24" s="77">
        <f t="shared" si="0"/>
        <v>5.0251256281407079E-3</v>
      </c>
      <c r="F24" s="234"/>
    </row>
    <row r="25" spans="1:6" x14ac:dyDescent="0.25">
      <c r="A25" s="385"/>
      <c r="B25" s="72" t="s">
        <v>29</v>
      </c>
      <c r="C25" s="81">
        <f>_xlfn.XLOOKUP($B$2,'Modelling New'!$D:$D,'Modelling New'!$AF:$AF)</f>
        <v>0.995</v>
      </c>
      <c r="D25" s="80">
        <f>Monthly_KPI!L4</f>
        <v>1</v>
      </c>
      <c r="E25" s="77">
        <f t="shared" si="0"/>
        <v>5.0251256281407079E-3</v>
      </c>
      <c r="F25" s="234"/>
    </row>
    <row r="26" spans="1:6" x14ac:dyDescent="0.25">
      <c r="A26" s="386"/>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B6:F6"/>
    <mergeCell ref="A1:F1"/>
    <mergeCell ref="B2:F2"/>
    <mergeCell ref="B3:F3"/>
    <mergeCell ref="B4:F4"/>
    <mergeCell ref="B5:F5"/>
    <mergeCell ref="A24:A26"/>
    <mergeCell ref="A9:A11"/>
    <mergeCell ref="A12:A14"/>
    <mergeCell ref="A15:A17"/>
    <mergeCell ref="A18:A20"/>
    <mergeCell ref="A21:A23"/>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45873</v>
      </c>
      <c r="C1" s="40">
        <f>Dashboard!B2</f>
        <v>45870</v>
      </c>
    </row>
    <row r="2" spans="1:16" ht="21" x14ac:dyDescent="0.25">
      <c r="A2" s="402" t="s">
        <v>32</v>
      </c>
      <c r="B2" s="402"/>
      <c r="C2" s="402"/>
      <c r="D2" s="402"/>
      <c r="E2" s="402"/>
      <c r="F2" s="402"/>
      <c r="G2" s="402"/>
      <c r="H2" s="402"/>
      <c r="I2" s="402"/>
      <c r="J2" s="402"/>
      <c r="K2" s="402"/>
      <c r="L2" s="402"/>
      <c r="M2" s="402"/>
      <c r="N2" s="402"/>
      <c r="O2" s="402"/>
      <c r="P2" s="402"/>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126</v>
      </c>
      <c r="C4" s="43">
        <f>_xlfn.XLOOKUP($C$1,'Modelling New'!$D:$D,'Modelling New'!$S:$S,0)</f>
        <v>708.9677419354839</v>
      </c>
      <c r="D4" s="44">
        <f>IFERROR(SUMIFS('Daily KPI'!$I:$I,'Daily KPI'!$B:$B,$A$4),"")</f>
        <v>661.66024999999968</v>
      </c>
      <c r="E4" s="43">
        <f>_xlfn.XLOOKUP($C$1,'Modelling New'!$D:$D,'Modelling New'!$V:$V,0)</f>
        <v>36065.367554769124</v>
      </c>
      <c r="F4" s="44">
        <f>IFERROR(SUMIFS('Daily KPI'!$AA:$AA,'Daily KPI'!$B:$B,$A$4)/1000,"")</f>
        <v>33712.501345285513</v>
      </c>
      <c r="G4" s="45">
        <f>IFERROR(E4/C4/'Modelling New'!$AQ$1,"")</f>
        <v>0.76204406870277375</v>
      </c>
      <c r="H4" s="46">
        <f>IFERROR(F4/D4/'Modelling New'!$AQ$1,"")</f>
        <v>0.76325934773612703</v>
      </c>
      <c r="I4" s="45">
        <f>IFERROR(E4/(B4*24*'Modelling New'!$AQ$1),"")</f>
        <v>0.178658949286883</v>
      </c>
      <c r="J4" s="46">
        <f>IFERROR(F4/(B4*24*'Modelling New'!$AQ$1),"")</f>
        <v>0.167003429509895</v>
      </c>
      <c r="K4" s="45">
        <f>_xlfn.XLOOKUP($C$1,'Modelling New'!$D:$D,'Modelling New'!$AF:$AF)</f>
        <v>0.995</v>
      </c>
      <c r="L4" s="47">
        <f>IFERROR(AVERAGEIFS('Daily KPI'!$R:$R,'Daily KPI'!$B:$B,$A4),"")</f>
        <v>1</v>
      </c>
      <c r="M4" s="45">
        <f>_xlfn.XLOOKUP($C$1,'Modelling New'!$D:$D,'Modelling New'!$AE:$AE)</f>
        <v>0.995</v>
      </c>
      <c r="N4" s="47">
        <f>IFERROR(AVERAGEIFS('Daily KPI'!$O:$O,'Daily KPI'!$B:$B,$A4,'Daily KPI'!$A:$A,"&lt;="&amp;$B$1),"")</f>
        <v>0.98964920045135985</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2" t="s">
        <v>49</v>
      </c>
      <c r="B7" s="402"/>
      <c r="C7" s="402"/>
      <c r="D7" s="402"/>
      <c r="E7" s="402"/>
      <c r="F7" s="402"/>
      <c r="G7" s="402"/>
      <c r="H7" s="402"/>
      <c r="I7" s="402"/>
      <c r="J7" s="402"/>
      <c r="K7" s="402"/>
      <c r="L7" s="402"/>
      <c r="M7" s="402"/>
      <c r="N7" s="402"/>
      <c r="O7" s="402"/>
      <c r="P7" s="402"/>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0.99088752241631373</v>
      </c>
      <c r="O12" s="48">
        <f>SUMIF(RD[Month Year],A12,RD[WPR_Eac])/1000</f>
        <v>0</v>
      </c>
      <c r="P12" s="49">
        <f>SUMIF(RD[Month Year],A12,RD[WPR_Edc])/1000</f>
        <v>0</v>
      </c>
    </row>
    <row r="13" spans="1:16" x14ac:dyDescent="0.25">
      <c r="A13" s="33">
        <v>45839</v>
      </c>
      <c r="B13" s="34">
        <f>_xlfn.XLOOKUP($A13,'Modelling New'!$D:$D,'Modelling New'!$Q:$Q)</f>
        <v>31</v>
      </c>
      <c r="C13" s="34">
        <f>_xlfn.XLOOKUP($A13,'Modelling New'!$D:$D,'Modelling New'!$R:$R)</f>
        <v>135</v>
      </c>
      <c r="D13" s="35">
        <f>SUMIF('Daily KPI'!$D:$D,$A13,'Daily KPI'!$I:$I)</f>
        <v>126.30999999999999</v>
      </c>
      <c r="E13" s="34">
        <f>_xlfn.XLOOKUP($A13,'Modelling New'!$D:$D,'Modelling New'!$U:$U)</f>
        <v>6947.4740508956693</v>
      </c>
      <c r="F13" s="35">
        <f>SUMIF('Daily KPI'!$D:$D,A13,'Daily KPI'!$AA:$AA)/1000</f>
        <v>6570.7521350000543</v>
      </c>
      <c r="G13" s="36">
        <f>IFERROR(E13/C13/'Modelling New'!$AQ$1,"")</f>
        <v>0.77092009208861256</v>
      </c>
      <c r="H13" s="37">
        <f>IFERROR(F13/D13/'Modelling New'!$AQ$1,"")</f>
        <v>0.77928003431239246</v>
      </c>
      <c r="I13" s="36">
        <f>IFERROR(E13/(B13*24*'Modelling New'!$AQ$1),"")</f>
        <v>0.13988469412898213</v>
      </c>
      <c r="J13" s="37">
        <f>IFERROR(F13/(B13*24*'Modelling New'!$AQ$1),"")</f>
        <v>0.13229954453494391</v>
      </c>
      <c r="K13" s="36">
        <f>_xlfn.XLOOKUP($A13,'Modelling New'!$D:$D,'Modelling New'!$AF:$AF)</f>
        <v>0.995</v>
      </c>
      <c r="L13" s="37">
        <f>IFERROR(AVERAGEIF('Daily KPI'!$D:$D,$A13,'Daily KPI'!$R:$R),"")</f>
        <v>1</v>
      </c>
      <c r="M13" s="36">
        <f>_xlfn.XLOOKUP($A13,'Modelling New'!$D:$D,'Modelling New'!$AE:$AE)</f>
        <v>0.995</v>
      </c>
      <c r="N13" s="37">
        <f>IFERROR(AVERAGEIF('Daily KPI'!$D:$D,$A13,'Daily KPI'!$O:$O),"")</f>
        <v>0.99648340049722151</v>
      </c>
      <c r="O13" s="48">
        <f>SUMIF(RD[Month Year],A13,RD[WPR_Eac])/1000</f>
        <v>0</v>
      </c>
      <c r="P13" s="49">
        <f>SUMIF(RD[Month Year],A13,RD[WPR_Edc])/1000</f>
        <v>0</v>
      </c>
    </row>
    <row r="14" spans="1:16" x14ac:dyDescent="0.25">
      <c r="A14" s="33">
        <v>45870</v>
      </c>
      <c r="B14" s="34">
        <f>_xlfn.XLOOKUP($A14,'Modelling New'!$D:$D,'Modelling New'!$Q:$Q)</f>
        <v>4</v>
      </c>
      <c r="C14" s="34">
        <f>_xlfn.XLOOKUP($A14,'Modelling New'!$D:$D,'Modelling New'!$R:$R)</f>
        <v>18.567741935483873</v>
      </c>
      <c r="D14" s="35">
        <f>SUMIF('Daily KPI'!$D:$D,$A14,'Daily KPI'!$I:$I)</f>
        <v>11.239999999999998</v>
      </c>
      <c r="E14" s="34">
        <f>_xlfn.XLOOKUP($A14,'Modelling New'!$D:$D,'Modelling New'!$U:$U)</f>
        <v>962.03903299699493</v>
      </c>
      <c r="F14" s="35">
        <f>SUMIF('Daily KPI'!$D:$D,A14,'Daily KPI'!$AA:$AA)/1000</f>
        <v>598.33076599995002</v>
      </c>
      <c r="G14" s="36">
        <f>IFERROR(E14/C14/'Modelling New'!$AQ$1,"")</f>
        <v>0.77615739815974305</v>
      </c>
      <c r="H14" s="37">
        <f>IFERROR(F14/D14/'Modelling New'!$AQ$1,"")</f>
        <v>0.79742752685425378</v>
      </c>
      <c r="I14" s="36">
        <f>IFERROR(E14/(B14*24*'Modelling New'!$AQ$1),"")</f>
        <v>0.15011969031611161</v>
      </c>
      <c r="J14" s="37">
        <f>IFERROR(F14/(B14*24*'Modelling New'!$AQ$1),"")</f>
        <v>9.3365472935852192E-2</v>
      </c>
      <c r="K14" s="36">
        <f>_xlfn.XLOOKUP($A14,'Modelling New'!$D:$D,'Modelling New'!$AF:$AF)</f>
        <v>0.995</v>
      </c>
      <c r="L14" s="37">
        <f>IFERROR(AVERAGEIF('Daily KPI'!$D:$D,$A14,'Daily KPI'!$R:$R),"")</f>
        <v>1</v>
      </c>
      <c r="M14" s="36">
        <f>_xlfn.XLOOKUP($A14,'Modelling New'!$D:$D,'Modelling New'!$AE:$AE)</f>
        <v>0.995</v>
      </c>
      <c r="N14" s="37">
        <f>IFERROR(AVERAGEIF('Daily KPI'!$D:$D,$A14,'Daily KPI'!$O:$O),"")</f>
        <v>0.99639572312816127</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45873</v>
      </c>
    </row>
    <row r="2" spans="1:16" ht="21" x14ac:dyDescent="0.25">
      <c r="A2" s="402" t="s">
        <v>50</v>
      </c>
      <c r="B2" s="402"/>
      <c r="C2" s="402"/>
      <c r="D2" s="402"/>
      <c r="E2" s="402"/>
      <c r="F2" s="402"/>
      <c r="G2" s="402"/>
      <c r="H2" s="402"/>
      <c r="I2" s="402"/>
      <c r="J2" s="402"/>
      <c r="K2" s="402"/>
      <c r="L2" s="402"/>
      <c r="M2" s="402"/>
      <c r="N2" s="402"/>
      <c r="O2" s="402"/>
      <c r="P2" s="402"/>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45870</v>
      </c>
      <c r="B4" s="34">
        <f>DAY(B1)</f>
        <v>4</v>
      </c>
      <c r="C4" s="34">
        <f>_xlfn.XLOOKUP($A$4,'Modelling New'!$D:$D,'Modelling New'!$R:$R,0)</f>
        <v>18.567741935483873</v>
      </c>
      <c r="D4" s="35">
        <f>SUMIF('Daily KPI'!$D:$D,$A4,'Daily KPI'!$I:$I)</f>
        <v>11.239999999999998</v>
      </c>
      <c r="E4" s="34">
        <f>_xlfn.XLOOKUP($A$4,'Modelling New'!$D:$D,'Modelling New'!$U:$U,0)</f>
        <v>962.03903299699493</v>
      </c>
      <c r="F4" s="35">
        <f>SUMIF('Daily KPI'!$D:$D,$A4,'Daily KPI'!$AA:$AA)/1000</f>
        <v>598.33076599995002</v>
      </c>
      <c r="G4" s="36">
        <f>IFERROR(E4/C4/'Modelling New'!$AQ$1,"")</f>
        <v>0.77615739815974305</v>
      </c>
      <c r="H4" s="37">
        <f>IFERROR(F4/D4/'Modelling New'!$AQ$1,"")</f>
        <v>0.79742752685425378</v>
      </c>
      <c r="I4" s="36">
        <f>IFERROR(E4/(B4*24*'Modelling New'!$AQ$1),"")</f>
        <v>0.15011969031611161</v>
      </c>
      <c r="J4" s="37">
        <f>IFERROR(F4/(B4*24*'Modelling New'!$AQ$1),"")</f>
        <v>9.3365472935852192E-2</v>
      </c>
      <c r="K4" s="36">
        <f>_xlfn.XLOOKUP($A$4,'Modelling New'!$D:$D,'Modelling New'!$AF:$AF)</f>
        <v>0.995</v>
      </c>
      <c r="L4" s="37">
        <f>IFERROR(AVERAGEIF('Daily KPI'!$D:$D,$A4,'Daily KPI'!$R:$R),"")</f>
        <v>1</v>
      </c>
      <c r="M4" s="36">
        <f>_xlfn.XLOOKUP($A$4,'Modelling New'!$D:$D,'Modelling New'!$AE:$AE)</f>
        <v>0.995</v>
      </c>
      <c r="N4" s="37">
        <f>IFERROR(AVERAGEIF('Daily KPI'!$D:$D,$A4,'Daily KPI'!$O:$O),"")</f>
        <v>0.99639572312816127</v>
      </c>
      <c r="O4" s="48">
        <f>SUMIF(RD[Month Year],$A4,RD[WPR_Eac])</f>
        <v>0</v>
      </c>
      <c r="P4" s="49">
        <f>SUMIF(RD[Month Year],$A4,RD[WPR_Edc])</f>
        <v>0</v>
      </c>
    </row>
    <row r="7" spans="1:16" x14ac:dyDescent="0.25">
      <c r="A7" s="29" t="s">
        <v>51</v>
      </c>
      <c r="B7" s="30">
        <f>B8-6</f>
        <v>45867</v>
      </c>
      <c r="D7" s="27"/>
      <c r="F7" s="27"/>
    </row>
    <row r="8" spans="1:16" x14ac:dyDescent="0.25">
      <c r="A8" s="29" t="s">
        <v>52</v>
      </c>
      <c r="B8" s="30">
        <f>B1</f>
        <v>45873</v>
      </c>
    </row>
    <row r="9" spans="1:16" ht="21" x14ac:dyDescent="0.25">
      <c r="A9" s="402" t="s">
        <v>53</v>
      </c>
      <c r="B9" s="402"/>
      <c r="C9" s="402"/>
      <c r="D9" s="402"/>
      <c r="E9" s="402"/>
      <c r="F9" s="402"/>
      <c r="G9" s="402"/>
      <c r="H9" s="402"/>
      <c r="I9" s="402"/>
      <c r="J9" s="402"/>
      <c r="K9" s="402"/>
      <c r="L9" s="402"/>
      <c r="M9" s="402"/>
      <c r="N9" s="402"/>
      <c r="O9" s="402"/>
      <c r="P9" s="402"/>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45870</v>
      </c>
      <c r="B11" s="34">
        <f>(B8-B7)+1</f>
        <v>7</v>
      </c>
      <c r="C11" s="34">
        <f>IFERROR(SUMIFS('Daily KPI'!$AC:$AC,'Daily KPI'!$A:$A,"&gt;="&amp;$B$7,'Daily KPI'!$A:$A,"&lt;="&amp;$B$8),"")</f>
        <v>31.632258064516122</v>
      </c>
      <c r="D11" s="35">
        <f>SUMIFS('Daily KPI'!$I:$I,'Daily KPI'!$A:$A,"&gt;="&amp;$B$7,'Daily KPI'!$A:$A,"&lt;="&amp;$B$8)</f>
        <v>18.68</v>
      </c>
      <c r="E11" s="34">
        <f>IFERROR(SUMIFS('Daily KPI'!$AD:$AD,'Daily KPI'!$A:$A,"&gt;="&amp;$B$7,'Daily KPI'!$A:$A,"&lt;="&amp;$B$8),"")/1000</f>
        <v>1634.3752314707697</v>
      </c>
      <c r="F11" s="35">
        <f>SUMIFS('Daily KPI'!$AA:$AA,'Daily KPI'!$A:$A,"&gt;="&amp;$B$7,'Daily KPI'!$A:$A,"&lt;="&amp;$B$8)/1000</f>
        <v>986.34700699998916</v>
      </c>
      <c r="G11" s="36">
        <f>IFERROR(E11/C11/'Modelling New'!$AQ$1,"")</f>
        <v>0.77399432559314352</v>
      </c>
      <c r="H11" s="37">
        <f>IFERROR(F11/D11/'Modelling New'!$AQ$1,"")</f>
        <v>0.79098647744628292</v>
      </c>
      <c r="I11" s="36">
        <f>IFERROR(E11/($B$11*24*'Modelling New'!$AQ$1),"")</f>
        <v>0.14573326337877043</v>
      </c>
      <c r="J11" s="37">
        <f>IFERROR(F11/($B$11*24*'Modelling New'!$AQ$1),"")</f>
        <v>8.7950163087479549E-2</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0.99548657379908323</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55"/>
  <sheetViews>
    <sheetView topLeftCell="A3" zoomScale="80" zoomScaleNormal="80" workbookViewId="0">
      <pane xSplit="2" ySplit="1" topLeftCell="C649" activePane="bottomRight" state="frozen"/>
      <selection pane="topRight" activeCell="C3" sqref="C3"/>
      <selection pane="bottomLeft" activeCell="A4" sqref="A4"/>
      <selection pane="bottomRight" activeCell="AI656" sqref="AI656"/>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1.8067415730337079E-3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1.8067415730337079E-3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1.8067415730337079E-3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1.8067415730337079E-3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1.8067415730337079E-3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1.4981273408239701E-3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1.4981273408239701E-3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1.4981273408239701E-3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1.6104868913857678E-2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1.4981273408239701E-3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1.6853932584269662E-2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1.4981273408239701E-3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1.7203495630461921E-2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1.8067415730337079E-3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1.8850337078651688E-2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1.8067415730337079E-3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1.1563146067415731E-2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3.8561797752808985E-3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-9.5761797752808974E-3</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257.39999999999998</v>
      </c>
      <c r="T353" s="90">
        <f>IFERROR(_xlfn.XLOOKUP(PA[[#This Row],[Affected Equipment ]],'Basic Data '!A:A,'Basic Data '!C:C),"")</f>
        <v>3.8561797752808985E-3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9.6404494382022476E-3</v>
      </c>
      <c r="AI353" s="59">
        <v>0.746</v>
      </c>
      <c r="AJ353" s="89">
        <f>IFERROR(IF(PA[[#This Row],[Lost PoA(kWh/m2)]]&gt;0,_xlfn.XLOOKUP(G353,'Modelling New'!$D:$D,'Modelling New'!$O:$O)*PA[[#This Row],[Lost PoA(kWh/m2)]]*S353,0),"")</f>
        <v>145.96287770944136</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79"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3.8561797752808985E-3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3.3355955056179762E-2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3.8561797752808985E-3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5.1351460674157294E-2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3.8561797752808985E-3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5.0194606741573035E-2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3.8561797752808985E-3</v>
      </c>
      <c r="U574" s="128" t="s">
        <v>773</v>
      </c>
      <c r="V574" s="117"/>
      <c r="W574" s="375" t="s">
        <v>1368</v>
      </c>
      <c r="X574" s="380">
        <v>0.23124999999999998</v>
      </c>
      <c r="Y574" s="380">
        <v>0.23124999999999998</v>
      </c>
      <c r="Z574" s="380">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4.9616179775280905E-2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3.8561797752808985E-3</v>
      </c>
      <c r="U575" s="128" t="s">
        <v>773</v>
      </c>
      <c r="V575" s="117"/>
      <c r="W575" s="375" t="s">
        <v>1368</v>
      </c>
      <c r="X575" s="380">
        <v>0.21875</v>
      </c>
      <c r="Y575" s="380">
        <v>0.21875</v>
      </c>
      <c r="Z575" s="380">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5.1608539325842688E-2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0">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0">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0">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0">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0">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1.8067415730337079E-3</v>
      </c>
      <c r="U581" s="128" t="s">
        <v>773</v>
      </c>
      <c r="V581" s="117"/>
      <c r="W581" s="375" t="s">
        <v>1376</v>
      </c>
      <c r="X581" s="380">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8.5820224719101133E-3</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1.8067415730337079E-3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2.3879101123595509E-2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1.4981273408239701E-3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1.2684144818976281E-2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3.8561797752808985E-3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4.9359101123595504E-2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1.4981273408239701E-3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1.9176029962546817E-2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654</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3.8561797752808985E-3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4.9744719101123595E-2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1.4981273408239701E-3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1.9325842696629219E-2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row r="593" spans="1:38" ht="45" x14ac:dyDescent="0.25">
      <c r="A593" s="229">
        <v>2284</v>
      </c>
      <c r="B593" s="376">
        <v>45861</v>
      </c>
      <c r="C593" s="163">
        <v>2025</v>
      </c>
      <c r="D593" s="364">
        <f>YEAR(PA[[#This Row],[Date]])</f>
        <v>2025</v>
      </c>
      <c r="E593" s="373" t="s">
        <v>73</v>
      </c>
      <c r="F593" s="374" t="s">
        <v>73</v>
      </c>
      <c r="G593" s="323">
        <v>45809</v>
      </c>
      <c r="H593" s="365">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3.8561797752808985E-3</v>
      </c>
      <c r="U593" s="128" t="s">
        <v>1260</v>
      </c>
      <c r="V593" s="117"/>
      <c r="W593" s="265" t="s">
        <v>1368</v>
      </c>
      <c r="X593" s="366">
        <v>0.22708333333333333</v>
      </c>
      <c r="Y593" s="366">
        <v>0.22708333333333333</v>
      </c>
      <c r="Z593" s="366">
        <v>0.22708333333333333</v>
      </c>
      <c r="AA593" s="366">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5.0515955056179777E-2</v>
      </c>
      <c r="AI593" s="128">
        <v>2.1</v>
      </c>
      <c r="AJ593" s="89">
        <f>IFERROR(IF(PA[[#This Row],[Lost PoA(kWh/m2)]]&gt;0,_xlfn.XLOOKUP(G593,'Modelling New'!$D:$D,'Modelling New'!$O:$O)*PA[[#This Row],[Lost PoA(kWh/m2)]]*S593,0),"")</f>
        <v>64.171234599193838</v>
      </c>
      <c r="AK593" s="365"/>
      <c r="AL593" s="365"/>
    </row>
    <row r="594" spans="1:38" ht="45" x14ac:dyDescent="0.25">
      <c r="A594" s="229">
        <v>2285</v>
      </c>
      <c r="B594" s="376">
        <v>45861</v>
      </c>
      <c r="C594" s="163">
        <v>2025</v>
      </c>
      <c r="D594" s="364">
        <f>YEAR(PA[[#This Row],[Date]])</f>
        <v>2025</v>
      </c>
      <c r="E594" s="373" t="s">
        <v>73</v>
      </c>
      <c r="F594" s="374" t="s">
        <v>73</v>
      </c>
      <c r="G594" s="323">
        <v>45809</v>
      </c>
      <c r="H594" s="365">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1.4981273408239701E-3</v>
      </c>
      <c r="U594" s="128" t="s">
        <v>1260</v>
      </c>
      <c r="V594" s="117"/>
      <c r="W594" s="375" t="s">
        <v>1379</v>
      </c>
      <c r="X594" s="366">
        <v>0.22708333333333333</v>
      </c>
      <c r="Y594" s="366">
        <v>0.22708333333333333</v>
      </c>
      <c r="Z594" s="366">
        <v>0.22708333333333333</v>
      </c>
      <c r="AA594" s="366">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1.9625468164794012E-2</v>
      </c>
      <c r="AI594" s="128">
        <v>2.1</v>
      </c>
      <c r="AJ594" s="89">
        <f>IFERROR(IF(PA[[#This Row],[Lost PoA(kWh/m2)]]&gt;0,_xlfn.XLOOKUP(G594,'Modelling New'!$D:$D,'Modelling New'!$O:$O)*PA[[#This Row],[Lost PoA(kWh/m2)]]*S594,0),"")</f>
        <v>64.171234599193838</v>
      </c>
      <c r="AK594" s="365"/>
      <c r="AL594" s="365"/>
    </row>
    <row r="595" spans="1:38" ht="30" x14ac:dyDescent="0.25">
      <c r="A595" s="229">
        <v>2286</v>
      </c>
      <c r="B595" s="376">
        <v>45861</v>
      </c>
      <c r="C595" s="163">
        <v>2025</v>
      </c>
      <c r="D595" s="364">
        <f>YEAR(PA[[#This Row],[Date]])</f>
        <v>2025</v>
      </c>
      <c r="E595" s="373" t="s">
        <v>73</v>
      </c>
      <c r="F595" s="374" t="s">
        <v>73</v>
      </c>
      <c r="G595" s="323">
        <v>45809</v>
      </c>
      <c r="H595" s="36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75" t="s">
        <v>1387</v>
      </c>
      <c r="X595" s="366">
        <v>0.33333333333333331</v>
      </c>
      <c r="Y595" s="366">
        <v>0.33333333333333331</v>
      </c>
      <c r="Z595" s="366">
        <v>0.375</v>
      </c>
      <c r="AA595" s="366">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c r="AK595" s="365"/>
      <c r="AL595" s="365"/>
    </row>
    <row r="596" spans="1:38" ht="30" x14ac:dyDescent="0.25">
      <c r="A596" s="229">
        <v>2287</v>
      </c>
      <c r="B596" s="376">
        <v>45861</v>
      </c>
      <c r="C596" s="163">
        <v>2025</v>
      </c>
      <c r="D596" s="364">
        <f>YEAR(PA[[#This Row],[Date]])</f>
        <v>2025</v>
      </c>
      <c r="E596" s="373" t="s">
        <v>73</v>
      </c>
      <c r="F596" s="374" t="s">
        <v>73</v>
      </c>
      <c r="G596" s="323">
        <v>45809</v>
      </c>
      <c r="H596" s="365">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75" t="s">
        <v>1388</v>
      </c>
      <c r="X596" s="366">
        <v>0.33333333333333331</v>
      </c>
      <c r="Y596" s="366">
        <v>0.33333333333333331</v>
      </c>
      <c r="Z596" s="366">
        <v>0.6875</v>
      </c>
      <c r="AA596" s="366">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c r="AK596" s="365"/>
      <c r="AL596" s="365"/>
    </row>
    <row r="597" spans="1:38" ht="45" x14ac:dyDescent="0.25">
      <c r="A597" s="229">
        <v>2288</v>
      </c>
      <c r="B597" s="376">
        <v>45862</v>
      </c>
      <c r="C597" s="163">
        <v>2025</v>
      </c>
      <c r="D597" s="348">
        <f>YEAR(PA[[#This Row],[Date]])</f>
        <v>2025</v>
      </c>
      <c r="E597" s="373" t="s">
        <v>73</v>
      </c>
      <c r="F597" s="374" t="s">
        <v>73</v>
      </c>
      <c r="G597" s="323">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3.8561797752808985E-3</v>
      </c>
      <c r="U597" s="128" t="s">
        <v>1260</v>
      </c>
      <c r="V597" s="88"/>
      <c r="W597" s="265" t="s">
        <v>1368</v>
      </c>
      <c r="X597" s="359">
        <v>0.22430555555555556</v>
      </c>
      <c r="Y597" s="359">
        <v>0.22430555555555556</v>
      </c>
      <c r="Z597" s="359">
        <v>0.22430555555555556</v>
      </c>
      <c r="AA597" s="359">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5.1544269662921346E-2</v>
      </c>
      <c r="AI597" s="59">
        <v>3.72</v>
      </c>
      <c r="AJ597" s="89">
        <f>IFERROR(IF(PA[[#This Row],[Lost PoA(kWh/m2)]]&gt;0,_xlfn.XLOOKUP(G597,'Modelling New'!$D:$D,'Modelling New'!$O:$O)*PA[[#This Row],[Lost PoA(kWh/m2)]]*S597,0),"")</f>
        <v>113.67475843285766</v>
      </c>
    </row>
    <row r="598" spans="1:38" ht="45" x14ac:dyDescent="0.25">
      <c r="A598" s="377">
        <v>2289</v>
      </c>
      <c r="B598" s="376">
        <v>45862</v>
      </c>
      <c r="C598" s="163">
        <v>2025</v>
      </c>
      <c r="D598" s="364">
        <f>YEAR(PA[[#This Row],[Date]])</f>
        <v>2025</v>
      </c>
      <c r="E598" s="373" t="s">
        <v>73</v>
      </c>
      <c r="F598" s="374" t="s">
        <v>73</v>
      </c>
      <c r="G598" s="323">
        <v>45809</v>
      </c>
      <c r="H598" s="365">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1.4981273408239701E-3</v>
      </c>
      <c r="U598" s="128" t="s">
        <v>1260</v>
      </c>
      <c r="V598" s="117"/>
      <c r="W598" s="375" t="s">
        <v>1379</v>
      </c>
      <c r="X598" s="359">
        <v>0.22430555555555556</v>
      </c>
      <c r="Y598" s="359">
        <v>0.22430555555555556</v>
      </c>
      <c r="Z598" s="359">
        <v>0.22430555555555556</v>
      </c>
      <c r="AA598" s="359">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2.0024968789013733E-2</v>
      </c>
      <c r="AI598" s="59">
        <v>3.72</v>
      </c>
      <c r="AJ598" s="89">
        <f>IFERROR(IF(PA[[#This Row],[Lost PoA(kWh/m2)]]&gt;0,_xlfn.XLOOKUP(G598,'Modelling New'!$D:$D,'Modelling New'!$O:$O)*PA[[#This Row],[Lost PoA(kWh/m2)]]*S598,0),"")</f>
        <v>113.67475843285766</v>
      </c>
      <c r="AK598" s="365"/>
      <c r="AL598" s="365"/>
    </row>
    <row r="599" spans="1:38" ht="45" x14ac:dyDescent="0.25">
      <c r="A599" s="229">
        <v>2290</v>
      </c>
      <c r="B599" s="376">
        <v>45863</v>
      </c>
      <c r="C599" s="163">
        <v>2025</v>
      </c>
      <c r="D599" s="364">
        <f>YEAR(PA[[#This Row],[Date]])</f>
        <v>2025</v>
      </c>
      <c r="E599" s="373" t="s">
        <v>73</v>
      </c>
      <c r="F599" s="374" t="s">
        <v>73</v>
      </c>
      <c r="G599" s="323">
        <v>45809</v>
      </c>
      <c r="H599" s="365">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3.8561797752808985E-3</v>
      </c>
      <c r="U599" s="128" t="s">
        <v>1260</v>
      </c>
      <c r="V599" s="117"/>
      <c r="W599" s="265" t="s">
        <v>1368</v>
      </c>
      <c r="X599" s="366">
        <v>0.22569444444444445</v>
      </c>
      <c r="Y599" s="366">
        <v>0.22569444444444445</v>
      </c>
      <c r="Z599" s="366">
        <v>0.22569444444444445</v>
      </c>
      <c r="AA599" s="366">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5.1030112359550558E-2</v>
      </c>
      <c r="AI599" s="128">
        <v>4.68</v>
      </c>
      <c r="AJ599" s="89">
        <f>IFERROR(IF(PA[[#This Row],[Lost PoA(kWh/m2)]]&gt;0,_xlfn.XLOOKUP(G599,'Modelling New'!$D:$D,'Modelling New'!$O:$O)*PA[[#This Row],[Lost PoA(kWh/m2)]]*S599,0),"")</f>
        <v>143.01017996391766</v>
      </c>
      <c r="AK599" s="365"/>
      <c r="AL599" s="365"/>
    </row>
    <row r="600" spans="1:38" ht="45" x14ac:dyDescent="0.25">
      <c r="A600" s="229">
        <v>2291</v>
      </c>
      <c r="B600" s="376">
        <v>45863</v>
      </c>
      <c r="C600" s="163">
        <v>2025</v>
      </c>
      <c r="D600" s="364">
        <f>YEAR(PA[[#This Row],[Date]])</f>
        <v>2025</v>
      </c>
      <c r="E600" s="373" t="s">
        <v>73</v>
      </c>
      <c r="F600" s="374" t="s">
        <v>73</v>
      </c>
      <c r="G600" s="323">
        <v>45809</v>
      </c>
      <c r="H600" s="365">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1.4981273408239701E-3</v>
      </c>
      <c r="U600" s="128" t="s">
        <v>1260</v>
      </c>
      <c r="V600" s="117"/>
      <c r="W600" s="375" t="s">
        <v>1379</v>
      </c>
      <c r="X600" s="366">
        <v>0.22569444444444445</v>
      </c>
      <c r="Y600" s="366">
        <v>0.22569444444444445</v>
      </c>
      <c r="Z600" s="366">
        <v>0.22569444444444445</v>
      </c>
      <c r="AA600" s="366">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1.9825218476903873E-2</v>
      </c>
      <c r="AI600" s="128">
        <v>4.68</v>
      </c>
      <c r="AJ600" s="89">
        <f>IFERROR(IF(PA[[#This Row],[Lost PoA(kWh/m2)]]&gt;0,_xlfn.XLOOKUP(G600,'Modelling New'!$D:$D,'Modelling New'!$O:$O)*PA[[#This Row],[Lost PoA(kWh/m2)]]*S600,0),"")</f>
        <v>143.01017996391766</v>
      </c>
      <c r="AK600" s="365"/>
      <c r="AL600" s="365"/>
    </row>
    <row r="601" spans="1:38" ht="45" x14ac:dyDescent="0.25">
      <c r="A601" s="229">
        <v>2292</v>
      </c>
      <c r="B601" s="376">
        <v>45863</v>
      </c>
      <c r="C601" s="163">
        <v>2025</v>
      </c>
      <c r="D601" s="364">
        <f>YEAR(PA[[#This Row],[Date]])</f>
        <v>2025</v>
      </c>
      <c r="E601" s="373" t="s">
        <v>73</v>
      </c>
      <c r="F601" s="374" t="s">
        <v>73</v>
      </c>
      <c r="G601" s="323">
        <v>45809</v>
      </c>
      <c r="H601" s="365">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75" t="s">
        <v>1389</v>
      </c>
      <c r="X601" s="366">
        <v>0.32291666666666669</v>
      </c>
      <c r="Y601" s="366">
        <v>0.32291666666666669</v>
      </c>
      <c r="Z601" s="366">
        <v>0.33333333333333331</v>
      </c>
      <c r="AA601" s="366">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c r="AK601" s="365"/>
      <c r="AL601" s="365"/>
    </row>
    <row r="602" spans="1:38" ht="45" x14ac:dyDescent="0.25">
      <c r="A602" s="229">
        <v>2293</v>
      </c>
      <c r="B602" s="376">
        <v>45863</v>
      </c>
      <c r="C602" s="163">
        <v>2025</v>
      </c>
      <c r="D602" s="364">
        <f>YEAR(PA[[#This Row],[Date]])</f>
        <v>2025</v>
      </c>
      <c r="E602" s="373" t="s">
        <v>73</v>
      </c>
      <c r="F602" s="374" t="s">
        <v>73</v>
      </c>
      <c r="G602" s="323">
        <v>45809</v>
      </c>
      <c r="H602" s="365">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75" t="s">
        <v>1390</v>
      </c>
      <c r="X602" s="366">
        <v>0.32291666666666669</v>
      </c>
      <c r="Y602" s="366">
        <v>0.32291666666666669</v>
      </c>
      <c r="Z602" s="366">
        <v>0.35416666666666669</v>
      </c>
      <c r="AA602" s="366">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c r="AK602" s="365"/>
      <c r="AL602" s="365"/>
    </row>
    <row r="603" spans="1:38" ht="45" x14ac:dyDescent="0.25">
      <c r="A603" s="229">
        <v>2294</v>
      </c>
      <c r="B603" s="376">
        <v>45864</v>
      </c>
      <c r="C603" s="163">
        <v>2025</v>
      </c>
      <c r="D603" s="364">
        <f>YEAR(PA[[#This Row],[Date]])</f>
        <v>2025</v>
      </c>
      <c r="E603" s="373" t="s">
        <v>73</v>
      </c>
      <c r="F603" s="374" t="s">
        <v>73</v>
      </c>
      <c r="G603" s="323">
        <v>45809</v>
      </c>
      <c r="H603" s="365">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3.8561797752808985E-3</v>
      </c>
      <c r="U603" s="128" t="s">
        <v>1260</v>
      </c>
      <c r="V603" s="117"/>
      <c r="W603" s="265" t="s">
        <v>1368</v>
      </c>
      <c r="X603" s="366">
        <v>0.2326388888888889</v>
      </c>
      <c r="Y603" s="366">
        <v>0.2326388888888889</v>
      </c>
      <c r="Z603" s="366">
        <v>0.2326388888888889</v>
      </c>
      <c r="AA603" s="366">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4.6338426966292118E-2</v>
      </c>
      <c r="AI603" s="128">
        <v>4.7</v>
      </c>
      <c r="AJ603" s="89">
        <f>IFERROR(IF(PA[[#This Row],[Lost PoA(kWh/m2)]]&gt;0,_xlfn.XLOOKUP(G603,'Modelling New'!$D:$D,'Modelling New'!$O:$O)*PA[[#This Row],[Lost PoA(kWh/m2)]]*S603,0),"")</f>
        <v>143.62133457914811</v>
      </c>
      <c r="AK603" s="365"/>
      <c r="AL603" s="365"/>
    </row>
    <row r="604" spans="1:38" ht="45" x14ac:dyDescent="0.25">
      <c r="A604" s="229">
        <v>2295</v>
      </c>
      <c r="B604" s="376">
        <v>45864</v>
      </c>
      <c r="C604" s="163">
        <v>2025</v>
      </c>
      <c r="D604" s="364">
        <f>YEAR(PA[[#This Row],[Date]])</f>
        <v>2025</v>
      </c>
      <c r="E604" s="373" t="s">
        <v>73</v>
      </c>
      <c r="F604" s="374" t="s">
        <v>73</v>
      </c>
      <c r="G604" s="323">
        <v>45809</v>
      </c>
      <c r="H604" s="365">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1.4981273408239701E-3</v>
      </c>
      <c r="U604" s="128" t="s">
        <v>1260</v>
      </c>
      <c r="V604" s="117"/>
      <c r="W604" s="375" t="s">
        <v>1379</v>
      </c>
      <c r="X604" s="366">
        <v>0.2326388888888889</v>
      </c>
      <c r="Y604" s="366">
        <v>0.2326388888888889</v>
      </c>
      <c r="Z604" s="366">
        <v>0.2326388888888889</v>
      </c>
      <c r="AA604" s="366">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1.8002496878901372E-2</v>
      </c>
      <c r="AI604" s="128">
        <v>4.7</v>
      </c>
      <c r="AJ604" s="89">
        <f>IFERROR(IF(PA[[#This Row],[Lost PoA(kWh/m2)]]&gt;0,_xlfn.XLOOKUP(G604,'Modelling New'!$D:$D,'Modelling New'!$O:$O)*PA[[#This Row],[Lost PoA(kWh/m2)]]*S604,0),"")</f>
        <v>143.62133457914811</v>
      </c>
      <c r="AK604" s="365"/>
      <c r="AL604" s="365"/>
    </row>
    <row r="605" spans="1:38" ht="45" x14ac:dyDescent="0.25">
      <c r="A605" s="229">
        <v>2296</v>
      </c>
      <c r="B605" s="376">
        <v>45864</v>
      </c>
      <c r="C605" s="163">
        <v>2025</v>
      </c>
      <c r="D605" s="364">
        <f>YEAR(PA[[#This Row],[Date]])</f>
        <v>2025</v>
      </c>
      <c r="E605" s="373" t="s">
        <v>73</v>
      </c>
      <c r="F605" s="374" t="s">
        <v>73</v>
      </c>
      <c r="G605" s="323">
        <v>45809</v>
      </c>
      <c r="H605" s="36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3.8561797752808985E-3</v>
      </c>
      <c r="U605" s="128" t="s">
        <v>1260</v>
      </c>
      <c r="V605" s="117"/>
      <c r="W605" s="265" t="s">
        <v>1391</v>
      </c>
      <c r="X605" s="366">
        <v>0.64583333333333337</v>
      </c>
      <c r="Y605" s="366">
        <v>0.64583333333333337</v>
      </c>
      <c r="Z605" s="366">
        <v>0.64583333333333337</v>
      </c>
      <c r="AA605" s="366">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8.0979775280898784E-3</v>
      </c>
      <c r="AI605" s="128">
        <v>0.51400000000000001</v>
      </c>
      <c r="AJ605" s="89">
        <f>IFERROR(IF(PA[[#This Row],[Lost PoA(kWh/m2)]]&gt;0,_xlfn.XLOOKUP(G605,'Modelling New'!$D:$D,'Modelling New'!$O:$O)*PA[[#This Row],[Lost PoA(kWh/m2)]]*S605,0),"")</f>
        <v>7.8533368057108648</v>
      </c>
      <c r="AK605" s="365"/>
      <c r="AL605" s="365"/>
    </row>
    <row r="606" spans="1:38" ht="45" x14ac:dyDescent="0.25">
      <c r="A606" s="229">
        <v>2297</v>
      </c>
      <c r="B606" s="376">
        <v>45864</v>
      </c>
      <c r="C606" s="163">
        <v>2025</v>
      </c>
      <c r="D606" s="364">
        <f>YEAR(PA[[#This Row],[Date]])</f>
        <v>2025</v>
      </c>
      <c r="E606" s="373" t="s">
        <v>73</v>
      </c>
      <c r="F606" s="374" t="s">
        <v>73</v>
      </c>
      <c r="G606" s="323">
        <v>45809</v>
      </c>
      <c r="H606" s="365">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356" t="s">
        <v>1392</v>
      </c>
      <c r="X606" s="366">
        <v>0.42708333333333331</v>
      </c>
      <c r="Y606" s="366">
        <v>0.42708333333333331</v>
      </c>
      <c r="Z606" s="366">
        <v>0.42708333333333331</v>
      </c>
      <c r="AA606" s="366">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c r="AK606" s="365"/>
      <c r="AL606" s="365"/>
    </row>
    <row r="607" spans="1:38" ht="45" x14ac:dyDescent="0.25">
      <c r="A607" s="229">
        <v>2298</v>
      </c>
      <c r="B607" s="376">
        <v>45864</v>
      </c>
      <c r="C607" s="163">
        <v>2025</v>
      </c>
      <c r="D607" s="364">
        <f>YEAR(PA[[#This Row],[Date]])</f>
        <v>2025</v>
      </c>
      <c r="E607" s="373" t="s">
        <v>73</v>
      </c>
      <c r="F607" s="374" t="s">
        <v>73</v>
      </c>
      <c r="G607" s="323">
        <v>45809</v>
      </c>
      <c r="H607" s="365">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356" t="s">
        <v>1393</v>
      </c>
      <c r="X607" s="366">
        <v>0.42708333333333331</v>
      </c>
      <c r="Y607" s="366">
        <v>0.42708333333333331</v>
      </c>
      <c r="Z607" s="366">
        <v>0.42708333333333331</v>
      </c>
      <c r="AA607" s="366">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c r="AK607" s="365"/>
      <c r="AL607" s="365"/>
    </row>
    <row r="608" spans="1:38" ht="45" x14ac:dyDescent="0.25">
      <c r="A608" s="229">
        <v>2299</v>
      </c>
      <c r="B608" s="376">
        <v>45864</v>
      </c>
      <c r="C608" s="163">
        <v>2025</v>
      </c>
      <c r="D608" s="364">
        <f>YEAR(PA[[#This Row],[Date]])</f>
        <v>2025</v>
      </c>
      <c r="E608" s="373" t="s">
        <v>73</v>
      </c>
      <c r="F608" s="374" t="s">
        <v>73</v>
      </c>
      <c r="G608" s="323">
        <v>45809</v>
      </c>
      <c r="H608" s="365">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356" t="s">
        <v>1394</v>
      </c>
      <c r="X608" s="366">
        <v>0.43055555555555558</v>
      </c>
      <c r="Y608" s="366">
        <v>0.43055555555555558</v>
      </c>
      <c r="Z608" s="366">
        <v>0.43055555555555558</v>
      </c>
      <c r="AA608" s="366">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c r="AK608" s="365"/>
      <c r="AL608" s="365"/>
    </row>
    <row r="609" spans="1:38" ht="45" x14ac:dyDescent="0.25">
      <c r="A609" s="229">
        <v>2300</v>
      </c>
      <c r="B609" s="376">
        <v>45864</v>
      </c>
      <c r="C609" s="163">
        <v>2025</v>
      </c>
      <c r="D609" s="364">
        <f>YEAR(PA[[#This Row],[Date]])</f>
        <v>2025</v>
      </c>
      <c r="E609" s="373" t="s">
        <v>73</v>
      </c>
      <c r="F609" s="374" t="s">
        <v>73</v>
      </c>
      <c r="G609" s="323">
        <v>45809</v>
      </c>
      <c r="H609" s="365">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356" t="s">
        <v>1395</v>
      </c>
      <c r="X609" s="366">
        <v>0.43055555555555558</v>
      </c>
      <c r="Y609" s="366">
        <v>0.43055555555555558</v>
      </c>
      <c r="Z609" s="366">
        <v>0.43055555555555558</v>
      </c>
      <c r="AA609" s="366">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c r="AK609" s="365"/>
      <c r="AL609" s="365"/>
    </row>
    <row r="610" spans="1:38" ht="30" x14ac:dyDescent="0.25">
      <c r="A610" s="229">
        <v>2301</v>
      </c>
      <c r="B610" s="376">
        <v>45864</v>
      </c>
      <c r="C610" s="163">
        <v>2025</v>
      </c>
      <c r="D610" s="364">
        <f>YEAR(PA[[#This Row],[Date]])</f>
        <v>2025</v>
      </c>
      <c r="E610" s="373" t="s">
        <v>73</v>
      </c>
      <c r="F610" s="374" t="s">
        <v>73</v>
      </c>
      <c r="G610" s="323">
        <v>45809</v>
      </c>
      <c r="H610" s="365">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81" t="s">
        <v>1397</v>
      </c>
      <c r="X610" s="366">
        <v>0.45833333333333331</v>
      </c>
      <c r="Y610" s="366">
        <v>0.46527777777777779</v>
      </c>
      <c r="Z610" s="366">
        <v>0.46527777777777779</v>
      </c>
      <c r="AA610" s="366">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c r="AK610" s="365"/>
      <c r="AL610" s="365"/>
    </row>
    <row r="611" spans="1:38" ht="45" x14ac:dyDescent="0.25">
      <c r="A611" s="229">
        <v>2302</v>
      </c>
      <c r="B611" s="376">
        <v>45865</v>
      </c>
      <c r="C611" s="163">
        <v>2025</v>
      </c>
      <c r="D611" s="364">
        <f>YEAR(PA[[#This Row],[Date]])</f>
        <v>2025</v>
      </c>
      <c r="E611" s="373" t="s">
        <v>73</v>
      </c>
      <c r="F611" s="374" t="s">
        <v>73</v>
      </c>
      <c r="G611" s="323">
        <v>45809</v>
      </c>
      <c r="H611" s="365">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1.4981273408239701E-3</v>
      </c>
      <c r="U611" s="128" t="s">
        <v>773</v>
      </c>
      <c r="V611" s="117"/>
      <c r="W611" s="265" t="s">
        <v>1399</v>
      </c>
      <c r="X611" s="366">
        <v>0.22777777777777777</v>
      </c>
      <c r="Y611" s="366">
        <v>0.22777777777777777</v>
      </c>
      <c r="Z611" s="366">
        <v>0.22777777777777777</v>
      </c>
      <c r="AA611" s="366">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1.9625468164794012E-2</v>
      </c>
      <c r="AI611" s="128">
        <v>5.4</v>
      </c>
      <c r="AJ611" s="89">
        <f>IFERROR(IF(PA[[#This Row],[Lost PoA(kWh/m2)]]&gt;0,_xlfn.XLOOKUP(G611,'Modelling New'!$D:$D,'Modelling New'!$O:$O)*PA[[#This Row],[Lost PoA(kWh/m2)]]*S611,0),"")</f>
        <v>165.83270007297</v>
      </c>
      <c r="AK611" s="365"/>
      <c r="AL611" s="365"/>
    </row>
    <row r="612" spans="1:38" ht="45" x14ac:dyDescent="0.25">
      <c r="A612" s="229">
        <v>2303</v>
      </c>
      <c r="B612" s="376">
        <v>45865</v>
      </c>
      <c r="C612" s="163">
        <v>2025</v>
      </c>
      <c r="D612" s="364">
        <f>YEAR(PA[[#This Row],[Date]])</f>
        <v>2025</v>
      </c>
      <c r="E612" s="373" t="s">
        <v>73</v>
      </c>
      <c r="F612" s="374" t="s">
        <v>73</v>
      </c>
      <c r="G612" s="323">
        <v>45809</v>
      </c>
      <c r="H612" s="365">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3.8561797752808985E-3</v>
      </c>
      <c r="U612" s="128" t="s">
        <v>773</v>
      </c>
      <c r="V612" s="117"/>
      <c r="W612" s="375" t="s">
        <v>1400</v>
      </c>
      <c r="X612" s="366">
        <v>0.22777777777777777</v>
      </c>
      <c r="Y612" s="366">
        <v>0.22777777777777777</v>
      </c>
      <c r="Z612" s="366">
        <v>0.22777777777777777</v>
      </c>
      <c r="AA612" s="366">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5.0515955056179777E-2</v>
      </c>
      <c r="AI612" s="128">
        <v>5.4</v>
      </c>
      <c r="AJ612" s="89">
        <f>IFERROR(IF(PA[[#This Row],[Lost PoA(kWh/m2)]]&gt;0,_xlfn.XLOOKUP(G612,'Modelling New'!$D:$D,'Modelling New'!$O:$O)*PA[[#This Row],[Lost PoA(kWh/m2)]]*S612,0),"")</f>
        <v>247.51761916831907</v>
      </c>
      <c r="AK612" s="365"/>
      <c r="AL612" s="365"/>
    </row>
    <row r="613" spans="1:38" ht="45" x14ac:dyDescent="0.25">
      <c r="A613" s="229">
        <v>2304</v>
      </c>
      <c r="B613" s="376">
        <v>45865</v>
      </c>
      <c r="C613" s="163">
        <v>2025</v>
      </c>
      <c r="D613" s="364">
        <f>YEAR(PA[[#This Row],[Date]])</f>
        <v>2025</v>
      </c>
      <c r="E613" s="373" t="s">
        <v>73</v>
      </c>
      <c r="F613" s="374" t="s">
        <v>73</v>
      </c>
      <c r="G613" s="323">
        <v>45809</v>
      </c>
      <c r="H613" s="365">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1.8067415730337079E-3</v>
      </c>
      <c r="U613" s="128" t="s">
        <v>773</v>
      </c>
      <c r="V613" s="117"/>
      <c r="W613" s="375" t="s">
        <v>1398</v>
      </c>
      <c r="X613" s="366">
        <v>0.44444444444444442</v>
      </c>
      <c r="Y613" s="366">
        <v>0.44444444444444442</v>
      </c>
      <c r="Z613" s="366">
        <v>0.44444444444444442</v>
      </c>
      <c r="AA613" s="366">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1.4273258426966294E-2</v>
      </c>
      <c r="AI613" s="128">
        <v>4.17</v>
      </c>
      <c r="AJ613" s="89">
        <f>IFERROR(IF(PA[[#This Row],[Lost PoA(kWh/m2)]]&gt;0,_xlfn.XLOOKUP(G613,'Modelling New'!$D:$D,'Modelling New'!$O:$O)*PA[[#This Row],[Lost PoA(kWh/m2)]]*S613,0),"")</f>
        <v>254.8514745510841</v>
      </c>
      <c r="AK613" s="365"/>
      <c r="AL613" s="365"/>
    </row>
    <row r="614" spans="1:38" ht="45" x14ac:dyDescent="0.25">
      <c r="A614" s="229">
        <v>2305</v>
      </c>
      <c r="B614" s="376">
        <v>45866</v>
      </c>
      <c r="C614" s="163">
        <v>2025</v>
      </c>
      <c r="D614" s="364">
        <f>YEAR(PA[[#This Row],[Date]])</f>
        <v>2025</v>
      </c>
      <c r="E614" s="373" t="s">
        <v>73</v>
      </c>
      <c r="F614" s="374" t="s">
        <v>73</v>
      </c>
      <c r="G614" s="323">
        <v>45809</v>
      </c>
      <c r="H614" s="365">
        <f>DAY(EOMONTH(PA[[#This Row],[Date]], 0))</f>
        <v>31</v>
      </c>
      <c r="I614" s="10">
        <v>0.22777777777777777</v>
      </c>
      <c r="J614" s="10">
        <v>0.77361111111111114</v>
      </c>
      <c r="K614" s="131">
        <f>IFERROR((PA[[#This Row],[Sunset Time (POA&lt;20 W/m2)]]-PA[[#This Row],[Sunrise Time (POA&gt;20 W/m2)]])*24,"")</f>
        <v>13.100000000000001</v>
      </c>
      <c r="L614" s="128" t="s">
        <v>579</v>
      </c>
      <c r="M614" s="128"/>
      <c r="N614" s="128"/>
      <c r="O614" s="128" t="s">
        <v>641</v>
      </c>
      <c r="P614" s="130"/>
      <c r="Q614" s="129"/>
      <c r="R61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4" s="131">
        <v>40.4</v>
      </c>
      <c r="T614" s="132">
        <f>IFERROR(_xlfn.XLOOKUP(PA[[#This Row],[Affected Equipment ]],'Basic Data '!A:A,'Basic Data '!C:C),"")</f>
        <v>1.4981273408239701E-3</v>
      </c>
      <c r="U614" s="128" t="s">
        <v>773</v>
      </c>
      <c r="V614" s="117"/>
      <c r="W614" s="265" t="s">
        <v>1399</v>
      </c>
      <c r="X614" s="366">
        <v>0.22430555555555556</v>
      </c>
      <c r="Y614" s="366">
        <v>0.22430555555555556</v>
      </c>
      <c r="Z614" s="366">
        <v>0.22430555555555556</v>
      </c>
      <c r="AA614" s="366">
        <v>0.76597222222222228</v>
      </c>
      <c r="AB614" s="159">
        <f>IF(PA[[#This Row],[Acknowledgement Time ]]="NA","",(PA[[#This Row],[Acknowledgement Time ]]-PA[[#This Row],[Fault Time]])*24)</f>
        <v>0</v>
      </c>
      <c r="AC614" s="159">
        <f>IF(PA[[#This Row],[Work Start time on Fault]]="NA","",(PA[[#This Row],[Work Start time on Fault]]-PA[[#This Row],[Fault Time]])*24)</f>
        <v>0</v>
      </c>
      <c r="AD614" s="135" t="str">
        <f>IF(PA[[#This Row],[Status]]="Open","",(PA[[#This Row],[Work Completion time on fault]]-PA[[#This Row],[Fault Time]])*24)</f>
        <v/>
      </c>
      <c r="AE614" s="134">
        <f>IFERROR((PA[[#This Row],[Work Completion time on fault]]-PA[[#This Row],[Fault Time]])*24,"")</f>
        <v>13.000000000000002</v>
      </c>
      <c r="AF614" s="226" t="s">
        <v>1399</v>
      </c>
      <c r="AG614" s="129" t="s">
        <v>1369</v>
      </c>
      <c r="AH614" s="131">
        <f>IFERROR(PA[[#This Row],[Breakdown Time]]*PA[[#This Row],[Plant Equivalent Weightage]],"")</f>
        <v>1.9475655430711614E-2</v>
      </c>
      <c r="AI614" s="128">
        <v>4.28</v>
      </c>
      <c r="AJ614" s="89">
        <f>IFERROR(IF(PA[[#This Row],[Lost PoA(kWh/m2)]]&gt;0,_xlfn.XLOOKUP(G614,'Modelling New'!$D:$D,'Modelling New'!$O:$O)*PA[[#This Row],[Lost PoA(kWh/m2)]]*S614,0),"")</f>
        <v>131.43776968746511</v>
      </c>
      <c r="AK614" s="365"/>
      <c r="AL614" s="365"/>
    </row>
    <row r="615" spans="1:38" ht="45" x14ac:dyDescent="0.25">
      <c r="A615" s="229">
        <v>2306</v>
      </c>
      <c r="B615" s="376">
        <v>45866</v>
      </c>
      <c r="C615" s="163">
        <v>2025</v>
      </c>
      <c r="D615" s="364">
        <f>YEAR(PA[[#This Row],[Date]])</f>
        <v>2025</v>
      </c>
      <c r="E615" s="373" t="s">
        <v>73</v>
      </c>
      <c r="F615" s="374" t="s">
        <v>73</v>
      </c>
      <c r="G615" s="323">
        <v>45809</v>
      </c>
      <c r="H615" s="365">
        <f>DAY(EOMONTH(PA[[#This Row],[Date]], 0))</f>
        <v>31</v>
      </c>
      <c r="I615" s="10">
        <v>0.22777777777777777</v>
      </c>
      <c r="J615" s="10">
        <v>0.76597222222222228</v>
      </c>
      <c r="K615" s="131">
        <f>IFERROR((PA[[#This Row],[Sunset Time (POA&lt;20 W/m2)]]-PA[[#This Row],[Sunrise Time (POA&gt;20 W/m2)]])*24,"")</f>
        <v>12.916666666666668</v>
      </c>
      <c r="L615" s="59" t="s">
        <v>579</v>
      </c>
      <c r="M615" s="59"/>
      <c r="N615" s="59"/>
      <c r="O615" s="59" t="s">
        <v>654</v>
      </c>
      <c r="P615" s="130"/>
      <c r="Q615" s="129"/>
      <c r="R61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5" s="131">
        <v>60.3</v>
      </c>
      <c r="T615" s="132">
        <f>IFERROR(_xlfn.XLOOKUP(PA[[#This Row],[Affected Equipment ]],'Basic Data '!A:A,'Basic Data '!C:C),"")</f>
        <v>3.8561797752808985E-3</v>
      </c>
      <c r="U615" s="128" t="s">
        <v>773</v>
      </c>
      <c r="V615" s="117"/>
      <c r="W615" s="375" t="s">
        <v>1400</v>
      </c>
      <c r="X615" s="366">
        <v>0.22430555555555556</v>
      </c>
      <c r="Y615" s="366">
        <v>0.22430555555555556</v>
      </c>
      <c r="Z615" s="366">
        <v>0.22430555555555556</v>
      </c>
      <c r="AA615" s="366">
        <v>0.76597222222222228</v>
      </c>
      <c r="AB615" s="159">
        <f>IF(PA[[#This Row],[Acknowledgement Time ]]="NA","",(PA[[#This Row],[Acknowledgement Time ]]-PA[[#This Row],[Fault Time]])*24)</f>
        <v>0</v>
      </c>
      <c r="AC615" s="159">
        <f>IF(PA[[#This Row],[Work Start time on Fault]]="NA","",(PA[[#This Row],[Work Start time on Fault]]-PA[[#This Row],[Fault Time]])*24)</f>
        <v>0</v>
      </c>
      <c r="AD615" s="135" t="str">
        <f>IF(PA[[#This Row],[Status]]="Open","",(PA[[#This Row],[Work Completion time on fault]]-PA[[#This Row],[Fault Time]])*24)</f>
        <v/>
      </c>
      <c r="AE615" s="134">
        <f>IFERROR((PA[[#This Row],[Work Completion time on fault]]-PA[[#This Row],[Fault Time]])*24,"")</f>
        <v>13.000000000000002</v>
      </c>
      <c r="AF615" s="226" t="s">
        <v>1400</v>
      </c>
      <c r="AG615" s="129" t="s">
        <v>1369</v>
      </c>
      <c r="AH615" s="131">
        <f>IFERROR(PA[[#This Row],[Breakdown Time]]*PA[[#This Row],[Plant Equivalent Weightage]],"")</f>
        <v>5.0130337078651686E-2</v>
      </c>
      <c r="AI615" s="128">
        <v>4.28</v>
      </c>
      <c r="AJ615" s="89">
        <f>IFERROR(IF(PA[[#This Row],[Lost PoA(kWh/m2)]]&gt;0,_xlfn.XLOOKUP(G615,'Modelling New'!$D:$D,'Modelling New'!$O:$O)*PA[[#This Row],[Lost PoA(kWh/m2)]]*S615,0),"")</f>
        <v>196.180631488964</v>
      </c>
      <c r="AK615" s="365"/>
      <c r="AL615" s="365"/>
    </row>
    <row r="616" spans="1:38" ht="45" x14ac:dyDescent="0.25">
      <c r="A616" s="229">
        <v>2307</v>
      </c>
      <c r="B616" s="376">
        <v>45866</v>
      </c>
      <c r="C616" s="163">
        <v>2025</v>
      </c>
      <c r="D616" s="364">
        <f>YEAR(PA[[#This Row],[Date]])</f>
        <v>2025</v>
      </c>
      <c r="E616" s="373" t="s">
        <v>73</v>
      </c>
      <c r="F616" s="374" t="s">
        <v>73</v>
      </c>
      <c r="G616" s="323">
        <v>45809</v>
      </c>
      <c r="H616" s="365">
        <f>DAY(EOMONTH(PA[[#This Row],[Date]], 0))</f>
        <v>31</v>
      </c>
      <c r="I616" s="10">
        <v>0.22777777777777777</v>
      </c>
      <c r="J616" s="10">
        <v>0.76597222222222228</v>
      </c>
      <c r="K616" s="131">
        <f>IFERROR((PA[[#This Row],[Sunset Time (POA&lt;20 W/m2)]]-PA[[#This Row],[Sunrise Time (POA&gt;20 W/m2)]])*24,"")</f>
        <v>12.916666666666668</v>
      </c>
      <c r="L616" s="59" t="s">
        <v>579</v>
      </c>
      <c r="M616" s="128"/>
      <c r="N616" s="128"/>
      <c r="O616" s="128" t="s">
        <v>612</v>
      </c>
      <c r="P616" s="130"/>
      <c r="Q616" s="129"/>
      <c r="R61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6" s="131">
        <v>80.400000000000006</v>
      </c>
      <c r="T616" s="132">
        <f>IFERROR(_xlfn.XLOOKUP(PA[[#This Row],[Affected Equipment ]],'Basic Data '!A:A,'Basic Data '!C:C),"")</f>
        <v>1.8067415730337079E-3</v>
      </c>
      <c r="U616" s="128" t="s">
        <v>773</v>
      </c>
      <c r="V616" s="117"/>
      <c r="W616" s="375" t="s">
        <v>1398</v>
      </c>
      <c r="X616" s="366">
        <v>0.22430555555555556</v>
      </c>
      <c r="Y616" s="366">
        <v>0.22430555555555556</v>
      </c>
      <c r="Z616" s="366">
        <v>0.22430555555555556</v>
      </c>
      <c r="AA616" s="366">
        <v>0.76597222222222228</v>
      </c>
      <c r="AB616" s="159">
        <f>IF(PA[[#This Row],[Acknowledgement Time ]]="NA","",(PA[[#This Row],[Acknowledgement Time ]]-PA[[#This Row],[Fault Time]])*24)</f>
        <v>0</v>
      </c>
      <c r="AC616" s="159">
        <f>IF(PA[[#This Row],[Work Start time on Fault]]="NA","",(PA[[#This Row],[Work Start time on Fault]]-PA[[#This Row],[Fault Time]])*24)</f>
        <v>0</v>
      </c>
      <c r="AD616" s="135" t="str">
        <f>IF(PA[[#This Row],[Status]]="Open","",(PA[[#This Row],[Work Completion time on fault]]-PA[[#This Row],[Fault Time]])*24)</f>
        <v/>
      </c>
      <c r="AE616" s="134">
        <f>IFERROR((PA[[#This Row],[Work Completion time on fault]]-PA[[#This Row],[Fault Time]])*24,"")</f>
        <v>13.000000000000002</v>
      </c>
      <c r="AF616" s="226" t="s">
        <v>1398</v>
      </c>
      <c r="AG616" s="129" t="s">
        <v>1369</v>
      </c>
      <c r="AH616" s="131">
        <f>IFERROR(PA[[#This Row],[Breakdown Time]]*PA[[#This Row],[Plant Equivalent Weightage]],"")</f>
        <v>2.3487640449438206E-2</v>
      </c>
      <c r="AI616" s="128">
        <v>4.28</v>
      </c>
      <c r="AJ616" s="89">
        <f>IFERROR(IF(PA[[#This Row],[Lost PoA(kWh/m2)]]&gt;0,_xlfn.XLOOKUP(G616,'Modelling New'!$D:$D,'Modelling New'!$O:$O)*PA[[#This Row],[Lost PoA(kWh/m2)]]*S616,0),"")</f>
        <v>261.5741753186187</v>
      </c>
      <c r="AK616" s="365"/>
      <c r="AL616" s="365"/>
    </row>
    <row r="617" spans="1:38" ht="45" x14ac:dyDescent="0.25">
      <c r="A617" s="229">
        <v>2308</v>
      </c>
      <c r="B617" s="376">
        <v>45866</v>
      </c>
      <c r="C617" s="163">
        <v>2025</v>
      </c>
      <c r="D617" s="364">
        <f>YEAR(PA[[#This Row],[Date]])</f>
        <v>2025</v>
      </c>
      <c r="E617" s="373" t="s">
        <v>73</v>
      </c>
      <c r="F617" s="374" t="s">
        <v>73</v>
      </c>
      <c r="G617" s="323">
        <v>45809</v>
      </c>
      <c r="H617" s="365">
        <f>DAY(EOMONTH(PA[[#This Row],[Date]], 0))</f>
        <v>31</v>
      </c>
      <c r="I617" s="10">
        <v>0.22777777777777777</v>
      </c>
      <c r="J617" s="10">
        <v>0.76597222222222228</v>
      </c>
      <c r="K617" s="131">
        <f>IFERROR((PA[[#This Row],[Sunset Time (POA&lt;20 W/m2)]]-PA[[#This Row],[Sunrise Time (POA&gt;20 W/m2)]])*24,"")</f>
        <v>12.916666666666668</v>
      </c>
      <c r="L617" s="128" t="s">
        <v>559</v>
      </c>
      <c r="M617" s="128"/>
      <c r="N617" s="128"/>
      <c r="O617" s="128" t="s">
        <v>600</v>
      </c>
      <c r="P617" s="130"/>
      <c r="Q617" s="129"/>
      <c r="R61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17" s="131">
        <f>_xlfn.XLOOKUP(PA[[#This Row],[Affected Equipment ]],'Basic Data '!$A:$A,'Basic Data '!$B:$B)</f>
        <v>267</v>
      </c>
      <c r="T617" s="132">
        <f>IFERROR(_xlfn.XLOOKUP(PA[[#This Row],[Affected Equipment ]],'Basic Data '!A:A,'Basic Data '!C:C),"")</f>
        <v>4.0000000000000001E-3</v>
      </c>
      <c r="U617" s="128" t="s">
        <v>1312</v>
      </c>
      <c r="V617" s="117"/>
      <c r="W617" s="375" t="s">
        <v>1401</v>
      </c>
      <c r="X617" s="366">
        <v>0.38194444444444442</v>
      </c>
      <c r="Y617" s="366">
        <v>0.38194444444444442</v>
      </c>
      <c r="Z617" s="366">
        <v>0.39930555555555558</v>
      </c>
      <c r="AA617" s="366">
        <v>0.41666666666666669</v>
      </c>
      <c r="AB617" s="159">
        <f>IF(PA[[#This Row],[Acknowledgement Time ]]="NA","",(PA[[#This Row],[Acknowledgement Time ]]-PA[[#This Row],[Fault Time]])*24)</f>
        <v>0</v>
      </c>
      <c r="AC617" s="159">
        <f>IF(PA[[#This Row],[Work Start time on Fault]]="NA","",(PA[[#This Row],[Work Start time on Fault]]-PA[[#This Row],[Fault Time]])*24)</f>
        <v>0.41666666666666785</v>
      </c>
      <c r="AD617" s="135">
        <f>IF(PA[[#This Row],[Status]]="Open","",(PA[[#This Row],[Work Completion time on fault]]-PA[[#This Row],[Fault Time]])*24)</f>
        <v>0.83333333333333437</v>
      </c>
      <c r="AE617" s="134">
        <f>IFERROR((PA[[#This Row],[Work Completion time on fault]]-PA[[#This Row],[Fault Time]])*24,"")</f>
        <v>0.83333333333333437</v>
      </c>
      <c r="AF617" s="226" t="s">
        <v>1401</v>
      </c>
      <c r="AG617" s="129" t="s">
        <v>1275</v>
      </c>
      <c r="AH617" s="131">
        <f>IFERROR(PA[[#This Row],[Breakdown Time]]*PA[[#This Row],[Plant Equivalent Weightage]],"")</f>
        <v>3.3333333333333375E-3</v>
      </c>
      <c r="AI617" s="128">
        <v>0.87</v>
      </c>
      <c r="AJ617" s="89">
        <f>IFERROR(IF(PA[[#This Row],[Lost PoA(kWh/m2)]]&gt;0,_xlfn.XLOOKUP(G617,'Modelling New'!$D:$D,'Modelling New'!$O:$O)*PA[[#This Row],[Lost PoA(kWh/m2)]]*S617,0),"")</f>
        <v>176.57351439287768</v>
      </c>
      <c r="AK617" s="365"/>
      <c r="AL617" s="365"/>
    </row>
    <row r="618" spans="1:38" ht="45" x14ac:dyDescent="0.25">
      <c r="A618" s="229">
        <v>2309</v>
      </c>
      <c r="B618" s="376">
        <v>45867</v>
      </c>
      <c r="C618" s="163">
        <v>2025</v>
      </c>
      <c r="D618" s="364">
        <f>YEAR(PA[[#This Row],[Date]])</f>
        <v>2025</v>
      </c>
      <c r="E618" s="373" t="s">
        <v>73</v>
      </c>
      <c r="F618" s="374" t="s">
        <v>73</v>
      </c>
      <c r="G618" s="323">
        <v>45809</v>
      </c>
      <c r="H618" s="365">
        <f>DAY(EOMONTH(PA[[#This Row],[Date]], 0))</f>
        <v>31</v>
      </c>
      <c r="I618" s="10">
        <v>0.22777777777777777</v>
      </c>
      <c r="J618" s="10">
        <v>0.76597222222222228</v>
      </c>
      <c r="K618" s="131">
        <f>IFERROR((PA[[#This Row],[Sunset Time (POA&lt;20 W/m2)]]-PA[[#This Row],[Sunrise Time (POA&gt;20 W/m2)]])*24,"")</f>
        <v>12.916666666666668</v>
      </c>
      <c r="L618" s="128" t="s">
        <v>579</v>
      </c>
      <c r="M618" s="128"/>
      <c r="N618" s="128"/>
      <c r="O618" s="128" t="s">
        <v>641</v>
      </c>
      <c r="P618" s="130"/>
      <c r="Q618" s="129"/>
      <c r="R6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8" s="131">
        <v>40.4</v>
      </c>
      <c r="T618" s="132">
        <f>IFERROR(_xlfn.XLOOKUP(PA[[#This Row],[Affected Equipment ]],'Basic Data '!A:A,'Basic Data '!C:C),"")</f>
        <v>1.4981273408239701E-3</v>
      </c>
      <c r="U618" s="128" t="s">
        <v>773</v>
      </c>
      <c r="V618" s="117"/>
      <c r="W618" s="265" t="s">
        <v>1399</v>
      </c>
      <c r="X618" s="366">
        <v>0.23125000000000001</v>
      </c>
      <c r="Y618" s="366">
        <v>0.23125000000000001</v>
      </c>
      <c r="Z618" s="366">
        <v>0.23125000000000001</v>
      </c>
      <c r="AA618" s="366">
        <v>0.76041666666666663</v>
      </c>
      <c r="AB618" s="159">
        <f>IF(PA[[#This Row],[Acknowledgement Time ]]="NA","",(PA[[#This Row],[Acknowledgement Time ]]-PA[[#This Row],[Fault Time]])*24)</f>
        <v>0</v>
      </c>
      <c r="AC618" s="159">
        <f>IF(PA[[#This Row],[Work Start time on Fault]]="NA","",(PA[[#This Row],[Work Start time on Fault]]-PA[[#This Row],[Fault Time]])*24)</f>
        <v>0</v>
      </c>
      <c r="AD618" s="135" t="str">
        <f>IF(PA[[#This Row],[Status]]="Open","",(PA[[#This Row],[Work Completion time on fault]]-PA[[#This Row],[Fault Time]])*24)</f>
        <v/>
      </c>
      <c r="AE618" s="134">
        <f>IFERROR((PA[[#This Row],[Work Completion time on fault]]-PA[[#This Row],[Fault Time]])*24,"")</f>
        <v>12.699999999999998</v>
      </c>
      <c r="AF618" s="226" t="s">
        <v>1399</v>
      </c>
      <c r="AG618" s="129" t="s">
        <v>1369</v>
      </c>
      <c r="AH618" s="131">
        <f>IFERROR(PA[[#This Row],[Breakdown Time]]*PA[[#This Row],[Plant Equivalent Weightage]],"")</f>
        <v>1.9026217228464416E-2</v>
      </c>
      <c r="AI618" s="128">
        <v>1.27</v>
      </c>
      <c r="AJ618" s="89">
        <f>IFERROR(IF(PA[[#This Row],[Lost PoA(kWh/m2)]]&gt;0,_xlfn.XLOOKUP(G618,'Modelling New'!$D:$D,'Modelling New'!$O:$O)*PA[[#This Row],[Lost PoA(kWh/m2)]]*S618,0),"")</f>
        <v>39.001394276420719</v>
      </c>
      <c r="AK618" s="365"/>
      <c r="AL618" s="365"/>
    </row>
    <row r="619" spans="1:38" ht="45" x14ac:dyDescent="0.25">
      <c r="A619" s="229">
        <v>2310</v>
      </c>
      <c r="B619" s="376">
        <v>45867</v>
      </c>
      <c r="C619" s="163">
        <v>2025</v>
      </c>
      <c r="D619" s="364">
        <f>YEAR(PA[[#This Row],[Date]])</f>
        <v>2025</v>
      </c>
      <c r="E619" s="373" t="s">
        <v>73</v>
      </c>
      <c r="F619" s="374" t="s">
        <v>73</v>
      </c>
      <c r="G619" s="323">
        <v>45809</v>
      </c>
      <c r="H619" s="365">
        <f>DAY(EOMONTH(PA[[#This Row],[Date]], 0))</f>
        <v>31</v>
      </c>
      <c r="I619" s="10">
        <v>0.23125000000000001</v>
      </c>
      <c r="J619" s="10">
        <v>0.76041666666666663</v>
      </c>
      <c r="K619" s="131">
        <f>IFERROR((PA[[#This Row],[Sunset Time (POA&lt;20 W/m2)]]-PA[[#This Row],[Sunrise Time (POA&gt;20 W/m2)]])*24,"")</f>
        <v>12.699999999999998</v>
      </c>
      <c r="L619" s="59" t="s">
        <v>579</v>
      </c>
      <c r="M619" s="59"/>
      <c r="N619" s="59"/>
      <c r="O619" s="59" t="s">
        <v>654</v>
      </c>
      <c r="P619" s="130"/>
      <c r="Q619" s="129"/>
      <c r="R61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9" s="131">
        <v>60.3</v>
      </c>
      <c r="T619" s="132">
        <f>IFERROR(_xlfn.XLOOKUP(PA[[#This Row],[Affected Equipment ]],'Basic Data '!A:A,'Basic Data '!C:C),"")</f>
        <v>3.8561797752808985E-3</v>
      </c>
      <c r="U619" s="128" t="s">
        <v>773</v>
      </c>
      <c r="V619" s="117"/>
      <c r="W619" s="375" t="s">
        <v>1400</v>
      </c>
      <c r="X619" s="366">
        <v>0.23125000000000001</v>
      </c>
      <c r="Y619" s="366">
        <v>0.23125000000000001</v>
      </c>
      <c r="Z619" s="366">
        <v>0.23125000000000001</v>
      </c>
      <c r="AA619" s="366">
        <v>0.76041666666666663</v>
      </c>
      <c r="AB619" s="159">
        <f>IF(PA[[#This Row],[Acknowledgement Time ]]="NA","",(PA[[#This Row],[Acknowledgement Time ]]-PA[[#This Row],[Fault Time]])*24)</f>
        <v>0</v>
      </c>
      <c r="AC619" s="159">
        <f>IF(PA[[#This Row],[Work Start time on Fault]]="NA","",(PA[[#This Row],[Work Start time on Fault]]-PA[[#This Row],[Fault Time]])*24)</f>
        <v>0</v>
      </c>
      <c r="AD619" s="135" t="str">
        <f>IF(PA[[#This Row],[Status]]="Open","",(PA[[#This Row],[Work Completion time on fault]]-PA[[#This Row],[Fault Time]])*24)</f>
        <v/>
      </c>
      <c r="AE619" s="134">
        <f>IFERROR((PA[[#This Row],[Work Completion time on fault]]-PA[[#This Row],[Fault Time]])*24,"")</f>
        <v>12.699999999999998</v>
      </c>
      <c r="AF619" s="226" t="s">
        <v>1400</v>
      </c>
      <c r="AG619" s="129" t="s">
        <v>1369</v>
      </c>
      <c r="AH619" s="131">
        <f>IFERROR(PA[[#This Row],[Breakdown Time]]*PA[[#This Row],[Plant Equivalent Weightage]],"")</f>
        <v>4.8973483146067399E-2</v>
      </c>
      <c r="AI619" s="128">
        <v>1.27</v>
      </c>
      <c r="AJ619" s="89">
        <f>IFERROR(IF(PA[[#This Row],[Lost PoA(kWh/m2)]]&gt;0,_xlfn.XLOOKUP(G619,'Modelling New'!$D:$D,'Modelling New'!$O:$O)*PA[[#This Row],[Lost PoA(kWh/m2)]]*S619,0),"")</f>
        <v>58.212477100697257</v>
      </c>
      <c r="AK619" s="365"/>
      <c r="AL619" s="365"/>
    </row>
    <row r="620" spans="1:38" ht="45" x14ac:dyDescent="0.25">
      <c r="A620" s="229">
        <v>2311</v>
      </c>
      <c r="B620" s="376">
        <v>45867</v>
      </c>
      <c r="C620" s="163">
        <v>2025</v>
      </c>
      <c r="D620" s="364">
        <f>YEAR(PA[[#This Row],[Date]])</f>
        <v>2025</v>
      </c>
      <c r="E620" s="373" t="s">
        <v>73</v>
      </c>
      <c r="F620" s="374" t="s">
        <v>73</v>
      </c>
      <c r="G620" s="323">
        <v>45809</v>
      </c>
      <c r="H620" s="365">
        <f>DAY(EOMONTH(PA[[#This Row],[Date]], 0))</f>
        <v>31</v>
      </c>
      <c r="I620" s="10">
        <v>0.23125000000000001</v>
      </c>
      <c r="J620" s="10">
        <v>0.76041666666666663</v>
      </c>
      <c r="K620" s="131">
        <f>IFERROR((PA[[#This Row],[Sunset Time (POA&lt;20 W/m2)]]-PA[[#This Row],[Sunrise Time (POA&gt;20 W/m2)]])*24,"")</f>
        <v>12.699999999999998</v>
      </c>
      <c r="L620" s="59" t="s">
        <v>579</v>
      </c>
      <c r="M620" s="128"/>
      <c r="N620" s="128"/>
      <c r="O620" s="128" t="s">
        <v>612</v>
      </c>
      <c r="P620" s="130"/>
      <c r="Q620" s="129"/>
      <c r="R62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20" s="131">
        <v>120.6</v>
      </c>
      <c r="T620" s="132">
        <f>IFERROR(_xlfn.XLOOKUP(PA[[#This Row],[Affected Equipment ]],'Basic Data '!A:A,'Basic Data '!C:C),"")</f>
        <v>1.8067415730337079E-3</v>
      </c>
      <c r="U620" s="128" t="s">
        <v>773</v>
      </c>
      <c r="V620" s="117"/>
      <c r="W620" s="375" t="s">
        <v>1402</v>
      </c>
      <c r="X620" s="366">
        <v>0.23125000000000001</v>
      </c>
      <c r="Y620" s="366">
        <v>0.23125000000000001</v>
      </c>
      <c r="Z620" s="366">
        <v>0.23125000000000001</v>
      </c>
      <c r="AA620" s="366">
        <v>0.76041666666666663</v>
      </c>
      <c r="AB620" s="159">
        <f>IF(PA[[#This Row],[Acknowledgement Time ]]="NA","",(PA[[#This Row],[Acknowledgement Time ]]-PA[[#This Row],[Fault Time]])*24)</f>
        <v>0</v>
      </c>
      <c r="AC620" s="159">
        <f>IF(PA[[#This Row],[Work Start time on Fault]]="NA","",(PA[[#This Row],[Work Start time on Fault]]-PA[[#This Row],[Fault Time]])*24)</f>
        <v>0</v>
      </c>
      <c r="AD620" s="135" t="str">
        <f>IF(PA[[#This Row],[Status]]="Open","",(PA[[#This Row],[Work Completion time on fault]]-PA[[#This Row],[Fault Time]])*24)</f>
        <v/>
      </c>
      <c r="AE620" s="134">
        <f>IFERROR((PA[[#This Row],[Work Completion time on fault]]-PA[[#This Row],[Fault Time]])*24,"")</f>
        <v>12.699999999999998</v>
      </c>
      <c r="AF620" s="226" t="s">
        <v>1402</v>
      </c>
      <c r="AG620" s="129" t="s">
        <v>1369</v>
      </c>
      <c r="AH620" s="131">
        <f>IFERROR(PA[[#This Row],[Breakdown Time]]*PA[[#This Row],[Plant Equivalent Weightage]],"")</f>
        <v>2.2945617977528084E-2</v>
      </c>
      <c r="AI620" s="128">
        <v>1.27</v>
      </c>
      <c r="AJ620" s="89">
        <f>IFERROR(IF(PA[[#This Row],[Lost PoA(kWh/m2)]]&gt;0,_xlfn.XLOOKUP(G620,'Modelling New'!$D:$D,'Modelling New'!$O:$O)*PA[[#This Row],[Lost PoA(kWh/m2)]]*S620,0),"")</f>
        <v>116.42495420139451</v>
      </c>
      <c r="AK620" s="365"/>
      <c r="AL620" s="365"/>
    </row>
    <row r="621" spans="1:38" ht="45" x14ac:dyDescent="0.25">
      <c r="A621" s="229">
        <v>2312</v>
      </c>
      <c r="B621" s="376">
        <v>45867</v>
      </c>
      <c r="C621" s="163">
        <v>2025</v>
      </c>
      <c r="D621" s="364">
        <f>YEAR(PA[[#This Row],[Date]])</f>
        <v>2025</v>
      </c>
      <c r="E621" s="373" t="s">
        <v>73</v>
      </c>
      <c r="F621" s="374" t="s">
        <v>73</v>
      </c>
      <c r="G621" s="323">
        <v>45809</v>
      </c>
      <c r="H621" s="365">
        <f>DAY(EOMONTH(PA[[#This Row],[Date]], 0))</f>
        <v>31</v>
      </c>
      <c r="I621" s="10">
        <v>0.23125000000000001</v>
      </c>
      <c r="J621" s="10">
        <v>0.76041666666666663</v>
      </c>
      <c r="K621" s="131">
        <f>IFERROR((PA[[#This Row],[Sunset Time (POA&lt;20 W/m2)]]-PA[[#This Row],[Sunrise Time (POA&gt;20 W/m2)]])*24,"")</f>
        <v>12.699999999999998</v>
      </c>
      <c r="L621" s="128" t="s">
        <v>587</v>
      </c>
      <c r="M621" s="128"/>
      <c r="N621" s="128"/>
      <c r="O621" s="128" t="s">
        <v>580</v>
      </c>
      <c r="P621" s="130"/>
      <c r="Q621" s="129"/>
      <c r="R6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621" s="131">
        <f>_xlfn.XLOOKUP(PA[[#This Row],[Affected Equipment ]],'Basic Data '!$A:$A,'Basic Data '!$B:$B)</f>
        <v>300.375</v>
      </c>
      <c r="T621" s="132">
        <f>IFERROR(_xlfn.XLOOKUP(PA[[#This Row],[Affected Equipment ]],'Basic Data '!A:A,'Basic Data '!C:C),"")</f>
        <v>4.4999999999999997E-3</v>
      </c>
      <c r="U621" s="128" t="s">
        <v>1312</v>
      </c>
      <c r="V621" s="117"/>
      <c r="W621" s="375" t="s">
        <v>1403</v>
      </c>
      <c r="X621" s="366">
        <v>0.31319444444444444</v>
      </c>
      <c r="Y621" s="366">
        <v>0.31319444444444444</v>
      </c>
      <c r="Z621" s="366">
        <v>0.375</v>
      </c>
      <c r="AA621" s="366">
        <v>0.39583333333333331</v>
      </c>
      <c r="AB621" s="159">
        <f>IF(PA[[#This Row],[Acknowledgement Time ]]="NA","",(PA[[#This Row],[Acknowledgement Time ]]-PA[[#This Row],[Fault Time]])*24)</f>
        <v>0</v>
      </c>
      <c r="AC621" s="159">
        <f>IF(PA[[#This Row],[Work Start time on Fault]]="NA","",(PA[[#This Row],[Work Start time on Fault]]-PA[[#This Row],[Fault Time]])*24)</f>
        <v>1.4833333333333334</v>
      </c>
      <c r="AD621" s="135">
        <f>IF(PA[[#This Row],[Status]]="Open","",(PA[[#This Row],[Work Completion time on fault]]-PA[[#This Row],[Fault Time]])*24)</f>
        <v>1.9833333333333329</v>
      </c>
      <c r="AE621" s="134">
        <f>IFERROR((PA[[#This Row],[Work Completion time on fault]]-PA[[#This Row],[Fault Time]])*24,"")</f>
        <v>1.9833333333333329</v>
      </c>
      <c r="AF621" s="226" t="s">
        <v>1403</v>
      </c>
      <c r="AG621" s="129" t="s">
        <v>1275</v>
      </c>
      <c r="AH621" s="131">
        <f>IFERROR(PA[[#This Row],[Breakdown Time]]*PA[[#This Row],[Plant Equivalent Weightage]],"")</f>
        <v>8.9249999999999972E-3</v>
      </c>
      <c r="AI621" s="128">
        <v>0.14499999999999999</v>
      </c>
      <c r="AJ621" s="89">
        <f>IFERROR(IF(PA[[#This Row],[Lost PoA(kWh/m2)]]&gt;0,_xlfn.XLOOKUP(G621,'Modelling New'!$D:$D,'Modelling New'!$O:$O)*PA[[#This Row],[Lost PoA(kWh/m2)]]*S621,0),"")</f>
        <v>33.107533948664567</v>
      </c>
      <c r="AK621" s="365"/>
      <c r="AL621" s="365"/>
    </row>
    <row r="622" spans="1:38" ht="45" x14ac:dyDescent="0.25">
      <c r="A622" s="229">
        <v>2313</v>
      </c>
      <c r="B622" s="376">
        <v>45867</v>
      </c>
      <c r="C622" s="163">
        <v>2025</v>
      </c>
      <c r="D622" s="364">
        <f>YEAR(PA[[#This Row],[Date]])</f>
        <v>2025</v>
      </c>
      <c r="E622" s="373" t="s">
        <v>73</v>
      </c>
      <c r="F622" s="374" t="s">
        <v>73</v>
      </c>
      <c r="G622" s="323">
        <v>45809</v>
      </c>
      <c r="H622" s="365">
        <f>DAY(EOMONTH(PA[[#This Row],[Date]], 0))</f>
        <v>31</v>
      </c>
      <c r="I622" s="10">
        <v>0.23125000000000001</v>
      </c>
      <c r="J622" s="10">
        <v>0.76041666666666663</v>
      </c>
      <c r="K622" s="131">
        <f>IFERROR((PA[[#This Row],[Sunset Time (POA&lt;20 W/m2)]]-PA[[#This Row],[Sunrise Time (POA&gt;20 W/m2)]])*24,"")</f>
        <v>12.699999999999998</v>
      </c>
      <c r="L622" s="128" t="s">
        <v>564</v>
      </c>
      <c r="M622" s="128"/>
      <c r="N622" s="128"/>
      <c r="O622" s="128" t="s">
        <v>644</v>
      </c>
      <c r="P622" s="130"/>
      <c r="Q622" s="129"/>
      <c r="R6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622" s="131">
        <f>_xlfn.XLOOKUP(PA[[#This Row],[Affected Equipment ]],'Basic Data '!$A:$A,'Basic Data '!$B:$B)</f>
        <v>300.375</v>
      </c>
      <c r="T622" s="132">
        <f>IFERROR(_xlfn.XLOOKUP(PA[[#This Row],[Affected Equipment ]],'Basic Data '!A:A,'Basic Data '!C:C),"")</f>
        <v>4.4999999999999997E-3</v>
      </c>
      <c r="U622" s="128" t="s">
        <v>1312</v>
      </c>
      <c r="V622" s="117"/>
      <c r="W622" s="375" t="s">
        <v>1404</v>
      </c>
      <c r="X622" s="366">
        <v>0.31319444444444444</v>
      </c>
      <c r="Y622" s="366">
        <v>0.31319444444444444</v>
      </c>
      <c r="Z622" s="366">
        <v>0.375</v>
      </c>
      <c r="AA622" s="366">
        <v>0.3923611111111111</v>
      </c>
      <c r="AB622" s="159">
        <f>IF(PA[[#This Row],[Acknowledgement Time ]]="NA","",(PA[[#This Row],[Acknowledgement Time ]]-PA[[#This Row],[Fault Time]])*24)</f>
        <v>0</v>
      </c>
      <c r="AC622" s="159">
        <f>IF(PA[[#This Row],[Work Start time on Fault]]="NA","",(PA[[#This Row],[Work Start time on Fault]]-PA[[#This Row],[Fault Time]])*24)</f>
        <v>1.4833333333333334</v>
      </c>
      <c r="AD622" s="135">
        <f>IF(PA[[#This Row],[Status]]="Open","",(PA[[#This Row],[Work Completion time on fault]]-PA[[#This Row],[Fault Time]])*24)</f>
        <v>1.9</v>
      </c>
      <c r="AE622" s="134">
        <f>IFERROR((PA[[#This Row],[Work Completion time on fault]]-PA[[#This Row],[Fault Time]])*24,"")</f>
        <v>1.9</v>
      </c>
      <c r="AF622" s="226" t="s">
        <v>1404</v>
      </c>
      <c r="AG622" s="129" t="s">
        <v>1275</v>
      </c>
      <c r="AH622" s="131">
        <f>IFERROR(PA[[#This Row],[Breakdown Time]]*PA[[#This Row],[Plant Equivalent Weightage]],"")</f>
        <v>8.5499999999999986E-3</v>
      </c>
      <c r="AI622" s="128">
        <v>0.13700000000000001</v>
      </c>
      <c r="AJ622" s="89">
        <f>IFERROR(IF(PA[[#This Row],[Lost PoA(kWh/m2)]]&gt;0,_xlfn.XLOOKUP(G622,'Modelling New'!$D:$D,'Modelling New'!$O:$O)*PA[[#This Row],[Lost PoA(kWh/m2)]]*S622,0),"")</f>
        <v>31.280911385979628</v>
      </c>
      <c r="AK622" s="365"/>
      <c r="AL622" s="365"/>
    </row>
    <row r="623" spans="1:38" ht="60" x14ac:dyDescent="0.25">
      <c r="A623" s="229">
        <v>2315</v>
      </c>
      <c r="B623" s="376">
        <v>45867</v>
      </c>
      <c r="C623" s="163">
        <v>2025</v>
      </c>
      <c r="D623" s="364">
        <f>YEAR(PA[[#This Row],[Date]])</f>
        <v>2025</v>
      </c>
      <c r="E623" s="373" t="s">
        <v>73</v>
      </c>
      <c r="F623" s="374" t="s">
        <v>73</v>
      </c>
      <c r="G623" s="323">
        <v>45809</v>
      </c>
      <c r="H623" s="365">
        <f>DAY(EOMONTH(PA[[#This Row],[Date]], 0))</f>
        <v>31</v>
      </c>
      <c r="I623" s="10">
        <v>0.23125000000000001</v>
      </c>
      <c r="J623" s="10">
        <v>0.76041666666666663</v>
      </c>
      <c r="K623" s="131">
        <f>IFERROR((PA[[#This Row],[Sunset Time (POA&lt;20 W/m2)]]-PA[[#This Row],[Sunrise Time (POA&gt;20 W/m2)]])*24,"")</f>
        <v>12.699999999999998</v>
      </c>
      <c r="L623" s="128" t="s">
        <v>615</v>
      </c>
      <c r="M623" s="128"/>
      <c r="N623" s="128"/>
      <c r="O623" s="128" t="s">
        <v>591</v>
      </c>
      <c r="P623" s="130"/>
      <c r="Q623" s="129"/>
      <c r="R62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23" s="131">
        <f>_xlfn.XLOOKUP(PA[[#This Row],[Affected Equipment ]],'Basic Data '!$A:$A,'Basic Data '!$B:$B)</f>
        <v>264</v>
      </c>
      <c r="T623" s="132">
        <f>IFERROR(_xlfn.XLOOKUP(PA[[#This Row],[Affected Equipment ]],'Basic Data '!A:A,'Basic Data '!C:C),"")</f>
        <v>3.9550561797752808E-3</v>
      </c>
      <c r="U623" s="128" t="s">
        <v>1312</v>
      </c>
      <c r="V623" s="117"/>
      <c r="W623" s="265" t="s">
        <v>1293</v>
      </c>
      <c r="X623" s="366">
        <v>0.31319444444444444</v>
      </c>
      <c r="Y623" s="366">
        <v>0.31319444444444444</v>
      </c>
      <c r="Z623" s="366">
        <v>0.3923611111111111</v>
      </c>
      <c r="AA623" s="366">
        <v>0.40972222222222221</v>
      </c>
      <c r="AB623" s="159">
        <f>IF(PA[[#This Row],[Acknowledgement Time ]]="NA","",(PA[[#This Row],[Acknowledgement Time ]]-PA[[#This Row],[Fault Time]])*24)</f>
        <v>0</v>
      </c>
      <c r="AC623" s="159">
        <f>IF(PA[[#This Row],[Work Start time on Fault]]="NA","",(PA[[#This Row],[Work Start time on Fault]]-PA[[#This Row],[Fault Time]])*24)</f>
        <v>1.9</v>
      </c>
      <c r="AD623" s="135">
        <f>IF(PA[[#This Row],[Status]]="Open","",(PA[[#This Row],[Work Completion time on fault]]-PA[[#This Row],[Fault Time]])*24)</f>
        <v>2.3166666666666664</v>
      </c>
      <c r="AE623" s="134">
        <f>IFERROR((PA[[#This Row],[Work Completion time on fault]]-PA[[#This Row],[Fault Time]])*24,"")</f>
        <v>2.3166666666666664</v>
      </c>
      <c r="AF623" s="226" t="s">
        <v>1293</v>
      </c>
      <c r="AG623" s="129" t="s">
        <v>1275</v>
      </c>
      <c r="AH623" s="131">
        <f>IFERROR(PA[[#This Row],[Breakdown Time]]*PA[[#This Row],[Plant Equivalent Weightage]],"")</f>
        <v>9.1625468164794003E-3</v>
      </c>
      <c r="AI623" s="128">
        <v>0.17699999999999999</v>
      </c>
      <c r="AJ623" s="89">
        <f>IFERROR(IF(PA[[#This Row],[Lost PoA(kWh/m2)]]&gt;0,_xlfn.XLOOKUP(G623,'Modelling New'!$D:$D,'Modelling New'!$O:$O)*PA[[#This Row],[Lost PoA(kWh/m2)]]*S623,0),"")</f>
        <v>35.519941368764854</v>
      </c>
      <c r="AK623" s="365"/>
      <c r="AL623" s="365"/>
    </row>
    <row r="624" spans="1:38" ht="60" x14ac:dyDescent="0.25">
      <c r="A624" s="229">
        <v>2316</v>
      </c>
      <c r="B624" s="376">
        <v>45867</v>
      </c>
      <c r="C624" s="163">
        <v>2025</v>
      </c>
      <c r="D624" s="364">
        <f>YEAR(PA[[#This Row],[Date]])</f>
        <v>2025</v>
      </c>
      <c r="E624" s="373" t="s">
        <v>73</v>
      </c>
      <c r="F624" s="374" t="s">
        <v>73</v>
      </c>
      <c r="G624" s="323">
        <v>45809</v>
      </c>
      <c r="H624" s="365">
        <f>DAY(EOMONTH(PA[[#This Row],[Date]], 0))</f>
        <v>31</v>
      </c>
      <c r="I624" s="10">
        <v>0.23125000000000001</v>
      </c>
      <c r="J624" s="10">
        <v>0.76041666666666663</v>
      </c>
      <c r="K624" s="131">
        <f>IFERROR((PA[[#This Row],[Sunset Time (POA&lt;20 W/m2)]]-PA[[#This Row],[Sunrise Time (POA&gt;20 W/m2)]])*24,"")</f>
        <v>12.699999999999998</v>
      </c>
      <c r="L624" s="128" t="s">
        <v>615</v>
      </c>
      <c r="M624" s="128"/>
      <c r="N624" s="128"/>
      <c r="O624" s="128" t="s">
        <v>634</v>
      </c>
      <c r="P624" s="130"/>
      <c r="Q624" s="129"/>
      <c r="R62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24" s="131">
        <f>_xlfn.XLOOKUP(PA[[#This Row],[Affected Equipment ]],'Basic Data '!$A:$A,'Basic Data '!$B:$B)</f>
        <v>275</v>
      </c>
      <c r="T624" s="132">
        <f>IFERROR(_xlfn.XLOOKUP(PA[[#This Row],[Affected Equipment ]],'Basic Data '!A:A,'Basic Data '!C:C),"")</f>
        <v>4.1198501872659176E-3</v>
      </c>
      <c r="U624" s="128" t="s">
        <v>1312</v>
      </c>
      <c r="V624" s="117"/>
      <c r="W624" s="265" t="s">
        <v>1293</v>
      </c>
      <c r="X624" s="366">
        <v>0.31319444444444444</v>
      </c>
      <c r="Y624" s="366">
        <v>0.31319444444444444</v>
      </c>
      <c r="Z624" s="366">
        <v>0.40625</v>
      </c>
      <c r="AA624" s="366">
        <v>0.4236111111111111</v>
      </c>
      <c r="AB624" s="159">
        <f>IF(PA[[#This Row],[Acknowledgement Time ]]="NA","",(PA[[#This Row],[Acknowledgement Time ]]-PA[[#This Row],[Fault Time]])*24)</f>
        <v>0</v>
      </c>
      <c r="AC624" s="159">
        <f>IF(PA[[#This Row],[Work Start time on Fault]]="NA","",(PA[[#This Row],[Work Start time on Fault]]-PA[[#This Row],[Fault Time]])*24)</f>
        <v>2.2333333333333334</v>
      </c>
      <c r="AD624" s="135">
        <f>IF(PA[[#This Row],[Status]]="Open","",(PA[[#This Row],[Work Completion time on fault]]-PA[[#This Row],[Fault Time]])*24)</f>
        <v>2.65</v>
      </c>
      <c r="AE624" s="134">
        <f>IFERROR((PA[[#This Row],[Work Completion time on fault]]-PA[[#This Row],[Fault Time]])*24,"")</f>
        <v>2.65</v>
      </c>
      <c r="AF624" s="226" t="s">
        <v>1293</v>
      </c>
      <c r="AG624" s="129" t="s">
        <v>1275</v>
      </c>
      <c r="AH624" s="131">
        <f>IFERROR(PA[[#This Row],[Breakdown Time]]*PA[[#This Row],[Plant Equivalent Weightage]],"")</f>
        <v>1.0917602996254681E-2</v>
      </c>
      <c r="AI624" s="128">
        <v>0.19400000000000001</v>
      </c>
      <c r="AJ624" s="89">
        <f>IFERROR(IF(PA[[#This Row],[Lost PoA(kWh/m2)]]&gt;0,_xlfn.XLOOKUP(G624,'Modelling New'!$D:$D,'Modelling New'!$O:$O)*PA[[#This Row],[Lost PoA(kWh/m2)]]*S624,0),"")</f>
        <v>40.553605376296979</v>
      </c>
      <c r="AK624" s="365"/>
      <c r="AL624" s="365"/>
    </row>
    <row r="625" spans="1:38" ht="45" x14ac:dyDescent="0.25">
      <c r="A625" s="229">
        <v>2317</v>
      </c>
      <c r="B625" s="376">
        <v>45867</v>
      </c>
      <c r="C625" s="163">
        <v>2025</v>
      </c>
      <c r="D625" s="364">
        <f>YEAR(PA[[#This Row],[Date]])</f>
        <v>2025</v>
      </c>
      <c r="E625" s="373" t="s">
        <v>73</v>
      </c>
      <c r="F625" s="374" t="s">
        <v>73</v>
      </c>
      <c r="G625" s="323">
        <v>45809</v>
      </c>
      <c r="H625" s="365">
        <f>DAY(EOMONTH(PA[[#This Row],[Date]], 0))</f>
        <v>31</v>
      </c>
      <c r="I625" s="10">
        <v>0.23125000000000001</v>
      </c>
      <c r="J625" s="10">
        <v>0.76041666666666663</v>
      </c>
      <c r="K625" s="131">
        <f>IFERROR((PA[[#This Row],[Sunset Time (POA&lt;20 W/m2)]]-PA[[#This Row],[Sunrise Time (POA&gt;20 W/m2)]])*24,"")</f>
        <v>12.699999999999998</v>
      </c>
      <c r="L625" s="128" t="s">
        <v>615</v>
      </c>
      <c r="M625" s="128"/>
      <c r="N625" s="128"/>
      <c r="O625" s="128" t="s">
        <v>595</v>
      </c>
      <c r="P625" s="130"/>
      <c r="Q625" s="129"/>
      <c r="R62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625" s="131">
        <f>_xlfn.XLOOKUP(PA[[#This Row],[Affected Equipment ]],'Basic Data '!$A:$A,'Basic Data '!$B:$B)</f>
        <v>297</v>
      </c>
      <c r="T625" s="132">
        <f>IFERROR(_xlfn.XLOOKUP(PA[[#This Row],[Affected Equipment ]],'Basic Data '!A:A,'Basic Data '!C:C),"")</f>
        <v>4.4494382022471912E-3</v>
      </c>
      <c r="U625" s="128" t="s">
        <v>1312</v>
      </c>
      <c r="V625" s="117"/>
      <c r="W625" s="375" t="s">
        <v>1410</v>
      </c>
      <c r="X625" s="366">
        <v>0.31319444444444444</v>
      </c>
      <c r="Y625" s="366">
        <v>0.31319444444444444</v>
      </c>
      <c r="Z625" s="366">
        <v>0.41666666666666669</v>
      </c>
      <c r="AA625" s="366">
        <v>0.43402777777777779</v>
      </c>
      <c r="AB625" s="159">
        <f>IF(PA[[#This Row],[Acknowledgement Time ]]="NA","",(PA[[#This Row],[Acknowledgement Time ]]-PA[[#This Row],[Fault Time]])*24)</f>
        <v>0</v>
      </c>
      <c r="AC625" s="159">
        <f>IF(PA[[#This Row],[Work Start time on Fault]]="NA","",(PA[[#This Row],[Work Start time on Fault]]-PA[[#This Row],[Fault Time]])*24)</f>
        <v>2.4833333333333338</v>
      </c>
      <c r="AD625" s="135">
        <f>IF(PA[[#This Row],[Status]]="Open","",(PA[[#This Row],[Work Completion time on fault]]-PA[[#This Row],[Fault Time]])*24)</f>
        <v>2.9000000000000004</v>
      </c>
      <c r="AE625" s="134">
        <f>IFERROR((PA[[#This Row],[Work Completion time on fault]]-PA[[#This Row],[Fault Time]])*24,"")</f>
        <v>2.9000000000000004</v>
      </c>
      <c r="AF625" s="226" t="s">
        <v>1405</v>
      </c>
      <c r="AG625" s="129" t="s">
        <v>1275</v>
      </c>
      <c r="AH625" s="131">
        <f>IFERROR(PA[[#This Row],[Breakdown Time]]*PA[[#This Row],[Plant Equivalent Weightage]],"")</f>
        <v>1.2903370786516856E-2</v>
      </c>
      <c r="AI625" s="128">
        <v>0.20499999999999999</v>
      </c>
      <c r="AJ625" s="89">
        <f>IFERROR(IF(PA[[#This Row],[Lost PoA(kWh/m2)]]&gt;0,_xlfn.XLOOKUP(G625,'Modelling New'!$D:$D,'Modelling New'!$O:$O)*PA[[#This Row],[Lost PoA(kWh/m2)]]*S625,0),"")</f>
        <v>46.281279537691496</v>
      </c>
      <c r="AK625" s="365"/>
      <c r="AL625" s="365"/>
    </row>
    <row r="626" spans="1:38" ht="45" x14ac:dyDescent="0.25">
      <c r="A626" s="229">
        <v>2318</v>
      </c>
      <c r="B626" s="376">
        <v>45867</v>
      </c>
      <c r="C626" s="163">
        <v>2025</v>
      </c>
      <c r="D626" s="364">
        <f>YEAR(PA[[#This Row],[Date]])</f>
        <v>2025</v>
      </c>
      <c r="E626" s="373" t="s">
        <v>73</v>
      </c>
      <c r="F626" s="374" t="s">
        <v>73</v>
      </c>
      <c r="G626" s="323">
        <v>45809</v>
      </c>
      <c r="H626" s="365">
        <f>DAY(EOMONTH(PA[[#This Row],[Date]], 0))</f>
        <v>31</v>
      </c>
      <c r="I626" s="10">
        <v>0.23125000000000001</v>
      </c>
      <c r="J626" s="10">
        <v>0.76041666666666663</v>
      </c>
      <c r="K626" s="131">
        <f>IFERROR((PA[[#This Row],[Sunset Time (POA&lt;20 W/m2)]]-PA[[#This Row],[Sunrise Time (POA&gt;20 W/m2)]])*24,"")</f>
        <v>12.699999999999998</v>
      </c>
      <c r="L626" s="128" t="s">
        <v>615</v>
      </c>
      <c r="M626" s="128"/>
      <c r="N626" s="128"/>
      <c r="O626" s="128" t="s">
        <v>575</v>
      </c>
      <c r="P626" s="130"/>
      <c r="Q626" s="129"/>
      <c r="R62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626" s="131">
        <f>_xlfn.XLOOKUP(PA[[#This Row],[Affected Equipment ]],'Basic Data '!$A:$A,'Basic Data '!$B:$B)</f>
        <v>264</v>
      </c>
      <c r="T626" s="132">
        <f>IFERROR(_xlfn.XLOOKUP(PA[[#This Row],[Affected Equipment ]],'Basic Data '!A:A,'Basic Data '!C:C),"")</f>
        <v>3.9550561797752808E-3</v>
      </c>
      <c r="U626" s="128" t="s">
        <v>1312</v>
      </c>
      <c r="V626" s="117"/>
      <c r="W626" s="375" t="s">
        <v>1407</v>
      </c>
      <c r="X626" s="366">
        <v>0.31319444444444444</v>
      </c>
      <c r="Y626" s="366">
        <v>0.31319444444444444</v>
      </c>
      <c r="Z626" s="366">
        <v>0.4236111111111111</v>
      </c>
      <c r="AA626" s="366">
        <v>0.4375</v>
      </c>
      <c r="AB626" s="159">
        <f>IF(PA[[#This Row],[Acknowledgement Time ]]="NA","",(PA[[#This Row],[Acknowledgement Time ]]-PA[[#This Row],[Fault Time]])*24)</f>
        <v>0</v>
      </c>
      <c r="AC626" s="159">
        <f>IF(PA[[#This Row],[Work Start time on Fault]]="NA","",(PA[[#This Row],[Work Start time on Fault]]-PA[[#This Row],[Fault Time]])*24)</f>
        <v>2.65</v>
      </c>
      <c r="AD626" s="135">
        <f>IF(PA[[#This Row],[Status]]="Open","",(PA[[#This Row],[Work Completion time on fault]]-PA[[#This Row],[Fault Time]])*24)</f>
        <v>2.9833333333333334</v>
      </c>
      <c r="AE626" s="134">
        <f>IFERROR((PA[[#This Row],[Work Completion time on fault]]-PA[[#This Row],[Fault Time]])*24,"")</f>
        <v>2.9833333333333334</v>
      </c>
      <c r="AF626" s="226" t="s">
        <v>1406</v>
      </c>
      <c r="AG626" s="129" t="s">
        <v>1275</v>
      </c>
      <c r="AH626" s="131">
        <f>IFERROR(PA[[#This Row],[Breakdown Time]]*PA[[#This Row],[Plant Equivalent Weightage]],"")</f>
        <v>1.1799250936329587E-2</v>
      </c>
      <c r="AI626" s="128">
        <v>0.20799999999999999</v>
      </c>
      <c r="AJ626" s="89">
        <f>IFERROR(IF(PA[[#This Row],[Lost PoA(kWh/m2)]]&gt;0,_xlfn.XLOOKUP(G626,'Modelling New'!$D:$D,'Modelling New'!$O:$O)*PA[[#This Row],[Lost PoA(kWh/m2)]]*S626,0),"")</f>
        <v>41.740948049170001</v>
      </c>
      <c r="AK626" s="365"/>
      <c r="AL626" s="365"/>
    </row>
    <row r="627" spans="1:38" ht="45" x14ac:dyDescent="0.25">
      <c r="A627" s="229">
        <v>2319</v>
      </c>
      <c r="B627" s="376">
        <v>45867</v>
      </c>
      <c r="C627" s="163">
        <v>2025</v>
      </c>
      <c r="D627" s="364">
        <f>YEAR(PA[[#This Row],[Date]])</f>
        <v>2025</v>
      </c>
      <c r="E627" s="373" t="s">
        <v>73</v>
      </c>
      <c r="F627" s="374" t="s">
        <v>73</v>
      </c>
      <c r="G627" s="323">
        <v>45809</v>
      </c>
      <c r="H627" s="365">
        <f>DAY(EOMONTH(PA[[#This Row],[Date]], 0))</f>
        <v>31</v>
      </c>
      <c r="I627" s="10">
        <v>0.23125000000000001</v>
      </c>
      <c r="J627" s="10">
        <v>0.76041666666666663</v>
      </c>
      <c r="K627" s="131">
        <f>IFERROR((PA[[#This Row],[Sunset Time (POA&lt;20 W/m2)]]-PA[[#This Row],[Sunrise Time (POA&gt;20 W/m2)]])*24,"")</f>
        <v>12.699999999999998</v>
      </c>
      <c r="L627" s="128" t="s">
        <v>615</v>
      </c>
      <c r="M627" s="128"/>
      <c r="N627" s="128"/>
      <c r="O627" s="128" t="s">
        <v>581</v>
      </c>
      <c r="P627" s="130"/>
      <c r="Q627" s="129"/>
      <c r="R62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27" s="131">
        <f>_xlfn.XLOOKUP(PA[[#This Row],[Affected Equipment ]],'Basic Data '!$A:$A,'Basic Data '!$B:$B)</f>
        <v>275</v>
      </c>
      <c r="T627" s="132">
        <f>IFERROR(_xlfn.XLOOKUP(PA[[#This Row],[Affected Equipment ]],'Basic Data '!A:A,'Basic Data '!C:C),"")</f>
        <v>4.1198501872659176E-3</v>
      </c>
      <c r="U627" s="128" t="s">
        <v>1312</v>
      </c>
      <c r="V627" s="117"/>
      <c r="W627" s="375" t="s">
        <v>1408</v>
      </c>
      <c r="X627" s="366">
        <v>0.31319444444444444</v>
      </c>
      <c r="Y627" s="366">
        <v>0.31319444444444444</v>
      </c>
      <c r="Z627" s="366">
        <v>0.43402777777777779</v>
      </c>
      <c r="AA627" s="366">
        <v>0.44791666666666669</v>
      </c>
      <c r="AB627" s="159">
        <f>IF(PA[[#This Row],[Acknowledgement Time ]]="NA","",(PA[[#This Row],[Acknowledgement Time ]]-PA[[#This Row],[Fault Time]])*24)</f>
        <v>0</v>
      </c>
      <c r="AC627" s="159">
        <f>IF(PA[[#This Row],[Work Start time on Fault]]="NA","",(PA[[#This Row],[Work Start time on Fault]]-PA[[#This Row],[Fault Time]])*24)</f>
        <v>2.9000000000000004</v>
      </c>
      <c r="AD627" s="135">
        <f>IF(PA[[#This Row],[Status]]="Open","",(PA[[#This Row],[Work Completion time on fault]]-PA[[#This Row],[Fault Time]])*24)</f>
        <v>3.2333333333333338</v>
      </c>
      <c r="AE627" s="134">
        <f>IFERROR((PA[[#This Row],[Work Completion time on fault]]-PA[[#This Row],[Fault Time]])*24,"")</f>
        <v>3.2333333333333338</v>
      </c>
      <c r="AF627" s="226" t="s">
        <v>1408</v>
      </c>
      <c r="AG627" s="129" t="s">
        <v>1275</v>
      </c>
      <c r="AH627" s="131">
        <f>IFERROR(PA[[#This Row],[Breakdown Time]]*PA[[#This Row],[Plant Equivalent Weightage]],"")</f>
        <v>1.3320848938826469E-2</v>
      </c>
      <c r="AI627" s="128">
        <v>0.21299999999999999</v>
      </c>
      <c r="AJ627" s="89">
        <f>IFERROR(IF(PA[[#This Row],[Lost PoA(kWh/m2)]]&gt;0,_xlfn.XLOOKUP(G627,'Modelling New'!$D:$D,'Modelling New'!$O:$O)*PA[[#This Row],[Lost PoA(kWh/m2)]]*S627,0),"")</f>
        <v>44.525350232738433</v>
      </c>
      <c r="AK627" s="365"/>
      <c r="AL627" s="365"/>
    </row>
    <row r="628" spans="1:38" ht="45" x14ac:dyDescent="0.25">
      <c r="A628" s="229">
        <v>2320</v>
      </c>
      <c r="B628" s="376">
        <v>45867</v>
      </c>
      <c r="C628" s="163">
        <v>2025</v>
      </c>
      <c r="D628" s="364">
        <f>YEAR(PA[[#This Row],[Date]])</f>
        <v>2025</v>
      </c>
      <c r="E628" s="373" t="s">
        <v>73</v>
      </c>
      <c r="F628" s="374" t="s">
        <v>73</v>
      </c>
      <c r="G628" s="323">
        <v>45809</v>
      </c>
      <c r="H628" s="365">
        <f>DAY(EOMONTH(PA[[#This Row],[Date]], 0))</f>
        <v>31</v>
      </c>
      <c r="I628" s="10">
        <v>0.23125000000000001</v>
      </c>
      <c r="J628" s="10">
        <v>0.76041666666666663</v>
      </c>
      <c r="K628" s="131">
        <f>IFERROR((PA[[#This Row],[Sunset Time (POA&lt;20 W/m2)]]-PA[[#This Row],[Sunrise Time (POA&gt;20 W/m2)]])*24,"")</f>
        <v>12.699999999999998</v>
      </c>
      <c r="L628" s="128" t="s">
        <v>579</v>
      </c>
      <c r="M628" s="128"/>
      <c r="N628" s="128"/>
      <c r="O628" s="128" t="s">
        <v>641</v>
      </c>
      <c r="P628" s="130"/>
      <c r="Q628" s="129"/>
      <c r="R62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28" s="131">
        <f>_xlfn.XLOOKUP(PA[[#This Row],[Affected Equipment ]],'Basic Data '!$A:$A,'Basic Data '!$B:$B)</f>
        <v>100</v>
      </c>
      <c r="T628" s="132">
        <f>IFERROR(_xlfn.XLOOKUP(PA[[#This Row],[Affected Equipment ]],'Basic Data '!A:A,'Basic Data '!C:C),"")</f>
        <v>1.4981273408239701E-3</v>
      </c>
      <c r="U628" s="128" t="s">
        <v>1312</v>
      </c>
      <c r="V628" s="117"/>
      <c r="W628" s="375" t="s">
        <v>1409</v>
      </c>
      <c r="X628" s="366">
        <v>0.31319444444444444</v>
      </c>
      <c r="Y628" s="366">
        <v>0.31319444444444444</v>
      </c>
      <c r="Z628" s="366">
        <v>0.44791666666666669</v>
      </c>
      <c r="AA628" s="366">
        <v>0.45833333333333331</v>
      </c>
      <c r="AB628" s="159">
        <f>IF(PA[[#This Row],[Acknowledgement Time ]]="NA","",(PA[[#This Row],[Acknowledgement Time ]]-PA[[#This Row],[Fault Time]])*24)</f>
        <v>0</v>
      </c>
      <c r="AC628" s="159">
        <f>IF(PA[[#This Row],[Work Start time on Fault]]="NA","",(PA[[#This Row],[Work Start time on Fault]]-PA[[#This Row],[Fault Time]])*24)</f>
        <v>3.2333333333333338</v>
      </c>
      <c r="AD628" s="135">
        <f>IF(PA[[#This Row],[Status]]="Open","",(PA[[#This Row],[Work Completion time on fault]]-PA[[#This Row],[Fault Time]])*24)</f>
        <v>3.4833333333333329</v>
      </c>
      <c r="AE628" s="134">
        <f>IFERROR((PA[[#This Row],[Work Completion time on fault]]-PA[[#This Row],[Fault Time]])*24,"")</f>
        <v>3.4833333333333329</v>
      </c>
      <c r="AF628" s="226" t="s">
        <v>1409</v>
      </c>
      <c r="AG628" s="129" t="s">
        <v>1275</v>
      </c>
      <c r="AH628" s="131">
        <f>IFERROR(PA[[#This Row],[Breakdown Time]]*PA[[#This Row],[Plant Equivalent Weightage]],"")</f>
        <v>5.2184769038701615E-3</v>
      </c>
      <c r="AI628" s="128">
        <v>0.218</v>
      </c>
      <c r="AJ628" s="89">
        <f>IFERROR(IF(PA[[#This Row],[Lost PoA(kWh/m2)]]&gt;0,_xlfn.XLOOKUP(G628,'Modelling New'!$D:$D,'Modelling New'!$O:$O)*PA[[#This Row],[Lost PoA(kWh/m2)]]*S628,0),"")</f>
        <v>16.571107726396892</v>
      </c>
      <c r="AK628" s="365"/>
      <c r="AL628" s="365"/>
    </row>
    <row r="629" spans="1:38" ht="45" x14ac:dyDescent="0.25">
      <c r="A629" s="229">
        <v>2321</v>
      </c>
      <c r="B629" s="376">
        <v>45867</v>
      </c>
      <c r="C629" s="163">
        <v>2025</v>
      </c>
      <c r="D629" s="364">
        <f>YEAR(PA[[#This Row],[Date]])</f>
        <v>2025</v>
      </c>
      <c r="E629" s="373" t="s">
        <v>73</v>
      </c>
      <c r="F629" s="374" t="s">
        <v>73</v>
      </c>
      <c r="G629" s="323">
        <v>45809</v>
      </c>
      <c r="H629" s="365">
        <f>DAY(EOMONTH(PA[[#This Row],[Date]], 0))</f>
        <v>31</v>
      </c>
      <c r="I629" s="10">
        <v>0.23125000000000001</v>
      </c>
      <c r="J629" s="10">
        <v>0.76041666666666663</v>
      </c>
      <c r="K629" s="131">
        <f>IFERROR((PA[[#This Row],[Sunset Time (POA&lt;20 W/m2)]]-PA[[#This Row],[Sunrise Time (POA&gt;20 W/m2)]])*24,"")</f>
        <v>12.699999999999998</v>
      </c>
      <c r="L629" s="128" t="s">
        <v>579</v>
      </c>
      <c r="M629" s="128"/>
      <c r="N629" s="128"/>
      <c r="O629" s="128" t="s">
        <v>637</v>
      </c>
      <c r="P629" s="130"/>
      <c r="Q629" s="129"/>
      <c r="R62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629" s="131">
        <f>_xlfn.XLOOKUP(PA[[#This Row],[Affected Equipment ]],'Basic Data '!$A:$A,'Basic Data '!$B:$B)</f>
        <v>291.45</v>
      </c>
      <c r="T629" s="132">
        <f>IFERROR(_xlfn.XLOOKUP(PA[[#This Row],[Affected Equipment ]],'Basic Data '!A:A,'Basic Data '!C:C),"")</f>
        <v>4.3662921348314601E-3</v>
      </c>
      <c r="U629" s="128" t="s">
        <v>1312</v>
      </c>
      <c r="V629" s="117"/>
      <c r="W629" s="375" t="s">
        <v>1411</v>
      </c>
      <c r="X629" s="366">
        <v>0.31319444444444444</v>
      </c>
      <c r="Y629" s="366">
        <v>0.31319444444444444</v>
      </c>
      <c r="Z629" s="366">
        <v>0.4548611111111111</v>
      </c>
      <c r="AA629" s="366">
        <v>0.46875</v>
      </c>
      <c r="AB629" s="159">
        <f>IF(PA[[#This Row],[Acknowledgement Time ]]="NA","",(PA[[#This Row],[Acknowledgement Time ]]-PA[[#This Row],[Fault Time]])*24)</f>
        <v>0</v>
      </c>
      <c r="AC629" s="159">
        <f>IF(PA[[#This Row],[Work Start time on Fault]]="NA","",(PA[[#This Row],[Work Start time on Fault]]-PA[[#This Row],[Fault Time]])*24)</f>
        <v>3.4</v>
      </c>
      <c r="AD629" s="135">
        <f>IF(PA[[#This Row],[Status]]="Open","",(PA[[#This Row],[Work Completion time on fault]]-PA[[#This Row],[Fault Time]])*24)</f>
        <v>3.7333333333333334</v>
      </c>
      <c r="AE629" s="134">
        <f>IFERROR((PA[[#This Row],[Work Completion time on fault]]-PA[[#This Row],[Fault Time]])*24,"")</f>
        <v>3.7333333333333334</v>
      </c>
      <c r="AF629" s="226" t="s">
        <v>1411</v>
      </c>
      <c r="AG629" s="129" t="s">
        <v>1275</v>
      </c>
      <c r="AH629" s="131">
        <f>IFERROR(PA[[#This Row],[Breakdown Time]]*PA[[#This Row],[Plant Equivalent Weightage]],"")</f>
        <v>1.6300823970037452E-2</v>
      </c>
      <c r="AI629" s="128">
        <v>0.222</v>
      </c>
      <c r="AJ629" s="89">
        <f>IFERROR(IF(PA[[#This Row],[Lost PoA(kWh/m2)]]&gt;0,_xlfn.XLOOKUP(G629,'Modelling New'!$D:$D,'Modelling New'!$O:$O)*PA[[#This Row],[Lost PoA(kWh/m2)]]*S629,0),"")</f>
        <v>49.182667660667839</v>
      </c>
      <c r="AK629" s="365"/>
      <c r="AL629" s="365"/>
    </row>
    <row r="630" spans="1:38" ht="45" x14ac:dyDescent="0.25">
      <c r="A630" s="229">
        <v>2322</v>
      </c>
      <c r="B630" s="376">
        <v>45868</v>
      </c>
      <c r="C630" s="163">
        <v>2025</v>
      </c>
      <c r="D630" s="364">
        <f>YEAR(PA[[#This Row],[Date]])</f>
        <v>2025</v>
      </c>
      <c r="E630" s="373" t="s">
        <v>73</v>
      </c>
      <c r="F630" s="374" t="s">
        <v>73</v>
      </c>
      <c r="G630" s="323">
        <v>45809</v>
      </c>
      <c r="H630" s="365">
        <f>DAY(EOMONTH(PA[[#This Row],[Date]], 0))</f>
        <v>31</v>
      </c>
      <c r="I630" s="10">
        <v>0.2298611111111111</v>
      </c>
      <c r="J630" s="10">
        <v>0.74791666666666667</v>
      </c>
      <c r="K630" s="131">
        <f>IFERROR((PA[[#This Row],[Sunset Time (POA&lt;20 W/m2)]]-PA[[#This Row],[Sunrise Time (POA&gt;20 W/m2)]])*24,"")</f>
        <v>12.433333333333334</v>
      </c>
      <c r="L630" s="128" t="s">
        <v>615</v>
      </c>
      <c r="M630" s="128"/>
      <c r="N630" s="128"/>
      <c r="O630" s="128" t="s">
        <v>644</v>
      </c>
      <c r="P630" s="130"/>
      <c r="Q630" s="129"/>
      <c r="R63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630" s="131">
        <f>_xlfn.XLOOKUP(PA[[#This Row],[Affected Equipment ]],'Basic Data '!$A:$A,'Basic Data '!$B:$B)</f>
        <v>297</v>
      </c>
      <c r="T630" s="132">
        <f>IFERROR(_xlfn.XLOOKUP(PA[[#This Row],[Affected Equipment ]],'Basic Data '!A:A,'Basic Data '!C:C),"")</f>
        <v>4.4494382022471912E-3</v>
      </c>
      <c r="U630" s="128" t="s">
        <v>1312</v>
      </c>
      <c r="V630" s="117"/>
      <c r="W630" s="375" t="s">
        <v>1412</v>
      </c>
      <c r="X630" s="366">
        <v>0.3125</v>
      </c>
      <c r="Y630" s="366">
        <v>0.3125</v>
      </c>
      <c r="Z630" s="366">
        <v>0.3263888888888889</v>
      </c>
      <c r="AA630" s="366">
        <v>0.34722222222222221</v>
      </c>
      <c r="AB630" s="159">
        <f>IF(PA[[#This Row],[Acknowledgement Time ]]="NA","",(PA[[#This Row],[Acknowledgement Time ]]-PA[[#This Row],[Fault Time]])*24)</f>
        <v>0</v>
      </c>
      <c r="AC630" s="159">
        <f>IF(PA[[#This Row],[Work Start time on Fault]]="NA","",(PA[[#This Row],[Work Start time on Fault]]-PA[[#This Row],[Fault Time]])*24)</f>
        <v>0.33333333333333348</v>
      </c>
      <c r="AD630" s="135">
        <f>IF(PA[[#This Row],[Status]]="Open","",(PA[[#This Row],[Work Completion time on fault]]-PA[[#This Row],[Fault Time]])*24)</f>
        <v>0.83333333333333304</v>
      </c>
      <c r="AE630" s="134">
        <f>IFERROR((PA[[#This Row],[Work Completion time on fault]]-PA[[#This Row],[Fault Time]])*24,"")</f>
        <v>0.83333333333333304</v>
      </c>
      <c r="AF630" s="226" t="s">
        <v>1412</v>
      </c>
      <c r="AG630" s="129" t="s">
        <v>1275</v>
      </c>
      <c r="AH630" s="131">
        <f>IFERROR(PA[[#This Row],[Breakdown Time]]*PA[[#This Row],[Plant Equivalent Weightage]],"")</f>
        <v>3.7078651685393247E-3</v>
      </c>
      <c r="AI630" s="128">
        <v>0.219</v>
      </c>
      <c r="AJ630" s="89">
        <f>IFERROR(IF(PA[[#This Row],[Lost PoA(kWh/m2)]]&gt;0,_xlfn.XLOOKUP(G630,'Modelling New'!$D:$D,'Modelling New'!$O:$O)*PA[[#This Row],[Lost PoA(kWh/m2)]]*S630,0),"")</f>
        <v>49.441952286607012</v>
      </c>
      <c r="AK630" s="365"/>
      <c r="AL630" s="365"/>
    </row>
    <row r="631" spans="1:38" ht="45" x14ac:dyDescent="0.25">
      <c r="A631" s="229">
        <v>2323</v>
      </c>
      <c r="B631" s="376">
        <v>45868</v>
      </c>
      <c r="C631" s="163">
        <v>2025</v>
      </c>
      <c r="D631" s="364">
        <f>YEAR(PA[[#This Row],[Date]])</f>
        <v>2025</v>
      </c>
      <c r="E631" s="373" t="s">
        <v>73</v>
      </c>
      <c r="F631" s="374" t="s">
        <v>73</v>
      </c>
      <c r="G631" s="323">
        <v>45809</v>
      </c>
      <c r="H631" s="365">
        <f>DAY(EOMONTH(PA[[#This Row],[Date]], 0))</f>
        <v>31</v>
      </c>
      <c r="I631" s="10">
        <v>0.2298611111111111</v>
      </c>
      <c r="J631" s="10">
        <v>0.74791666666666667</v>
      </c>
      <c r="K631" s="131">
        <f>IFERROR((PA[[#This Row],[Sunset Time (POA&lt;20 W/m2)]]-PA[[#This Row],[Sunrise Time (POA&gt;20 W/m2)]])*24,"")</f>
        <v>12.433333333333334</v>
      </c>
      <c r="L631" s="128" t="s">
        <v>615</v>
      </c>
      <c r="M631" s="128"/>
      <c r="N631" s="128"/>
      <c r="O631" s="128" t="s">
        <v>663</v>
      </c>
      <c r="P631" s="130"/>
      <c r="Q631" s="129"/>
      <c r="R63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631" s="131">
        <f>_xlfn.XLOOKUP(PA[[#This Row],[Affected Equipment ]],'Basic Data '!$A:$A,'Basic Data '!$B:$B)</f>
        <v>297</v>
      </c>
      <c r="T631" s="132">
        <f>IFERROR(_xlfn.XLOOKUP(PA[[#This Row],[Affected Equipment ]],'Basic Data '!A:A,'Basic Data '!C:C),"")</f>
        <v>4.4494382022471912E-3</v>
      </c>
      <c r="U631" s="128" t="s">
        <v>1312</v>
      </c>
      <c r="V631" s="117"/>
      <c r="W631" s="375" t="s">
        <v>1413</v>
      </c>
      <c r="X631" s="366">
        <v>0.3125</v>
      </c>
      <c r="Y631" s="366">
        <v>0.3125</v>
      </c>
      <c r="Z631" s="366">
        <v>0.35416666666666669</v>
      </c>
      <c r="AA631" s="366">
        <v>0.36458333333333331</v>
      </c>
      <c r="AB631" s="159">
        <f>IF(PA[[#This Row],[Acknowledgement Time ]]="NA","",(PA[[#This Row],[Acknowledgement Time ]]-PA[[#This Row],[Fault Time]])*24)</f>
        <v>0</v>
      </c>
      <c r="AC631" s="159">
        <f>IF(PA[[#This Row],[Work Start time on Fault]]="NA","",(PA[[#This Row],[Work Start time on Fault]]-PA[[#This Row],[Fault Time]])*24)</f>
        <v>1.0000000000000004</v>
      </c>
      <c r="AD631" s="135">
        <f>IF(PA[[#This Row],[Status]]="Open","",(PA[[#This Row],[Work Completion time on fault]]-PA[[#This Row],[Fault Time]])*24)</f>
        <v>1.2499999999999996</v>
      </c>
      <c r="AE631" s="134">
        <f>IFERROR((PA[[#This Row],[Work Completion time on fault]]-PA[[#This Row],[Fault Time]])*24,"")</f>
        <v>1.2499999999999996</v>
      </c>
      <c r="AF631" s="226" t="s">
        <v>1413</v>
      </c>
      <c r="AG631" s="129" t="s">
        <v>1275</v>
      </c>
      <c r="AH631" s="131">
        <f>IFERROR(PA[[#This Row],[Breakdown Time]]*PA[[#This Row],[Plant Equivalent Weightage]],"")</f>
        <v>5.5617977528089873E-3</v>
      </c>
      <c r="AI631" s="128">
        <v>0.312</v>
      </c>
      <c r="AJ631" s="89">
        <f>IFERROR(IF(PA[[#This Row],[Lost PoA(kWh/m2)]]&gt;0,_xlfn.XLOOKUP(G631,'Modelling New'!$D:$D,'Modelling New'!$O:$O)*PA[[#This Row],[Lost PoA(kWh/m2)]]*S631,0),"")</f>
        <v>70.437849832974379</v>
      </c>
      <c r="AK631" s="365"/>
      <c r="AL631" s="365"/>
    </row>
    <row r="632" spans="1:38" ht="45" x14ac:dyDescent="0.25">
      <c r="A632" s="229">
        <v>2324</v>
      </c>
      <c r="B632" s="376">
        <v>45868</v>
      </c>
      <c r="C632" s="163">
        <v>2025</v>
      </c>
      <c r="D632" s="364">
        <f>YEAR(PA[[#This Row],[Date]])</f>
        <v>2025</v>
      </c>
      <c r="E632" s="373" t="s">
        <v>73</v>
      </c>
      <c r="F632" s="374" t="s">
        <v>73</v>
      </c>
      <c r="G632" s="323">
        <v>45809</v>
      </c>
      <c r="H632" s="365">
        <f>DAY(EOMONTH(PA[[#This Row],[Date]], 0))</f>
        <v>31</v>
      </c>
      <c r="I632" s="10">
        <v>0.2298611111111111</v>
      </c>
      <c r="J632" s="10">
        <v>0.74791666666666667</v>
      </c>
      <c r="K632" s="131">
        <f>IFERROR((PA[[#This Row],[Sunset Time (POA&lt;20 W/m2)]]-PA[[#This Row],[Sunrise Time (POA&gt;20 W/m2)]])*24,"")</f>
        <v>12.433333333333334</v>
      </c>
      <c r="L632" s="128" t="s">
        <v>579</v>
      </c>
      <c r="M632" s="128"/>
      <c r="N632" s="128"/>
      <c r="O632" s="128" t="s">
        <v>641</v>
      </c>
      <c r="P632" s="130"/>
      <c r="Q632" s="129"/>
      <c r="R63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2" s="131">
        <v>40.4</v>
      </c>
      <c r="T632" s="132">
        <f>IFERROR(_xlfn.XLOOKUP(PA[[#This Row],[Affected Equipment ]],'Basic Data '!A:A,'Basic Data '!C:C),"")</f>
        <v>1.4981273408239701E-3</v>
      </c>
      <c r="U632" s="128" t="s">
        <v>1260</v>
      </c>
      <c r="V632" s="117"/>
      <c r="W632" s="265" t="s">
        <v>1399</v>
      </c>
      <c r="X632" s="366">
        <v>0.2298611111111111</v>
      </c>
      <c r="Y632" s="366">
        <v>0.2298611111111111</v>
      </c>
      <c r="Z632" s="366">
        <v>0.2298611111111111</v>
      </c>
      <c r="AA632" s="366">
        <v>0.74791666666666667</v>
      </c>
      <c r="AB632" s="159">
        <f>IF(PA[[#This Row],[Acknowledgement Time ]]="NA","",(PA[[#This Row],[Acknowledgement Time ]]-PA[[#This Row],[Fault Time]])*24)</f>
        <v>0</v>
      </c>
      <c r="AC632" s="159">
        <f>IF(PA[[#This Row],[Work Start time on Fault]]="NA","",(PA[[#This Row],[Work Start time on Fault]]-PA[[#This Row],[Fault Time]])*24)</f>
        <v>0</v>
      </c>
      <c r="AD632" s="135" t="str">
        <f>IF(PA[[#This Row],[Status]]="Open","",(PA[[#This Row],[Work Completion time on fault]]-PA[[#This Row],[Fault Time]])*24)</f>
        <v/>
      </c>
      <c r="AE632" s="134">
        <f>IFERROR((PA[[#This Row],[Work Completion time on fault]]-PA[[#This Row],[Fault Time]])*24,"")</f>
        <v>12.433333333333334</v>
      </c>
      <c r="AF632" s="226" t="s">
        <v>1399</v>
      </c>
      <c r="AG632" s="129" t="s">
        <v>1369</v>
      </c>
      <c r="AH632" s="131">
        <f>IFERROR(PA[[#This Row],[Breakdown Time]]*PA[[#This Row],[Plant Equivalent Weightage]],"")</f>
        <v>1.8626716604244694E-2</v>
      </c>
      <c r="AI632" s="128">
        <v>3.19</v>
      </c>
      <c r="AJ632" s="89">
        <f>IFERROR(IF(PA[[#This Row],[Lost PoA(kWh/m2)]]&gt;0,_xlfn.XLOOKUP(G632,'Modelling New'!$D:$D,'Modelling New'!$O:$O)*PA[[#This Row],[Lost PoA(kWh/m2)]]*S632,0),"")</f>
        <v>97.964132080143386</v>
      </c>
      <c r="AK632" s="365"/>
      <c r="AL632" s="365"/>
    </row>
    <row r="633" spans="1:38" ht="45" x14ac:dyDescent="0.25">
      <c r="A633" s="229">
        <v>2325</v>
      </c>
      <c r="B633" s="376">
        <v>45868</v>
      </c>
      <c r="C633" s="163">
        <v>2025</v>
      </c>
      <c r="D633" s="364">
        <f>YEAR(PA[[#This Row],[Date]])</f>
        <v>2025</v>
      </c>
      <c r="E633" s="373" t="s">
        <v>73</v>
      </c>
      <c r="F633" s="374" t="s">
        <v>73</v>
      </c>
      <c r="G633" s="323">
        <v>45809</v>
      </c>
      <c r="H633" s="365">
        <f>DAY(EOMONTH(PA[[#This Row],[Date]], 0))</f>
        <v>31</v>
      </c>
      <c r="I633" s="10">
        <v>0.2298611111111111</v>
      </c>
      <c r="J633" s="10">
        <v>0.74791666666666667</v>
      </c>
      <c r="K633" s="131">
        <f>IFERROR((PA[[#This Row],[Sunset Time (POA&lt;20 W/m2)]]-PA[[#This Row],[Sunrise Time (POA&gt;20 W/m2)]])*24,"")</f>
        <v>12.433333333333334</v>
      </c>
      <c r="L633" s="59" t="s">
        <v>579</v>
      </c>
      <c r="M633" s="59"/>
      <c r="N633" s="59"/>
      <c r="O633" s="59" t="s">
        <v>654</v>
      </c>
      <c r="P633" s="130"/>
      <c r="Q633" s="129"/>
      <c r="R6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3" s="131">
        <v>60.3</v>
      </c>
      <c r="T633" s="132">
        <f>IFERROR(_xlfn.XLOOKUP(PA[[#This Row],[Affected Equipment ]],'Basic Data '!A:A,'Basic Data '!C:C),"")</f>
        <v>3.8561797752808985E-3</v>
      </c>
      <c r="U633" s="128" t="s">
        <v>1260</v>
      </c>
      <c r="V633" s="117"/>
      <c r="W633" s="375" t="s">
        <v>1400</v>
      </c>
      <c r="X633" s="366">
        <v>0.2298611111111111</v>
      </c>
      <c r="Y633" s="366">
        <v>0.2298611111111111</v>
      </c>
      <c r="Z633" s="366">
        <v>0.2298611111111111</v>
      </c>
      <c r="AA633" s="366">
        <v>0.74791666666666667</v>
      </c>
      <c r="AB633" s="159">
        <f>IF(PA[[#This Row],[Acknowledgement Time ]]="NA","",(PA[[#This Row],[Acknowledgement Time ]]-PA[[#This Row],[Fault Time]])*24)</f>
        <v>0</v>
      </c>
      <c r="AC633" s="159">
        <f>IF(PA[[#This Row],[Work Start time on Fault]]="NA","",(PA[[#This Row],[Work Start time on Fault]]-PA[[#This Row],[Fault Time]])*24)</f>
        <v>0</v>
      </c>
      <c r="AD633" s="135" t="str">
        <f>IF(PA[[#This Row],[Status]]="Open","",(PA[[#This Row],[Work Completion time on fault]]-PA[[#This Row],[Fault Time]])*24)</f>
        <v/>
      </c>
      <c r="AE633" s="134">
        <f>IFERROR((PA[[#This Row],[Work Completion time on fault]]-PA[[#This Row],[Fault Time]])*24,"")</f>
        <v>12.433333333333334</v>
      </c>
      <c r="AF633" s="226" t="s">
        <v>1400</v>
      </c>
      <c r="AG633" s="129" t="s">
        <v>1369</v>
      </c>
      <c r="AH633" s="131">
        <f>IFERROR(PA[[#This Row],[Breakdown Time]]*PA[[#This Row],[Plant Equivalent Weightage]],"")</f>
        <v>4.7945168539325837E-2</v>
      </c>
      <c r="AI633" s="128">
        <v>3.19</v>
      </c>
      <c r="AJ633" s="89">
        <f>IFERROR(IF(PA[[#This Row],[Lost PoA(kWh/m2)]]&gt;0,_xlfn.XLOOKUP(G633,'Modelling New'!$D:$D,'Modelling New'!$O:$O)*PA[[#This Row],[Lost PoA(kWh/m2)]]*S633,0),"")</f>
        <v>146.21874169387738</v>
      </c>
      <c r="AK633" s="365"/>
      <c r="AL633" s="365"/>
    </row>
    <row r="634" spans="1:38" ht="45" x14ac:dyDescent="0.25">
      <c r="A634" s="229">
        <v>2326</v>
      </c>
      <c r="B634" s="376">
        <v>45868</v>
      </c>
      <c r="C634" s="163">
        <v>2025</v>
      </c>
      <c r="D634" s="364">
        <f>YEAR(PA[[#This Row],[Date]])</f>
        <v>2025</v>
      </c>
      <c r="E634" s="373" t="s">
        <v>73</v>
      </c>
      <c r="F634" s="374" t="s">
        <v>73</v>
      </c>
      <c r="G634" s="323">
        <v>45809</v>
      </c>
      <c r="H634" s="365">
        <f>DAY(EOMONTH(PA[[#This Row],[Date]], 0))</f>
        <v>31</v>
      </c>
      <c r="I634" s="10">
        <v>0.2298611111111111</v>
      </c>
      <c r="J634" s="10">
        <v>0.74791666666666667</v>
      </c>
      <c r="K634" s="131">
        <f>IFERROR((PA[[#This Row],[Sunset Time (POA&lt;20 W/m2)]]-PA[[#This Row],[Sunrise Time (POA&gt;20 W/m2)]])*24,"")</f>
        <v>12.433333333333334</v>
      </c>
      <c r="L634" s="59" t="s">
        <v>579</v>
      </c>
      <c r="M634" s="128"/>
      <c r="N634" s="128"/>
      <c r="O634" s="128" t="s">
        <v>612</v>
      </c>
      <c r="P634" s="130"/>
      <c r="Q634" s="129"/>
      <c r="R63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4" s="131">
        <v>120.6</v>
      </c>
      <c r="T634" s="132">
        <f>IFERROR(_xlfn.XLOOKUP(PA[[#This Row],[Affected Equipment ]],'Basic Data '!A:A,'Basic Data '!C:C),"")</f>
        <v>1.8067415730337079E-3</v>
      </c>
      <c r="U634" s="128" t="s">
        <v>1260</v>
      </c>
      <c r="V634" s="117"/>
      <c r="W634" s="375" t="s">
        <v>1402</v>
      </c>
      <c r="X634" s="366">
        <v>0.2298611111111111</v>
      </c>
      <c r="Y634" s="366">
        <v>0.2298611111111111</v>
      </c>
      <c r="Z634" s="366">
        <v>0.2298611111111111</v>
      </c>
      <c r="AA634" s="366">
        <v>0.74791666666666667</v>
      </c>
      <c r="AB634" s="159">
        <f>IF(PA[[#This Row],[Acknowledgement Time ]]="NA","",(PA[[#This Row],[Acknowledgement Time ]]-PA[[#This Row],[Fault Time]])*24)</f>
        <v>0</v>
      </c>
      <c r="AC634" s="159">
        <f>IF(PA[[#This Row],[Work Start time on Fault]]="NA","",(PA[[#This Row],[Work Start time on Fault]]-PA[[#This Row],[Fault Time]])*24)</f>
        <v>0</v>
      </c>
      <c r="AD634" s="135" t="str">
        <f>IF(PA[[#This Row],[Status]]="Open","",(PA[[#This Row],[Work Completion time on fault]]-PA[[#This Row],[Fault Time]])*24)</f>
        <v/>
      </c>
      <c r="AE634" s="134">
        <f>IFERROR((PA[[#This Row],[Work Completion time on fault]]-PA[[#This Row],[Fault Time]])*24,"")</f>
        <v>12.433333333333334</v>
      </c>
      <c r="AF634" s="226" t="s">
        <v>1402</v>
      </c>
      <c r="AG634" s="129" t="s">
        <v>1369</v>
      </c>
      <c r="AH634" s="131">
        <f>IFERROR(PA[[#This Row],[Breakdown Time]]*PA[[#This Row],[Plant Equivalent Weightage]],"")</f>
        <v>2.2463820224719103E-2</v>
      </c>
      <c r="AI634" s="128">
        <v>3.19</v>
      </c>
      <c r="AJ634" s="89">
        <f>IFERROR(IF(PA[[#This Row],[Lost PoA(kWh/m2)]]&gt;0,_xlfn.XLOOKUP(G634,'Modelling New'!$D:$D,'Modelling New'!$O:$O)*PA[[#This Row],[Lost PoA(kWh/m2)]]*S634,0),"")</f>
        <v>292.43748338775475</v>
      </c>
      <c r="AK634" s="365"/>
      <c r="AL634" s="365"/>
    </row>
    <row r="635" spans="1:38" ht="45" x14ac:dyDescent="0.25">
      <c r="A635" s="229">
        <v>2327</v>
      </c>
      <c r="B635" s="376">
        <v>45869</v>
      </c>
      <c r="C635" s="163">
        <v>2025</v>
      </c>
      <c r="D635" s="364">
        <f>YEAR(PA[[#This Row],[Date]])</f>
        <v>2025</v>
      </c>
      <c r="E635" s="373" t="s">
        <v>73</v>
      </c>
      <c r="F635" s="374" t="s">
        <v>73</v>
      </c>
      <c r="G635" s="323">
        <v>45809</v>
      </c>
      <c r="H635" s="365">
        <f>DAY(EOMONTH(PA[[#This Row],[Date]], 0))</f>
        <v>31</v>
      </c>
      <c r="I635" s="10">
        <v>0.24027777777777778</v>
      </c>
      <c r="J635" s="10">
        <v>0.75</v>
      </c>
      <c r="K635" s="131">
        <f>IFERROR((PA[[#This Row],[Sunset Time (POA&lt;20 W/m2)]]-PA[[#This Row],[Sunrise Time (POA&gt;20 W/m2)]])*24,"")</f>
        <v>12.233333333333333</v>
      </c>
      <c r="L635" s="128" t="s">
        <v>579</v>
      </c>
      <c r="M635" s="128"/>
      <c r="N635" s="128"/>
      <c r="O635" s="128" t="s">
        <v>641</v>
      </c>
      <c r="P635" s="130"/>
      <c r="Q635" s="129"/>
      <c r="R63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5" s="131">
        <v>40.4</v>
      </c>
      <c r="T635" s="132">
        <f>IFERROR(_xlfn.XLOOKUP(PA[[#This Row],[Affected Equipment ]],'Basic Data '!A:A,'Basic Data '!C:C),"")</f>
        <v>1.4981273408239701E-3</v>
      </c>
      <c r="U635" s="128" t="s">
        <v>1260</v>
      </c>
      <c r="V635" s="117"/>
      <c r="W635" s="265" t="s">
        <v>1399</v>
      </c>
      <c r="X635" s="366">
        <v>0.24027777777777778</v>
      </c>
      <c r="Y635" s="366">
        <v>0.24027777777777778</v>
      </c>
      <c r="Z635" s="366">
        <v>0.24027777777777778</v>
      </c>
      <c r="AA635" s="366">
        <v>0.75</v>
      </c>
      <c r="AB635" s="159">
        <f>IF(PA[[#This Row],[Acknowledgement Time ]]="NA","",(PA[[#This Row],[Acknowledgement Time ]]-PA[[#This Row],[Fault Time]])*24)</f>
        <v>0</v>
      </c>
      <c r="AC635" s="159">
        <f>IF(PA[[#This Row],[Work Start time on Fault]]="NA","",(PA[[#This Row],[Work Start time on Fault]]-PA[[#This Row],[Fault Time]])*24)</f>
        <v>0</v>
      </c>
      <c r="AD635" s="135" t="str">
        <f>IF(PA[[#This Row],[Status]]="Open","",(PA[[#This Row],[Work Completion time on fault]]-PA[[#This Row],[Fault Time]])*24)</f>
        <v/>
      </c>
      <c r="AE635" s="134">
        <f>IFERROR((PA[[#This Row],[Work Completion time on fault]]-PA[[#This Row],[Fault Time]])*24,"")</f>
        <v>12.233333333333333</v>
      </c>
      <c r="AF635" s="226" t="s">
        <v>1399</v>
      </c>
      <c r="AG635" s="129" t="s">
        <v>1369</v>
      </c>
      <c r="AH635" s="131">
        <f>IFERROR(PA[[#This Row],[Breakdown Time]]*PA[[#This Row],[Plant Equivalent Weightage]],"")</f>
        <v>1.8327091136079901E-2</v>
      </c>
      <c r="AI635" s="128">
        <v>2.98</v>
      </c>
      <c r="AJ635" s="89">
        <f>IFERROR(IF(PA[[#This Row],[Lost PoA(kWh/m2)]]&gt;0,_xlfn.XLOOKUP(G635,'Modelling New'!$D:$D,'Modelling New'!$O:$O)*PA[[#This Row],[Lost PoA(kWh/m2)]]*S635,0),"")</f>
        <v>91.515082632861208</v>
      </c>
      <c r="AK635" s="365"/>
      <c r="AL635" s="365"/>
    </row>
    <row r="636" spans="1:38" ht="45" x14ac:dyDescent="0.25">
      <c r="A636" s="229">
        <v>2328</v>
      </c>
      <c r="B636" s="376">
        <v>45869</v>
      </c>
      <c r="C636" s="163">
        <v>2025</v>
      </c>
      <c r="D636" s="364">
        <f>YEAR(PA[[#This Row],[Date]])</f>
        <v>2025</v>
      </c>
      <c r="E636" s="373" t="s">
        <v>73</v>
      </c>
      <c r="F636" s="374" t="s">
        <v>73</v>
      </c>
      <c r="G636" s="323">
        <v>45809</v>
      </c>
      <c r="H636" s="365">
        <f>DAY(EOMONTH(PA[[#This Row],[Date]], 0))</f>
        <v>31</v>
      </c>
      <c r="I636" s="10">
        <v>0.24027777777777778</v>
      </c>
      <c r="J636" s="10">
        <v>0.75</v>
      </c>
      <c r="K636" s="131">
        <f>IFERROR((PA[[#This Row],[Sunset Time (POA&lt;20 W/m2)]]-PA[[#This Row],[Sunrise Time (POA&gt;20 W/m2)]])*24,"")</f>
        <v>12.233333333333333</v>
      </c>
      <c r="L636" s="128" t="s">
        <v>579</v>
      </c>
      <c r="M636" s="128"/>
      <c r="N636" s="128"/>
      <c r="O636" s="128" t="s">
        <v>654</v>
      </c>
      <c r="P636" s="130"/>
      <c r="Q636" s="129"/>
      <c r="R6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6" s="131">
        <v>60.3</v>
      </c>
      <c r="T636" s="132">
        <f>IFERROR(_xlfn.XLOOKUP(PA[[#This Row],[Affected Equipment ]],'Basic Data '!A:A,'Basic Data '!C:C),"")</f>
        <v>3.8561797752808985E-3</v>
      </c>
      <c r="U636" s="128" t="s">
        <v>1260</v>
      </c>
      <c r="V636" s="117"/>
      <c r="W636" s="375" t="s">
        <v>1400</v>
      </c>
      <c r="X636" s="366">
        <v>0.24027777777777778</v>
      </c>
      <c r="Y636" s="366">
        <v>0.24027777777777778</v>
      </c>
      <c r="Z636" s="366">
        <v>0.24027777777777778</v>
      </c>
      <c r="AA636" s="366">
        <v>0.75</v>
      </c>
      <c r="AB636" s="159">
        <f>IF(PA[[#This Row],[Acknowledgement Time ]]="NA","",(PA[[#This Row],[Acknowledgement Time ]]-PA[[#This Row],[Fault Time]])*24)</f>
        <v>0</v>
      </c>
      <c r="AC636" s="159">
        <f>IF(PA[[#This Row],[Work Start time on Fault]]="NA","",(PA[[#This Row],[Work Start time on Fault]]-PA[[#This Row],[Fault Time]])*24)</f>
        <v>0</v>
      </c>
      <c r="AD636" s="135" t="str">
        <f>IF(PA[[#This Row],[Status]]="Open","",(PA[[#This Row],[Work Completion time on fault]]-PA[[#This Row],[Fault Time]])*24)</f>
        <v/>
      </c>
      <c r="AE636" s="134">
        <f>IFERROR((PA[[#This Row],[Work Completion time on fault]]-PA[[#This Row],[Fault Time]])*24,"")</f>
        <v>12.233333333333333</v>
      </c>
      <c r="AF636" s="226" t="s">
        <v>1400</v>
      </c>
      <c r="AG636" s="129" t="s">
        <v>1369</v>
      </c>
      <c r="AH636" s="131">
        <f>IFERROR(PA[[#This Row],[Breakdown Time]]*PA[[#This Row],[Plant Equivalent Weightage]],"")</f>
        <v>4.7173932584269655E-2</v>
      </c>
      <c r="AI636" s="128">
        <v>2.98</v>
      </c>
      <c r="AJ636" s="89">
        <f>IFERROR(IF(PA[[#This Row],[Lost PoA(kWh/m2)]]&gt;0,_xlfn.XLOOKUP(G636,'Modelling New'!$D:$D,'Modelling New'!$O:$O)*PA[[#This Row],[Lost PoA(kWh/m2)]]*S636,0),"")</f>
        <v>136.5930565039983</v>
      </c>
      <c r="AK636" s="365"/>
      <c r="AL636" s="365"/>
    </row>
    <row r="637" spans="1:38" ht="45" x14ac:dyDescent="0.25">
      <c r="A637" s="229">
        <v>2329</v>
      </c>
      <c r="B637" s="376">
        <v>45869</v>
      </c>
      <c r="C637" s="163">
        <v>2025</v>
      </c>
      <c r="D637" s="364">
        <f>YEAR(PA[[#This Row],[Date]])</f>
        <v>2025</v>
      </c>
      <c r="E637" s="373" t="s">
        <v>73</v>
      </c>
      <c r="F637" s="374" t="s">
        <v>73</v>
      </c>
      <c r="G637" s="323">
        <v>45809</v>
      </c>
      <c r="H637" s="365">
        <f>DAY(EOMONTH(PA[[#This Row],[Date]], 0))</f>
        <v>31</v>
      </c>
      <c r="I637" s="10">
        <v>0.24027777777777778</v>
      </c>
      <c r="J637" s="10">
        <v>0.75</v>
      </c>
      <c r="K637" s="131">
        <f>IFERROR((PA[[#This Row],[Sunset Time (POA&lt;20 W/m2)]]-PA[[#This Row],[Sunrise Time (POA&gt;20 W/m2)]])*24,"")</f>
        <v>12.233333333333333</v>
      </c>
      <c r="L637" s="128" t="s">
        <v>579</v>
      </c>
      <c r="M637" s="128"/>
      <c r="N637" s="128"/>
      <c r="O637" s="128" t="s">
        <v>612</v>
      </c>
      <c r="P637" s="130"/>
      <c r="Q637" s="129"/>
      <c r="R63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7" s="131">
        <f>_xlfn.XLOOKUP(PA[[#This Row],[Affected Equipment ]],'Basic Data '!$A:$A,'Basic Data '!$B:$B)</f>
        <v>120.6</v>
      </c>
      <c r="T637" s="132">
        <f>IFERROR(_xlfn.XLOOKUP(PA[[#This Row],[Affected Equipment ]],'Basic Data '!A:A,'Basic Data '!C:C),"")</f>
        <v>1.8067415730337079E-3</v>
      </c>
      <c r="U637" s="128" t="s">
        <v>1260</v>
      </c>
      <c r="V637" s="117"/>
      <c r="W637" s="375" t="s">
        <v>1402</v>
      </c>
      <c r="X637" s="366">
        <v>0.24027777777777778</v>
      </c>
      <c r="Y637" s="366">
        <v>0.24027777777777778</v>
      </c>
      <c r="Z637" s="366">
        <v>0.24027777777777778</v>
      </c>
      <c r="AA637" s="366">
        <v>0.75</v>
      </c>
      <c r="AB637" s="159">
        <f>IF(PA[[#This Row],[Acknowledgement Time ]]="NA","",(PA[[#This Row],[Acknowledgement Time ]]-PA[[#This Row],[Fault Time]])*24)</f>
        <v>0</v>
      </c>
      <c r="AC637" s="159">
        <f>IF(PA[[#This Row],[Work Start time on Fault]]="NA","",(PA[[#This Row],[Work Start time on Fault]]-PA[[#This Row],[Fault Time]])*24)</f>
        <v>0</v>
      </c>
      <c r="AD637" s="135" t="str">
        <f>IF(PA[[#This Row],[Status]]="Open","",(PA[[#This Row],[Work Completion time on fault]]-PA[[#This Row],[Fault Time]])*24)</f>
        <v/>
      </c>
      <c r="AE637" s="134">
        <f>IFERROR((PA[[#This Row],[Work Completion time on fault]]-PA[[#This Row],[Fault Time]])*24,"")</f>
        <v>12.233333333333333</v>
      </c>
      <c r="AF637" s="226" t="s">
        <v>1402</v>
      </c>
      <c r="AG637" s="129" t="s">
        <v>1369</v>
      </c>
      <c r="AH637" s="131">
        <f>IFERROR(PA[[#This Row],[Breakdown Time]]*PA[[#This Row],[Plant Equivalent Weightage]],"")</f>
        <v>2.2102471910112359E-2</v>
      </c>
      <c r="AI637" s="128">
        <v>2.98</v>
      </c>
      <c r="AJ637" s="89">
        <f>IFERROR(IF(PA[[#This Row],[Lost PoA(kWh/m2)]]&gt;0,_xlfn.XLOOKUP(G637,'Modelling New'!$D:$D,'Modelling New'!$O:$O)*PA[[#This Row],[Lost PoA(kWh/m2)]]*S637,0),"")</f>
        <v>273.1861130079966</v>
      </c>
      <c r="AK637" s="365"/>
      <c r="AL637" s="365"/>
    </row>
    <row r="638" spans="1:38" ht="45" x14ac:dyDescent="0.25">
      <c r="A638" s="229">
        <v>2330</v>
      </c>
      <c r="B638" s="376">
        <v>45869</v>
      </c>
      <c r="C638" s="163">
        <v>2025</v>
      </c>
      <c r="D638" s="364">
        <f>YEAR(PA[[#This Row],[Date]])</f>
        <v>2025</v>
      </c>
      <c r="E638" s="373" t="s">
        <v>73</v>
      </c>
      <c r="F638" s="374" t="s">
        <v>73</v>
      </c>
      <c r="G638" s="323">
        <v>45809</v>
      </c>
      <c r="H638" s="365">
        <f>DAY(EOMONTH(PA[[#This Row],[Date]], 0))</f>
        <v>31</v>
      </c>
      <c r="I638" s="10">
        <v>0.24027777777777778</v>
      </c>
      <c r="J638" s="10">
        <v>0.75</v>
      </c>
      <c r="K638" s="131">
        <f>IFERROR((PA[[#This Row],[Sunset Time (POA&lt;20 W/m2)]]-PA[[#This Row],[Sunrise Time (POA&gt;20 W/m2)]])*24,"")</f>
        <v>12.233333333333333</v>
      </c>
      <c r="L638" s="128" t="s">
        <v>587</v>
      </c>
      <c r="M638" s="128"/>
      <c r="N638" s="128"/>
      <c r="O638" s="128" t="s">
        <v>654</v>
      </c>
      <c r="P638" s="130"/>
      <c r="Q638" s="129"/>
      <c r="R63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BLK1INV26</v>
      </c>
      <c r="S638" s="131">
        <f>_xlfn.XLOOKUP(PA[[#This Row],[Affected Equipment ]],'Basic Data '!$A:$A,'Basic Data '!$B:$B)</f>
        <v>289.25</v>
      </c>
      <c r="T638" s="132">
        <f>IFERROR(_xlfn.XLOOKUP(PA[[#This Row],[Affected Equipment ]],'Basic Data '!A:A,'Basic Data '!C:C),"")</f>
        <v>4.3333333333333331E-3</v>
      </c>
      <c r="U638" s="128" t="s">
        <v>566</v>
      </c>
      <c r="V638" s="117"/>
      <c r="W638" s="375" t="s">
        <v>1414</v>
      </c>
      <c r="X638" s="366">
        <v>0.2673611111111111</v>
      </c>
      <c r="Y638" s="366">
        <v>0.2673611111111111</v>
      </c>
      <c r="Z638" s="366">
        <v>0.28125</v>
      </c>
      <c r="AA638" s="366">
        <v>0.30208333333333331</v>
      </c>
      <c r="AB638" s="159">
        <f>IF(PA[[#This Row],[Acknowledgement Time ]]="NA","",(PA[[#This Row],[Acknowledgement Time ]]-PA[[#This Row],[Fault Time]])*24)</f>
        <v>0</v>
      </c>
      <c r="AC638" s="159">
        <f>IF(PA[[#This Row],[Work Start time on Fault]]="NA","",(PA[[#This Row],[Work Start time on Fault]]-PA[[#This Row],[Fault Time]])*24)</f>
        <v>0.33333333333333348</v>
      </c>
      <c r="AD638" s="135">
        <f>IF(PA[[#This Row],[Status]]="Open","",(PA[[#This Row],[Work Completion time on fault]]-PA[[#This Row],[Fault Time]])*24)</f>
        <v>0.83333333333333304</v>
      </c>
      <c r="AE638" s="134">
        <f>IFERROR((PA[[#This Row],[Work Completion time on fault]]-PA[[#This Row],[Fault Time]])*24,"")</f>
        <v>0.83333333333333304</v>
      </c>
      <c r="AF638" s="226" t="s">
        <v>1414</v>
      </c>
      <c r="AG638" s="129" t="s">
        <v>1275</v>
      </c>
      <c r="AH638" s="131">
        <f>IFERROR(PA[[#This Row],[Breakdown Time]]*PA[[#This Row],[Plant Equivalent Weightage]],"")</f>
        <v>3.6111111111111096E-3</v>
      </c>
      <c r="AI638" s="128">
        <v>0.121</v>
      </c>
      <c r="AJ638" s="89">
        <f>IFERROR(IF(PA[[#This Row],[Lost PoA(kWh/m2)]]&gt;0,_xlfn.XLOOKUP(G638,'Modelling New'!$D:$D,'Modelling New'!$O:$O)*PA[[#This Row],[Lost PoA(kWh/m2)]]*S638,0),"")</f>
        <v>26.60441936206864</v>
      </c>
      <c r="AK638" s="365"/>
      <c r="AL638" s="365"/>
    </row>
    <row r="639" spans="1:38" ht="60" x14ac:dyDescent="0.25">
      <c r="A639" s="229">
        <v>2331</v>
      </c>
      <c r="B639" s="376">
        <v>45869</v>
      </c>
      <c r="C639" s="163">
        <v>2025</v>
      </c>
      <c r="D639" s="364">
        <f>YEAR(PA[[#This Row],[Date]])</f>
        <v>2025</v>
      </c>
      <c r="E639" s="373" t="s">
        <v>73</v>
      </c>
      <c r="F639" s="374" t="s">
        <v>73</v>
      </c>
      <c r="G639" s="323">
        <v>45809</v>
      </c>
      <c r="H639" s="365">
        <f>DAY(EOMONTH(PA[[#This Row],[Date]], 0))</f>
        <v>31</v>
      </c>
      <c r="I639" s="10">
        <v>0.24027777777777778</v>
      </c>
      <c r="J639" s="10">
        <v>0.75</v>
      </c>
      <c r="K639" s="131">
        <f>IFERROR((PA[[#This Row],[Sunset Time (POA&lt;20 W/m2)]]-PA[[#This Row],[Sunrise Time (POA&gt;20 W/m2)]])*24,"")</f>
        <v>12.233333333333333</v>
      </c>
      <c r="L639" s="128" t="s">
        <v>615</v>
      </c>
      <c r="M639" s="128"/>
      <c r="N639" s="128"/>
      <c r="O639" s="128" t="s">
        <v>591</v>
      </c>
      <c r="P639" s="130"/>
      <c r="Q639" s="129"/>
      <c r="R63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39" s="131">
        <f>_xlfn.XLOOKUP(PA[[#This Row],[Affected Equipment ]],'Basic Data '!$A:$A,'Basic Data '!$B:$B)</f>
        <v>264</v>
      </c>
      <c r="T639" s="132">
        <f>IFERROR(_xlfn.XLOOKUP(PA[[#This Row],[Affected Equipment ]],'Basic Data '!A:A,'Basic Data '!C:C),"")</f>
        <v>3.9550561797752808E-3</v>
      </c>
      <c r="U639" s="128" t="s">
        <v>566</v>
      </c>
      <c r="V639" s="117"/>
      <c r="W639" s="375" t="s">
        <v>1415</v>
      </c>
      <c r="X639" s="366">
        <v>0.2673611111111111</v>
      </c>
      <c r="Y639" s="366">
        <v>0.2673611111111111</v>
      </c>
      <c r="Z639" s="366">
        <v>0.3125</v>
      </c>
      <c r="AA639" s="366">
        <v>0.3263888888888889</v>
      </c>
      <c r="AB639" s="159">
        <f>IF(PA[[#This Row],[Acknowledgement Time ]]="NA","",(PA[[#This Row],[Acknowledgement Time ]]-PA[[#This Row],[Fault Time]])*24)</f>
        <v>0</v>
      </c>
      <c r="AC639" s="159">
        <f>IF(PA[[#This Row],[Work Start time on Fault]]="NA","",(PA[[#This Row],[Work Start time on Fault]]-PA[[#This Row],[Fault Time]])*24)</f>
        <v>1.0833333333333335</v>
      </c>
      <c r="AD639" s="135">
        <f>IF(PA[[#This Row],[Status]]="Open","",(PA[[#This Row],[Work Completion time on fault]]-PA[[#This Row],[Fault Time]])*24)</f>
        <v>1.416666666666667</v>
      </c>
      <c r="AE639" s="134">
        <f>IFERROR((PA[[#This Row],[Work Completion time on fault]]-PA[[#This Row],[Fault Time]])*24,"")</f>
        <v>1.416666666666667</v>
      </c>
      <c r="AF639" s="226" t="s">
        <v>1415</v>
      </c>
      <c r="AG639" s="129" t="s">
        <v>1275</v>
      </c>
      <c r="AH639" s="131">
        <f>IFERROR(PA[[#This Row],[Breakdown Time]]*PA[[#This Row],[Plant Equivalent Weightage]],"")</f>
        <v>5.6029962546816489E-3</v>
      </c>
      <c r="AI639" s="128">
        <v>0.129</v>
      </c>
      <c r="AJ639" s="89">
        <f>IFERROR(IF(PA[[#This Row],[Lost PoA(kWh/m2)]]&gt;0,_xlfn.XLOOKUP(G639,'Modelling New'!$D:$D,'Modelling New'!$O:$O)*PA[[#This Row],[Lost PoA(kWh/m2)]]*S639,0),"")</f>
        <v>25.887414895879473</v>
      </c>
      <c r="AK639" s="365"/>
      <c r="AL639" s="365"/>
    </row>
    <row r="640" spans="1:38" ht="60" x14ac:dyDescent="0.25">
      <c r="A640" s="229">
        <v>2332</v>
      </c>
      <c r="B640" s="376">
        <v>45869</v>
      </c>
      <c r="C640" s="163">
        <v>2025</v>
      </c>
      <c r="D640" s="364">
        <f>YEAR(PA[[#This Row],[Date]])</f>
        <v>2025</v>
      </c>
      <c r="E640" s="373" t="s">
        <v>73</v>
      </c>
      <c r="F640" s="374" t="s">
        <v>73</v>
      </c>
      <c r="G640" s="323">
        <v>45809</v>
      </c>
      <c r="H640" s="365">
        <f>DAY(EOMONTH(PA[[#This Row],[Date]], 0))</f>
        <v>31</v>
      </c>
      <c r="I640" s="10">
        <v>0.24027777777777778</v>
      </c>
      <c r="J640" s="10">
        <v>0.75</v>
      </c>
      <c r="K640" s="131">
        <f>IFERROR((PA[[#This Row],[Sunset Time (POA&lt;20 W/m2)]]-PA[[#This Row],[Sunrise Time (POA&gt;20 W/m2)]])*24,"")</f>
        <v>12.233333333333333</v>
      </c>
      <c r="L640" s="128" t="s">
        <v>615</v>
      </c>
      <c r="M640" s="128"/>
      <c r="N640" s="128"/>
      <c r="O640" s="128" t="s">
        <v>634</v>
      </c>
      <c r="P640" s="130"/>
      <c r="Q640" s="129"/>
      <c r="R64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40" s="131">
        <f>_xlfn.XLOOKUP(PA[[#This Row],[Affected Equipment ]],'Basic Data '!$A:$A,'Basic Data '!$B:$B)</f>
        <v>275</v>
      </c>
      <c r="T640" s="132">
        <f>IFERROR(_xlfn.XLOOKUP(PA[[#This Row],[Affected Equipment ]],'Basic Data '!A:A,'Basic Data '!C:C),"")</f>
        <v>4.1198501872659176E-3</v>
      </c>
      <c r="U640" s="128" t="s">
        <v>566</v>
      </c>
      <c r="V640" s="117"/>
      <c r="W640" s="375" t="s">
        <v>1416</v>
      </c>
      <c r="X640" s="366">
        <v>0.2673611111111111</v>
      </c>
      <c r="Y640" s="366">
        <v>0.2673611111111111</v>
      </c>
      <c r="Z640" s="366">
        <v>0.33333333333333331</v>
      </c>
      <c r="AA640" s="366">
        <v>0.34722222222222221</v>
      </c>
      <c r="AB640" s="159">
        <f>IF(PA[[#This Row],[Acknowledgement Time ]]="NA","",(PA[[#This Row],[Acknowledgement Time ]]-PA[[#This Row],[Fault Time]])*24)</f>
        <v>0</v>
      </c>
      <c r="AC640" s="159">
        <f>IF(PA[[#This Row],[Work Start time on Fault]]="NA","",(PA[[#This Row],[Work Start time on Fault]]-PA[[#This Row],[Fault Time]])*24)</f>
        <v>1.583333333333333</v>
      </c>
      <c r="AD640" s="135">
        <f>IF(PA[[#This Row],[Status]]="Open","",(PA[[#This Row],[Work Completion time on fault]]-PA[[#This Row],[Fault Time]])*24)</f>
        <v>1.9166666666666665</v>
      </c>
      <c r="AE640" s="134">
        <f>IFERROR((PA[[#This Row],[Work Completion time on fault]]-PA[[#This Row],[Fault Time]])*24,"")</f>
        <v>1.9166666666666665</v>
      </c>
      <c r="AF640" s="226" t="s">
        <v>1416</v>
      </c>
      <c r="AG640" s="129" t="s">
        <v>1275</v>
      </c>
      <c r="AH640" s="131">
        <f>IFERROR(PA[[#This Row],[Breakdown Time]]*PA[[#This Row],[Plant Equivalent Weightage]],"")</f>
        <v>7.8963795255930086E-3</v>
      </c>
      <c r="AI640" s="128">
        <v>0.191</v>
      </c>
      <c r="AJ640" s="89">
        <f>IFERROR(IF(PA[[#This Row],[Lost PoA(kWh/m2)]]&gt;0,_xlfn.XLOOKUP(G640,'Modelling New'!$D:$D,'Modelling New'!$O:$O)*PA[[#This Row],[Lost PoA(kWh/m2)]]*S640,0),"")</f>
        <v>39.926487767385176</v>
      </c>
      <c r="AK640" s="365"/>
      <c r="AL640" s="365"/>
    </row>
    <row r="641" spans="1:38" ht="60" x14ac:dyDescent="0.25">
      <c r="A641" s="229">
        <v>2334</v>
      </c>
      <c r="B641" s="376">
        <v>45869</v>
      </c>
      <c r="C641" s="163">
        <v>2025</v>
      </c>
      <c r="D641" s="364">
        <f>YEAR(PA[[#This Row],[Date]])</f>
        <v>2025</v>
      </c>
      <c r="E641" s="373" t="s">
        <v>73</v>
      </c>
      <c r="F641" s="374" t="s">
        <v>73</v>
      </c>
      <c r="G641" s="323">
        <v>45809</v>
      </c>
      <c r="H641" s="365">
        <f>DAY(EOMONTH(PA[[#This Row],[Date]], 0))</f>
        <v>31</v>
      </c>
      <c r="I641" s="10">
        <v>0.24027777777777778</v>
      </c>
      <c r="J641" s="10">
        <v>0.75</v>
      </c>
      <c r="K641" s="131">
        <f>IFERROR((PA[[#This Row],[Sunset Time (POA&lt;20 W/m2)]]-PA[[#This Row],[Sunrise Time (POA&gt;20 W/m2)]])*24,"")</f>
        <v>12.233333333333333</v>
      </c>
      <c r="L641" s="128" t="s">
        <v>615</v>
      </c>
      <c r="M641" s="128"/>
      <c r="N641" s="128"/>
      <c r="O641" s="128" t="s">
        <v>618</v>
      </c>
      <c r="P641" s="130"/>
      <c r="Q641" s="129"/>
      <c r="R6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641" s="131">
        <f>_xlfn.XLOOKUP(PA[[#This Row],[Affected Equipment ]],'Basic Data '!$A:$A,'Basic Data '!$B:$B)</f>
        <v>275</v>
      </c>
      <c r="T641" s="132">
        <f>IFERROR(_xlfn.XLOOKUP(PA[[#This Row],[Affected Equipment ]],'Basic Data '!A:A,'Basic Data '!C:C),"")</f>
        <v>4.1198501872659176E-3</v>
      </c>
      <c r="U641" s="128" t="s">
        <v>566</v>
      </c>
      <c r="V641" s="117"/>
      <c r="W641" s="375" t="s">
        <v>1417</v>
      </c>
      <c r="X641" s="366">
        <v>0.2673611111111111</v>
      </c>
      <c r="Y641" s="366">
        <v>0.2673611111111111</v>
      </c>
      <c r="Z641" s="366">
        <v>0.35416666666666669</v>
      </c>
      <c r="AA641" s="366">
        <v>0.36458333333333331</v>
      </c>
      <c r="AB641" s="159">
        <f>IF(PA[[#This Row],[Acknowledgement Time ]]="NA","",(PA[[#This Row],[Acknowledgement Time ]]-PA[[#This Row],[Fault Time]])*24)</f>
        <v>0</v>
      </c>
      <c r="AC641" s="159">
        <f>IF(PA[[#This Row],[Work Start time on Fault]]="NA","",(PA[[#This Row],[Work Start time on Fault]]-PA[[#This Row],[Fault Time]])*24)</f>
        <v>2.0833333333333339</v>
      </c>
      <c r="AD641" s="135">
        <f>IF(PA[[#This Row],[Status]]="Open","",(PA[[#This Row],[Work Completion time on fault]]-PA[[#This Row],[Fault Time]])*24)</f>
        <v>2.333333333333333</v>
      </c>
      <c r="AE641" s="134">
        <f>IFERROR((PA[[#This Row],[Work Completion time on fault]]-PA[[#This Row],[Fault Time]])*24,"")</f>
        <v>2.333333333333333</v>
      </c>
      <c r="AF641" s="226" t="s">
        <v>1417</v>
      </c>
      <c r="AG641" s="129" t="s">
        <v>1275</v>
      </c>
      <c r="AH641" s="131">
        <f>IFERROR(PA[[#This Row],[Breakdown Time]]*PA[[#This Row],[Plant Equivalent Weightage]],"")</f>
        <v>9.6129837702871399E-3</v>
      </c>
      <c r="AI641" s="128">
        <v>0.64</v>
      </c>
      <c r="AJ641" s="89">
        <f>IFERROR(IF(PA[[#This Row],[Lost PoA(kWh/m2)]]&gt;0,_xlfn.XLOOKUP(G641,'Modelling New'!$D:$D,'Modelling New'!$O:$O)*PA[[#This Row],[Lost PoA(kWh/m2)]]*S641,0),"")</f>
        <v>133.7850899011859</v>
      </c>
      <c r="AK641" s="365"/>
      <c r="AL641" s="365"/>
    </row>
    <row r="642" spans="1:38" ht="75" x14ac:dyDescent="0.25">
      <c r="A642" s="229">
        <v>2335</v>
      </c>
      <c r="B642" s="376">
        <v>45869</v>
      </c>
      <c r="C642" s="163">
        <v>2025</v>
      </c>
      <c r="D642" s="364">
        <f>YEAR(PA[[#This Row],[Date]])</f>
        <v>2025</v>
      </c>
      <c r="E642" s="373" t="s">
        <v>73</v>
      </c>
      <c r="F642" s="374" t="s">
        <v>73</v>
      </c>
      <c r="G642" s="323">
        <v>45809</v>
      </c>
      <c r="H642" s="365">
        <f>DAY(EOMONTH(PA[[#This Row],[Date]], 0))</f>
        <v>31</v>
      </c>
      <c r="I642" s="10">
        <v>0.24027777777777778</v>
      </c>
      <c r="J642" s="10">
        <v>0.75</v>
      </c>
      <c r="K642" s="131">
        <f>IFERROR((PA[[#This Row],[Sunset Time (POA&lt;20 W/m2)]]-PA[[#This Row],[Sunrise Time (POA&gt;20 W/m2)]])*24,"")</f>
        <v>12.233333333333333</v>
      </c>
      <c r="L642" s="128" t="s">
        <v>615</v>
      </c>
      <c r="M642" s="128"/>
      <c r="N642" s="128"/>
      <c r="O642" s="128" t="s">
        <v>581</v>
      </c>
      <c r="P642" s="130"/>
      <c r="Q642" s="129"/>
      <c r="R6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42" s="131">
        <f>_xlfn.XLOOKUP(PA[[#This Row],[Affected Equipment ]],'Basic Data '!$A:$A,'Basic Data '!$B:$B)</f>
        <v>275</v>
      </c>
      <c r="T642" s="132">
        <f>IFERROR(_xlfn.XLOOKUP(PA[[#This Row],[Affected Equipment ]],'Basic Data '!A:A,'Basic Data '!C:C),"")</f>
        <v>4.1198501872659176E-3</v>
      </c>
      <c r="U642" s="128" t="s">
        <v>566</v>
      </c>
      <c r="V642" s="117"/>
      <c r="W642" s="375" t="s">
        <v>1418</v>
      </c>
      <c r="X642" s="366">
        <v>0.2673611111111111</v>
      </c>
      <c r="Y642" s="366">
        <v>0.2673611111111111</v>
      </c>
      <c r="Z642" s="366">
        <v>0.37152777777777779</v>
      </c>
      <c r="AA642" s="366">
        <v>0.3888888888888889</v>
      </c>
      <c r="AB642" s="159">
        <f>IF(PA[[#This Row],[Acknowledgement Time ]]="NA","",(PA[[#This Row],[Acknowledgement Time ]]-PA[[#This Row],[Fault Time]])*24)</f>
        <v>0</v>
      </c>
      <c r="AC642" s="159">
        <f>IF(PA[[#This Row],[Work Start time on Fault]]="NA","",(PA[[#This Row],[Work Start time on Fault]]-PA[[#This Row],[Fault Time]])*24)</f>
        <v>2.5000000000000004</v>
      </c>
      <c r="AD642" s="135">
        <f>IF(PA[[#This Row],[Status]]="Open","",(PA[[#This Row],[Work Completion time on fault]]-PA[[#This Row],[Fault Time]])*24)</f>
        <v>2.916666666666667</v>
      </c>
      <c r="AE642" s="134">
        <f>IFERROR((PA[[#This Row],[Work Completion time on fault]]-PA[[#This Row],[Fault Time]])*24,"")</f>
        <v>2.916666666666667</v>
      </c>
      <c r="AF642" s="226" t="s">
        <v>1418</v>
      </c>
      <c r="AG642" s="129" t="s">
        <v>1275</v>
      </c>
      <c r="AH642" s="131">
        <f>IFERROR(PA[[#This Row],[Breakdown Time]]*PA[[#This Row],[Plant Equivalent Weightage]],"")</f>
        <v>1.2016229712858928E-2</v>
      </c>
      <c r="AI642" s="128">
        <v>0.49299999999999999</v>
      </c>
      <c r="AJ642" s="89">
        <f>IFERROR(IF(PA[[#This Row],[Lost PoA(kWh/m2)]]&gt;0,_xlfn.XLOOKUP(G642,'Modelling New'!$D:$D,'Modelling New'!$O:$O)*PA[[#This Row],[Lost PoA(kWh/m2)]]*S642,0),"")</f>
        <v>103.05632706450726</v>
      </c>
      <c r="AK642" s="365"/>
      <c r="AL642" s="365"/>
    </row>
    <row r="643" spans="1:38" ht="45" x14ac:dyDescent="0.25">
      <c r="A643" s="229">
        <v>2336</v>
      </c>
      <c r="B643" s="376">
        <v>45870</v>
      </c>
      <c r="C643" s="163">
        <v>2025</v>
      </c>
      <c r="D643" s="364">
        <f>YEAR(PA[[#This Row],[Date]])</f>
        <v>2025</v>
      </c>
      <c r="E643" s="373" t="s">
        <v>73</v>
      </c>
      <c r="F643" s="374" t="s">
        <v>73</v>
      </c>
      <c r="G643" s="323">
        <v>45809</v>
      </c>
      <c r="H643" s="365">
        <f>DAY(EOMONTH(PA[[#This Row],[Date]], 0))</f>
        <v>31</v>
      </c>
      <c r="I643" s="10">
        <v>0.24305555555555555</v>
      </c>
      <c r="J643" s="10">
        <v>0.77430555555555558</v>
      </c>
      <c r="K643" s="131">
        <f>IFERROR((PA[[#This Row],[Sunset Time (POA&lt;20 W/m2)]]-PA[[#This Row],[Sunrise Time (POA&gt;20 W/m2)]])*24,"")</f>
        <v>12.75</v>
      </c>
      <c r="L643" s="128" t="s">
        <v>579</v>
      </c>
      <c r="M643" s="128"/>
      <c r="N643" s="128"/>
      <c r="O643" s="128" t="s">
        <v>641</v>
      </c>
      <c r="P643" s="130"/>
      <c r="Q643" s="129"/>
      <c r="R6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3" s="131">
        <v>40.4</v>
      </c>
      <c r="T643" s="132">
        <f>IFERROR(_xlfn.XLOOKUP(PA[[#This Row],[Affected Equipment ]],'Basic Data '!A:A,'Basic Data '!C:C),"")</f>
        <v>1.4981273408239701E-3</v>
      </c>
      <c r="U643" s="128" t="s">
        <v>1260</v>
      </c>
      <c r="V643" s="117"/>
      <c r="W643" s="265" t="s">
        <v>1399</v>
      </c>
      <c r="X643" s="366">
        <v>0.24305555555555555</v>
      </c>
      <c r="Y643" s="366">
        <v>0.24305555555555555</v>
      </c>
      <c r="Z643" s="366">
        <v>0.24305555555555555</v>
      </c>
      <c r="AA643" s="366">
        <v>0.77430555555555558</v>
      </c>
      <c r="AB643" s="159">
        <f>IF(PA[[#This Row],[Acknowledgement Time ]]="NA","",(PA[[#This Row],[Acknowledgement Time ]]-PA[[#This Row],[Fault Time]])*24)</f>
        <v>0</v>
      </c>
      <c r="AC643" s="159">
        <f>IF(PA[[#This Row],[Work Start time on Fault]]="NA","",(PA[[#This Row],[Work Start time on Fault]]-PA[[#This Row],[Fault Time]])*24)</f>
        <v>0</v>
      </c>
      <c r="AD643" s="135" t="str">
        <f>IF(PA[[#This Row],[Status]]="Open","",(PA[[#This Row],[Work Completion time on fault]]-PA[[#This Row],[Fault Time]])*24)</f>
        <v/>
      </c>
      <c r="AE643" s="134">
        <f>IFERROR((PA[[#This Row],[Work Completion time on fault]]-PA[[#This Row],[Fault Time]])*24,"")</f>
        <v>12.75</v>
      </c>
      <c r="AF643" s="226" t="s">
        <v>1399</v>
      </c>
      <c r="AG643" s="129" t="s">
        <v>1369</v>
      </c>
      <c r="AH643" s="131">
        <f>IFERROR(PA[[#This Row],[Breakdown Time]]*PA[[#This Row],[Plant Equivalent Weightage]],"")</f>
        <v>1.9101123595505618E-2</v>
      </c>
      <c r="AI643" s="128">
        <v>3.1</v>
      </c>
      <c r="AJ643" s="89">
        <f>IFERROR(IF(PA[[#This Row],[Lost PoA(kWh/m2)]]&gt;0,_xlfn.XLOOKUP(G643,'Modelling New'!$D:$D,'Modelling New'!$O:$O)*PA[[#This Row],[Lost PoA(kWh/m2)]]*S643,0),"")</f>
        <v>95.200253745593869</v>
      </c>
      <c r="AK643" s="365"/>
      <c r="AL643" s="365"/>
    </row>
    <row r="644" spans="1:38" ht="45" x14ac:dyDescent="0.25">
      <c r="A644" s="229">
        <v>2337</v>
      </c>
      <c r="B644" s="376">
        <v>45870</v>
      </c>
      <c r="C644" s="163">
        <v>2025</v>
      </c>
      <c r="D644" s="364">
        <f>YEAR(PA[[#This Row],[Date]])</f>
        <v>2025</v>
      </c>
      <c r="E644" s="373" t="s">
        <v>73</v>
      </c>
      <c r="F644" s="374" t="s">
        <v>73</v>
      </c>
      <c r="G644" s="323">
        <v>45809</v>
      </c>
      <c r="H644" s="365">
        <f>DAY(EOMONTH(PA[[#This Row],[Date]], 0))</f>
        <v>31</v>
      </c>
      <c r="I644" s="10">
        <v>0.24305555555555555</v>
      </c>
      <c r="J644" s="10">
        <v>0.77430555555555558</v>
      </c>
      <c r="K644" s="131">
        <f>IFERROR((PA[[#This Row],[Sunset Time (POA&lt;20 W/m2)]]-PA[[#This Row],[Sunrise Time (POA&gt;20 W/m2)]])*24,"")</f>
        <v>12.75</v>
      </c>
      <c r="L644" s="128" t="s">
        <v>579</v>
      </c>
      <c r="M644" s="128"/>
      <c r="N644" s="128"/>
      <c r="O644" s="128" t="s">
        <v>654</v>
      </c>
      <c r="P644" s="130"/>
      <c r="Q644" s="129"/>
      <c r="R6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44" s="131">
        <v>60.3</v>
      </c>
      <c r="T644" s="132">
        <f>IFERROR(_xlfn.XLOOKUP(PA[[#This Row],[Affected Equipment ]],'Basic Data '!A:A,'Basic Data '!C:C),"")</f>
        <v>3.8561797752808985E-3</v>
      </c>
      <c r="U644" s="128" t="s">
        <v>1260</v>
      </c>
      <c r="V644" s="117"/>
      <c r="W644" s="375" t="s">
        <v>1400</v>
      </c>
      <c r="X644" s="366">
        <v>0.24305555555555555</v>
      </c>
      <c r="Y644" s="366">
        <v>0.24305555555555555</v>
      </c>
      <c r="Z644" s="366">
        <v>0.24305555555555555</v>
      </c>
      <c r="AA644" s="366">
        <v>0.77430555555555558</v>
      </c>
      <c r="AB644" s="159">
        <f>IF(PA[[#This Row],[Acknowledgement Time ]]="NA","",(PA[[#This Row],[Acknowledgement Time ]]-PA[[#This Row],[Fault Time]])*24)</f>
        <v>0</v>
      </c>
      <c r="AC644" s="159">
        <f>IF(PA[[#This Row],[Work Start time on Fault]]="NA","",(PA[[#This Row],[Work Start time on Fault]]-PA[[#This Row],[Fault Time]])*24)</f>
        <v>0</v>
      </c>
      <c r="AD644" s="135" t="str">
        <f>IF(PA[[#This Row],[Status]]="Open","",(PA[[#This Row],[Work Completion time on fault]]-PA[[#This Row],[Fault Time]])*24)</f>
        <v/>
      </c>
      <c r="AE644" s="134">
        <f>IFERROR((PA[[#This Row],[Work Completion time on fault]]-PA[[#This Row],[Fault Time]])*24,"")</f>
        <v>12.75</v>
      </c>
      <c r="AF644" s="226" t="s">
        <v>1400</v>
      </c>
      <c r="AG644" s="129" t="s">
        <v>1369</v>
      </c>
      <c r="AH644" s="131">
        <f>IFERROR(PA[[#This Row],[Breakdown Time]]*PA[[#This Row],[Plant Equivalent Weightage]],"")</f>
        <v>4.9166292134831452E-2</v>
      </c>
      <c r="AI644" s="128">
        <v>3.1</v>
      </c>
      <c r="AJ644" s="89">
        <f>IFERROR(IF(PA[[#This Row],[Lost PoA(kWh/m2)]]&gt;0,_xlfn.XLOOKUP(G644,'Modelling New'!$D:$D,'Modelling New'!$O:$O)*PA[[#This Row],[Lost PoA(kWh/m2)]]*S644,0),"")</f>
        <v>142.09344804107204</v>
      </c>
      <c r="AK644" s="365"/>
      <c r="AL644" s="365"/>
    </row>
    <row r="645" spans="1:38" ht="45" x14ac:dyDescent="0.25">
      <c r="A645" s="229">
        <v>2338</v>
      </c>
      <c r="B645" s="376">
        <v>45870</v>
      </c>
      <c r="C645" s="163">
        <v>2025</v>
      </c>
      <c r="D645" s="364">
        <f>YEAR(PA[[#This Row],[Date]])</f>
        <v>2025</v>
      </c>
      <c r="E645" s="373" t="s">
        <v>73</v>
      </c>
      <c r="F645" s="374" t="s">
        <v>73</v>
      </c>
      <c r="G645" s="323">
        <v>45809</v>
      </c>
      <c r="H645" s="365">
        <f>DAY(EOMONTH(PA[[#This Row],[Date]], 0))</f>
        <v>31</v>
      </c>
      <c r="I645" s="10">
        <v>0.24305555555555555</v>
      </c>
      <c r="J645" s="10">
        <v>0.77430555555555558</v>
      </c>
      <c r="K645" s="131">
        <f>IFERROR((PA[[#This Row],[Sunset Time (POA&lt;20 W/m2)]]-PA[[#This Row],[Sunrise Time (POA&gt;20 W/m2)]])*24,"")</f>
        <v>12.75</v>
      </c>
      <c r="L645" s="128" t="s">
        <v>579</v>
      </c>
      <c r="M645" s="128"/>
      <c r="N645" s="128"/>
      <c r="O645" s="128" t="s">
        <v>612</v>
      </c>
      <c r="P645" s="130"/>
      <c r="Q645" s="129"/>
      <c r="R6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45" s="131">
        <v>120.6</v>
      </c>
      <c r="T645" s="132">
        <f>IFERROR(_xlfn.XLOOKUP(PA[[#This Row],[Affected Equipment ]],'Basic Data '!A:A,'Basic Data '!C:C),"")</f>
        <v>1.8067415730337079E-3</v>
      </c>
      <c r="U645" s="128" t="s">
        <v>1260</v>
      </c>
      <c r="V645" s="117"/>
      <c r="W645" s="375" t="s">
        <v>1402</v>
      </c>
      <c r="X645" s="366">
        <v>0.24305555555555555</v>
      </c>
      <c r="Y645" s="366">
        <v>0.24305555555555555</v>
      </c>
      <c r="Z645" s="366">
        <v>0.24305555555555555</v>
      </c>
      <c r="AA645" s="366">
        <v>0.77430555555555558</v>
      </c>
      <c r="AB645" s="159">
        <f>IF(PA[[#This Row],[Acknowledgement Time ]]="NA","",(PA[[#This Row],[Acknowledgement Time ]]-PA[[#This Row],[Fault Time]])*24)</f>
        <v>0</v>
      </c>
      <c r="AC645" s="159">
        <f>IF(PA[[#This Row],[Work Start time on Fault]]="NA","",(PA[[#This Row],[Work Start time on Fault]]-PA[[#This Row],[Fault Time]])*24)</f>
        <v>0</v>
      </c>
      <c r="AD645" s="135" t="str">
        <f>IF(PA[[#This Row],[Status]]="Open","",(PA[[#This Row],[Work Completion time on fault]]-PA[[#This Row],[Fault Time]])*24)</f>
        <v/>
      </c>
      <c r="AE645" s="134">
        <f>IFERROR((PA[[#This Row],[Work Completion time on fault]]-PA[[#This Row],[Fault Time]])*24,"")</f>
        <v>12.75</v>
      </c>
      <c r="AF645" s="226" t="s">
        <v>1402</v>
      </c>
      <c r="AG645" s="129" t="s">
        <v>1369</v>
      </c>
      <c r="AH645" s="131">
        <f>IFERROR(PA[[#This Row],[Breakdown Time]]*PA[[#This Row],[Plant Equivalent Weightage]],"")</f>
        <v>2.3035955056179776E-2</v>
      </c>
      <c r="AI645" s="128">
        <v>3.1</v>
      </c>
      <c r="AJ645" s="89">
        <f>IFERROR(IF(PA[[#This Row],[Lost PoA(kWh/m2)]]&gt;0,_xlfn.XLOOKUP(G645,'Modelling New'!$D:$D,'Modelling New'!$O:$O)*PA[[#This Row],[Lost PoA(kWh/m2)]]*S645,0),"")</f>
        <v>284.18689608214407</v>
      </c>
      <c r="AK645" s="365"/>
      <c r="AL645" s="365"/>
    </row>
    <row r="646" spans="1:38" ht="45" x14ac:dyDescent="0.25">
      <c r="A646" s="229">
        <v>2339</v>
      </c>
      <c r="B646" s="376">
        <v>45871</v>
      </c>
      <c r="C646" s="163">
        <v>2025</v>
      </c>
      <c r="D646" s="364">
        <f>YEAR(PA[[#This Row],[Date]])</f>
        <v>2025</v>
      </c>
      <c r="E646" s="373" t="s">
        <v>73</v>
      </c>
      <c r="F646" s="374" t="s">
        <v>73</v>
      </c>
      <c r="G646" s="323">
        <v>45809</v>
      </c>
      <c r="H646" s="365">
        <f>DAY(EOMONTH(PA[[#This Row],[Date]], 0))</f>
        <v>31</v>
      </c>
      <c r="I646" s="10">
        <v>0.23402777777777778</v>
      </c>
      <c r="J646" s="10">
        <v>0.7680555555555556</v>
      </c>
      <c r="K646" s="131">
        <f>IFERROR((PA[[#This Row],[Sunset Time (POA&lt;20 W/m2)]]-PA[[#This Row],[Sunrise Time (POA&gt;20 W/m2)]])*24,"")</f>
        <v>12.816666666666666</v>
      </c>
      <c r="L646" s="128" t="s">
        <v>579</v>
      </c>
      <c r="M646" s="128"/>
      <c r="N646" s="128"/>
      <c r="O646" s="128" t="s">
        <v>641</v>
      </c>
      <c r="P646" s="130"/>
      <c r="Q646" s="129"/>
      <c r="R6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6" s="131">
        <v>40.4</v>
      </c>
      <c r="T646" s="132">
        <f>IFERROR(_xlfn.XLOOKUP(PA[[#This Row],[Affected Equipment ]],'Basic Data '!A:A,'Basic Data '!C:C),"")</f>
        <v>1.4981273408239701E-3</v>
      </c>
      <c r="U646" s="128" t="s">
        <v>1260</v>
      </c>
      <c r="V646" s="117"/>
      <c r="W646" s="265" t="s">
        <v>1399</v>
      </c>
      <c r="X646" s="366">
        <v>0.23402777777777778</v>
      </c>
      <c r="Y646" s="383">
        <v>0.23402777777777778</v>
      </c>
      <c r="Z646" s="366">
        <v>0.23402777777777778</v>
      </c>
      <c r="AA646" s="366">
        <v>0.7680555555555556</v>
      </c>
      <c r="AB646" s="159">
        <f>IF(PA[[#This Row],[Acknowledgement Time ]]="NA","",(PA[[#This Row],[Acknowledgement Time ]]-PA[[#This Row],[Fault Time]])*24)</f>
        <v>0</v>
      </c>
      <c r="AC646" s="159">
        <f>IF(PA[[#This Row],[Work Start time on Fault]]="NA","",(PA[[#This Row],[Work Start time on Fault]]-PA[[#This Row],[Fault Time]])*24)</f>
        <v>0</v>
      </c>
      <c r="AD646" s="135" t="str">
        <f>IF(PA[[#This Row],[Status]]="Open","",(PA[[#This Row],[Work Completion time on fault]]-PA[[#This Row],[Fault Time]])*24)</f>
        <v/>
      </c>
      <c r="AE646" s="134">
        <f>IFERROR((PA[[#This Row],[Work Completion time on fault]]-PA[[#This Row],[Fault Time]])*24,"")</f>
        <v>12.816666666666666</v>
      </c>
      <c r="AF646" s="226" t="s">
        <v>1399</v>
      </c>
      <c r="AG646" s="129" t="s">
        <v>1369</v>
      </c>
      <c r="AH646" s="131">
        <f>IFERROR(PA[[#This Row],[Breakdown Time]]*PA[[#This Row],[Plant Equivalent Weightage]],"")</f>
        <v>1.920099875156055E-2</v>
      </c>
      <c r="AI646" s="128">
        <v>4.0999999999999996</v>
      </c>
      <c r="AJ646" s="89">
        <f>IFERROR(IF(PA[[#This Row],[Lost PoA(kWh/m2)]]&gt;0,_xlfn.XLOOKUP(G646,'Modelling New'!$D:$D,'Modelling New'!$O:$O)*PA[[#This Row],[Lost PoA(kWh/m2)]]*S646,0),"")</f>
        <v>125.91001301836607</v>
      </c>
      <c r="AK646" s="365"/>
      <c r="AL646" s="365"/>
    </row>
    <row r="647" spans="1:38" ht="45" x14ac:dyDescent="0.25">
      <c r="A647" s="229">
        <v>2340</v>
      </c>
      <c r="B647" s="376">
        <v>45871</v>
      </c>
      <c r="C647" s="163">
        <v>2025</v>
      </c>
      <c r="D647" s="364">
        <f>YEAR(PA[[#This Row],[Date]])</f>
        <v>2025</v>
      </c>
      <c r="E647" s="373" t="s">
        <v>73</v>
      </c>
      <c r="F647" s="374" t="s">
        <v>73</v>
      </c>
      <c r="G647" s="323">
        <v>45809</v>
      </c>
      <c r="H647" s="365">
        <f>DAY(EOMONTH(PA[[#This Row],[Date]], 0))</f>
        <v>31</v>
      </c>
      <c r="I647" s="10">
        <v>0.23402777777777778</v>
      </c>
      <c r="J647" s="10">
        <v>0.7680555555555556</v>
      </c>
      <c r="K647" s="131">
        <f>IFERROR((PA[[#This Row],[Sunset Time (POA&lt;20 W/m2)]]-PA[[#This Row],[Sunrise Time (POA&gt;20 W/m2)]])*24,"")</f>
        <v>12.816666666666666</v>
      </c>
      <c r="L647" s="128" t="s">
        <v>579</v>
      </c>
      <c r="M647" s="128"/>
      <c r="N647" s="128"/>
      <c r="O647" s="128" t="s">
        <v>654</v>
      </c>
      <c r="P647" s="130"/>
      <c r="Q647" s="129"/>
      <c r="R6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47" s="131">
        <v>60.3</v>
      </c>
      <c r="T647" s="132">
        <f>IFERROR(_xlfn.XLOOKUP(PA[[#This Row],[Affected Equipment ]],'Basic Data '!A:A,'Basic Data '!C:C),"")</f>
        <v>3.8561797752808985E-3</v>
      </c>
      <c r="U647" s="128" t="s">
        <v>1260</v>
      </c>
      <c r="V647" s="117"/>
      <c r="W647" s="375" t="s">
        <v>1400</v>
      </c>
      <c r="X647" s="366">
        <v>0.23402777777777778</v>
      </c>
      <c r="Y647" s="366">
        <v>0.23402777777777778</v>
      </c>
      <c r="Z647" s="366">
        <v>0.23402777777777778</v>
      </c>
      <c r="AA647" s="366">
        <v>0.7680555555555556</v>
      </c>
      <c r="AB647" s="159">
        <f>IF(PA[[#This Row],[Acknowledgement Time ]]="NA","",(PA[[#This Row],[Acknowledgement Time ]]-PA[[#This Row],[Fault Time]])*24)</f>
        <v>0</v>
      </c>
      <c r="AC647" s="159">
        <f>IF(PA[[#This Row],[Work Start time on Fault]]="NA","",(PA[[#This Row],[Work Start time on Fault]]-PA[[#This Row],[Fault Time]])*24)</f>
        <v>0</v>
      </c>
      <c r="AD647" s="135" t="str">
        <f>IF(PA[[#This Row],[Status]]="Open","",(PA[[#This Row],[Work Completion time on fault]]-PA[[#This Row],[Fault Time]])*24)</f>
        <v/>
      </c>
      <c r="AE647" s="134">
        <f>IFERROR((PA[[#This Row],[Work Completion time on fault]]-PA[[#This Row],[Fault Time]])*24,"")</f>
        <v>12.816666666666666</v>
      </c>
      <c r="AF647" s="226" t="s">
        <v>1400</v>
      </c>
      <c r="AG647" s="129" t="s">
        <v>1369</v>
      </c>
      <c r="AH647" s="131">
        <f>IFERROR(PA[[#This Row],[Breakdown Time]]*PA[[#This Row],[Plant Equivalent Weightage]],"")</f>
        <v>4.9423370786516846E-2</v>
      </c>
      <c r="AI647" s="128">
        <v>4.0999999999999996</v>
      </c>
      <c r="AJ647" s="89">
        <f>IFERROR(IF(PA[[#This Row],[Lost PoA(kWh/m2)]]&gt;0,_xlfn.XLOOKUP(G647,'Modelling New'!$D:$D,'Modelling New'!$O:$O)*PA[[#This Row],[Lost PoA(kWh/m2)]]*S647,0),"")</f>
        <v>187.93004418335332</v>
      </c>
      <c r="AK647" s="365"/>
      <c r="AL647" s="365"/>
    </row>
    <row r="648" spans="1:38" ht="45" x14ac:dyDescent="0.25">
      <c r="A648" s="229">
        <v>2341</v>
      </c>
      <c r="B648" s="376">
        <v>45871</v>
      </c>
      <c r="C648" s="163">
        <v>2025</v>
      </c>
      <c r="D648" s="348">
        <f>YEAR(PA[[#This Row],[Date]])</f>
        <v>2025</v>
      </c>
      <c r="E648" s="373" t="s">
        <v>73</v>
      </c>
      <c r="F648" s="374" t="s">
        <v>73</v>
      </c>
      <c r="G648" s="323">
        <v>45809</v>
      </c>
      <c r="H648" s="365">
        <f>DAY(EOMONTH(PA[[#This Row],[Date]], 0))</f>
        <v>31</v>
      </c>
      <c r="I648" s="10">
        <v>0.23402777777777778</v>
      </c>
      <c r="J648" s="10">
        <v>0.7680555555555556</v>
      </c>
      <c r="K648" s="53">
        <f>IFERROR((PA[[#This Row],[Sunset Time (POA&lt;20 W/m2)]]-PA[[#This Row],[Sunrise Time (POA&gt;20 W/m2)]])*24,"")</f>
        <v>12.816666666666666</v>
      </c>
      <c r="L648" s="59" t="s">
        <v>579</v>
      </c>
      <c r="M648" s="59"/>
      <c r="N648" s="59"/>
      <c r="O648" s="59" t="s">
        <v>612</v>
      </c>
      <c r="P648" s="56"/>
      <c r="Q648" s="6"/>
      <c r="R6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48" s="53">
        <v>120.6</v>
      </c>
      <c r="T648" s="132">
        <f>IFERROR(_xlfn.XLOOKUP(PA[[#This Row],[Affected Equipment ]],'Basic Data '!A:A,'Basic Data '!C:C),"")</f>
        <v>1.8067415730337079E-3</v>
      </c>
      <c r="U648" s="128" t="s">
        <v>1260</v>
      </c>
      <c r="V648" s="88"/>
      <c r="W648" s="375" t="s">
        <v>1402</v>
      </c>
      <c r="X648" s="366">
        <v>0.23402777777777778</v>
      </c>
      <c r="Y648" s="359">
        <v>0.23402777777777778</v>
      </c>
      <c r="Z648" s="359">
        <v>0.23402777777777778</v>
      </c>
      <c r="AA648" s="366">
        <v>0.7680555555555556</v>
      </c>
      <c r="AB648" s="158">
        <f>IF(PA[[#This Row],[Acknowledgement Time ]]="NA","",(PA[[#This Row],[Acknowledgement Time ]]-PA[[#This Row],[Fault Time]])*24)</f>
        <v>0</v>
      </c>
      <c r="AC648" s="158">
        <f>IF(PA[[#This Row],[Work Start time on Fault]]="NA","",(PA[[#This Row],[Work Start time on Fault]]-PA[[#This Row],[Fault Time]])*24)</f>
        <v>0</v>
      </c>
      <c r="AD648" s="112" t="str">
        <f>IF(PA[[#This Row],[Status]]="Open","",(PA[[#This Row],[Work Completion time on fault]]-PA[[#This Row],[Fault Time]])*24)</f>
        <v/>
      </c>
      <c r="AE648" s="111">
        <f>IFERROR((PA[[#This Row],[Work Completion time on fault]]-PA[[#This Row],[Fault Time]])*24,"")</f>
        <v>12.816666666666666</v>
      </c>
      <c r="AF648" s="228" t="s">
        <v>1402</v>
      </c>
      <c r="AG648" s="129" t="s">
        <v>1369</v>
      </c>
      <c r="AH648" s="53">
        <f>IFERROR(PA[[#This Row],[Breakdown Time]]*PA[[#This Row],[Plant Equivalent Weightage]],"")</f>
        <v>2.3156404494382023E-2</v>
      </c>
      <c r="AI648" s="128">
        <v>4.0999999999999996</v>
      </c>
      <c r="AJ648" s="89">
        <f>IFERROR(IF(PA[[#This Row],[Lost PoA(kWh/m2)]]&gt;0,_xlfn.XLOOKUP(G648,'Modelling New'!$D:$D,'Modelling New'!$O:$O)*PA[[#This Row],[Lost PoA(kWh/m2)]]*S648,0),"")</f>
        <v>375.86008836670663</v>
      </c>
      <c r="AK648" s="365"/>
      <c r="AL648" s="365"/>
    </row>
    <row r="649" spans="1:38" ht="45" x14ac:dyDescent="0.25">
      <c r="A649" s="229">
        <v>2342</v>
      </c>
      <c r="B649" s="376">
        <v>45872</v>
      </c>
      <c r="C649" s="163">
        <v>2025</v>
      </c>
      <c r="D649" s="364">
        <f>YEAR(PA[[#This Row],[Date]])</f>
        <v>2025</v>
      </c>
      <c r="E649" s="373" t="s">
        <v>73</v>
      </c>
      <c r="F649" s="374" t="s">
        <v>73</v>
      </c>
      <c r="G649" s="323">
        <v>45809</v>
      </c>
      <c r="H649" s="365">
        <f>DAY(EOMONTH(PA[[#This Row],[Date]], 0))</f>
        <v>31</v>
      </c>
      <c r="I649" s="10">
        <v>0.28194444444444444</v>
      </c>
      <c r="J649" s="10">
        <v>0.76597222222222228</v>
      </c>
      <c r="K649" s="131">
        <f>IFERROR((PA[[#This Row],[Sunset Time (POA&lt;20 W/m2)]]-PA[[#This Row],[Sunrise Time (POA&gt;20 W/m2)]])*24,"")</f>
        <v>11.616666666666667</v>
      </c>
      <c r="L649" s="128" t="s">
        <v>579</v>
      </c>
      <c r="M649" s="128"/>
      <c r="N649" s="128"/>
      <c r="O649" s="128" t="s">
        <v>641</v>
      </c>
      <c r="P649" s="130"/>
      <c r="Q649" s="129"/>
      <c r="R6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9" s="131">
        <v>40.4</v>
      </c>
      <c r="T649" s="132">
        <f>IFERROR(_xlfn.XLOOKUP(PA[[#This Row],[Affected Equipment ]],'Basic Data '!A:A,'Basic Data '!C:C),"")</f>
        <v>1.4981273408239701E-3</v>
      </c>
      <c r="U649" s="128" t="s">
        <v>1260</v>
      </c>
      <c r="V649" s="117"/>
      <c r="W649" s="265" t="s">
        <v>1399</v>
      </c>
      <c r="X649" s="366">
        <v>0.28194444444444444</v>
      </c>
      <c r="Y649" s="366">
        <v>0.28194444444444444</v>
      </c>
      <c r="Z649" s="366">
        <v>0.28194444444444444</v>
      </c>
      <c r="AA649" s="366">
        <v>0.76597222222222228</v>
      </c>
      <c r="AB649" s="159">
        <f>IF(PA[[#This Row],[Acknowledgement Time ]]="NA","",(PA[[#This Row],[Acknowledgement Time ]]-PA[[#This Row],[Fault Time]])*24)</f>
        <v>0</v>
      </c>
      <c r="AC649" s="159">
        <f>IF(PA[[#This Row],[Work Start time on Fault]]="NA","",(PA[[#This Row],[Work Start time on Fault]]-PA[[#This Row],[Fault Time]])*24)</f>
        <v>0</v>
      </c>
      <c r="AD649" s="135" t="str">
        <f>IF(PA[[#This Row],[Status]]="Open","",(PA[[#This Row],[Work Completion time on fault]]-PA[[#This Row],[Fault Time]])*24)</f>
        <v/>
      </c>
      <c r="AE649" s="134">
        <f>IFERROR((PA[[#This Row],[Work Completion time on fault]]-PA[[#This Row],[Fault Time]])*24,"")</f>
        <v>11.616666666666667</v>
      </c>
      <c r="AF649" s="226" t="s">
        <v>1399</v>
      </c>
      <c r="AG649" s="129" t="s">
        <v>1369</v>
      </c>
      <c r="AH649" s="131">
        <f>IFERROR(PA[[#This Row],[Breakdown Time]]*PA[[#This Row],[Plant Equivalent Weightage]],"")</f>
        <v>1.7403245942571786E-2</v>
      </c>
      <c r="AI649" s="128">
        <v>1.75</v>
      </c>
      <c r="AJ649" s="89">
        <f>IFERROR(IF(PA[[#This Row],[Lost PoA(kWh/m2)]]&gt;0,_xlfn.XLOOKUP(G649,'Modelling New'!$D:$D,'Modelling New'!$O:$O)*PA[[#This Row],[Lost PoA(kWh/m2)]]*S649,0),"")</f>
        <v>53.742078727351377</v>
      </c>
      <c r="AK649" s="365"/>
      <c r="AL649" s="365"/>
    </row>
    <row r="650" spans="1:38" ht="45" x14ac:dyDescent="0.25">
      <c r="A650" s="229">
        <v>2343</v>
      </c>
      <c r="B650" s="376">
        <v>45872</v>
      </c>
      <c r="C650" s="163">
        <v>2025</v>
      </c>
      <c r="D650" s="364">
        <f>YEAR(PA[[#This Row],[Date]])</f>
        <v>2025</v>
      </c>
      <c r="E650" s="373" t="s">
        <v>73</v>
      </c>
      <c r="F650" s="374" t="s">
        <v>73</v>
      </c>
      <c r="G650" s="323">
        <v>45809</v>
      </c>
      <c r="H650" s="365">
        <f>DAY(EOMONTH(PA[[#This Row],[Date]], 0))</f>
        <v>31</v>
      </c>
      <c r="I650" s="10">
        <v>0.28194444444444444</v>
      </c>
      <c r="J650" s="10">
        <v>0.76597222222222228</v>
      </c>
      <c r="K650" s="131">
        <f>IFERROR((PA[[#This Row],[Sunset Time (POA&lt;20 W/m2)]]-PA[[#This Row],[Sunrise Time (POA&gt;20 W/m2)]])*24,"")</f>
        <v>11.616666666666667</v>
      </c>
      <c r="L650" s="128" t="s">
        <v>579</v>
      </c>
      <c r="M650" s="128"/>
      <c r="N650" s="128"/>
      <c r="O650" s="128" t="s">
        <v>654</v>
      </c>
      <c r="P650" s="130"/>
      <c r="Q650" s="129"/>
      <c r="R6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50" s="131">
        <v>60.3</v>
      </c>
      <c r="T650" s="132">
        <f>IFERROR(_xlfn.XLOOKUP(PA[[#This Row],[Affected Equipment ]],'Basic Data '!A:A,'Basic Data '!C:C),"")</f>
        <v>3.8561797752808985E-3</v>
      </c>
      <c r="U650" s="128" t="s">
        <v>1260</v>
      </c>
      <c r="V650" s="117"/>
      <c r="W650" s="375" t="s">
        <v>1400</v>
      </c>
      <c r="X650" s="366">
        <v>0.28194444444444444</v>
      </c>
      <c r="Y650" s="366">
        <v>0.28194444444444444</v>
      </c>
      <c r="Z650" s="366">
        <v>0.28194444444444444</v>
      </c>
      <c r="AA650" s="366">
        <v>0.76597222222222228</v>
      </c>
      <c r="AB650" s="159">
        <f>IF(PA[[#This Row],[Acknowledgement Time ]]="NA","",(PA[[#This Row],[Acknowledgement Time ]]-PA[[#This Row],[Fault Time]])*24)</f>
        <v>0</v>
      </c>
      <c r="AC650" s="159">
        <f>IF(PA[[#This Row],[Work Start time on Fault]]="NA","",(PA[[#This Row],[Work Start time on Fault]]-PA[[#This Row],[Fault Time]])*24)</f>
        <v>0</v>
      </c>
      <c r="AD650" s="135" t="str">
        <f>IF(PA[[#This Row],[Status]]="Open","",(PA[[#This Row],[Work Completion time on fault]]-PA[[#This Row],[Fault Time]])*24)</f>
        <v/>
      </c>
      <c r="AE650" s="134">
        <f>IFERROR((PA[[#This Row],[Work Completion time on fault]]-PA[[#This Row],[Fault Time]])*24,"")</f>
        <v>11.616666666666667</v>
      </c>
      <c r="AF650" s="226" t="s">
        <v>1400</v>
      </c>
      <c r="AG650" s="129" t="s">
        <v>1369</v>
      </c>
      <c r="AH650" s="131">
        <f>IFERROR(PA[[#This Row],[Breakdown Time]]*PA[[#This Row],[Plant Equivalent Weightage]],"")</f>
        <v>4.4795955056179775E-2</v>
      </c>
      <c r="AI650" s="128">
        <v>1.75</v>
      </c>
      <c r="AJ650" s="89">
        <f>IFERROR(IF(PA[[#This Row],[Lost PoA(kWh/m2)]]&gt;0,_xlfn.XLOOKUP(G650,'Modelling New'!$D:$D,'Modelling New'!$O:$O)*PA[[#This Row],[Lost PoA(kWh/m2)]]*S650,0),"")</f>
        <v>80.214043248992283</v>
      </c>
      <c r="AK650" s="365"/>
      <c r="AL650" s="365"/>
    </row>
    <row r="651" spans="1:38" ht="45" x14ac:dyDescent="0.25">
      <c r="A651" s="229">
        <v>2344</v>
      </c>
      <c r="B651" s="376">
        <v>45872</v>
      </c>
      <c r="C651" s="163">
        <v>2025</v>
      </c>
      <c r="D651" s="364">
        <f>YEAR(PA[[#This Row],[Date]])</f>
        <v>2025</v>
      </c>
      <c r="E651" s="373" t="s">
        <v>73</v>
      </c>
      <c r="F651" s="374" t="s">
        <v>73</v>
      </c>
      <c r="G651" s="323">
        <v>45809</v>
      </c>
      <c r="H651" s="365">
        <f>DAY(EOMONTH(PA[[#This Row],[Date]], 0))</f>
        <v>31</v>
      </c>
      <c r="I651" s="10">
        <v>0.28194444444444444</v>
      </c>
      <c r="J651" s="10">
        <v>0.76597222222222228</v>
      </c>
      <c r="K651" s="131">
        <f>IFERROR((PA[[#This Row],[Sunset Time (POA&lt;20 W/m2)]]-PA[[#This Row],[Sunrise Time (POA&gt;20 W/m2)]])*24,"")</f>
        <v>11.616666666666667</v>
      </c>
      <c r="L651" s="128" t="s">
        <v>579</v>
      </c>
      <c r="M651" s="128"/>
      <c r="N651" s="128"/>
      <c r="O651" s="128" t="s">
        <v>612</v>
      </c>
      <c r="P651" s="130"/>
      <c r="Q651" s="129"/>
      <c r="R6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51" s="131">
        <v>120.6</v>
      </c>
      <c r="T651" s="132">
        <f>IFERROR(_xlfn.XLOOKUP(PA[[#This Row],[Affected Equipment ]],'Basic Data '!A:A,'Basic Data '!C:C),"")</f>
        <v>1.8067415730337079E-3</v>
      </c>
      <c r="U651" s="128" t="s">
        <v>1260</v>
      </c>
      <c r="V651" s="117"/>
      <c r="W651" s="375" t="s">
        <v>1402</v>
      </c>
      <c r="X651" s="366">
        <v>0.28194444444444444</v>
      </c>
      <c r="Y651" s="366">
        <v>0.28194444444444444</v>
      </c>
      <c r="Z651" s="366">
        <v>0.28194444444444444</v>
      </c>
      <c r="AA651" s="366">
        <v>0.76597222222222228</v>
      </c>
      <c r="AB651" s="159">
        <f>IF(PA[[#This Row],[Acknowledgement Time ]]="NA","",(PA[[#This Row],[Acknowledgement Time ]]-PA[[#This Row],[Fault Time]])*24)</f>
        <v>0</v>
      </c>
      <c r="AC651" s="159">
        <f>IF(PA[[#This Row],[Work Start time on Fault]]="NA","",(PA[[#This Row],[Work Start time on Fault]]-PA[[#This Row],[Fault Time]])*24)</f>
        <v>0</v>
      </c>
      <c r="AD651" s="135" t="str">
        <f>IF(PA[[#This Row],[Status]]="Open","",(PA[[#This Row],[Work Completion time on fault]]-PA[[#This Row],[Fault Time]])*24)</f>
        <v/>
      </c>
      <c r="AE651" s="134">
        <f>IFERROR((PA[[#This Row],[Work Completion time on fault]]-PA[[#This Row],[Fault Time]])*24,"")</f>
        <v>11.616666666666667</v>
      </c>
      <c r="AF651" s="226" t="s">
        <v>1402</v>
      </c>
      <c r="AG651" s="129" t="s">
        <v>1369</v>
      </c>
      <c r="AH651" s="131">
        <f>IFERROR(PA[[#This Row],[Breakdown Time]]*PA[[#This Row],[Plant Equivalent Weightage]],"")</f>
        <v>2.0988314606741575E-2</v>
      </c>
      <c r="AI651" s="128">
        <v>1.75</v>
      </c>
      <c r="AJ651" s="89">
        <f>IFERROR(IF(PA[[#This Row],[Lost PoA(kWh/m2)]]&gt;0,_xlfn.XLOOKUP(G651,'Modelling New'!$D:$D,'Modelling New'!$O:$O)*PA[[#This Row],[Lost PoA(kWh/m2)]]*S651,0),"")</f>
        <v>160.42808649798457</v>
      </c>
      <c r="AK651" s="365"/>
      <c r="AL651" s="365"/>
    </row>
    <row r="652" spans="1:38" ht="45" x14ac:dyDescent="0.25">
      <c r="A652" s="229">
        <v>2345</v>
      </c>
      <c r="B652" s="376">
        <v>45873</v>
      </c>
      <c r="C652" s="163">
        <v>2025</v>
      </c>
      <c r="D652" s="364">
        <f>YEAR(PA[[#This Row],[Date]])</f>
        <v>2025</v>
      </c>
      <c r="E652" s="373" t="s">
        <v>73</v>
      </c>
      <c r="F652" s="374" t="s">
        <v>73</v>
      </c>
      <c r="G652" s="323">
        <v>45809</v>
      </c>
      <c r="H652" s="365">
        <f>DAY(EOMONTH(PA[[#This Row],[Date]], 0))</f>
        <v>31</v>
      </c>
      <c r="I652" s="10">
        <v>0.24305555555555555</v>
      </c>
      <c r="J652" s="10">
        <v>0.75624999999999998</v>
      </c>
      <c r="K652" s="131">
        <f>IFERROR((PA[[#This Row],[Sunset Time (POA&lt;20 W/m2)]]-PA[[#This Row],[Sunrise Time (POA&gt;20 W/m2)]])*24,"")</f>
        <v>12.316666666666666</v>
      </c>
      <c r="L652" s="128" t="s">
        <v>579</v>
      </c>
      <c r="M652" s="128"/>
      <c r="N652" s="128"/>
      <c r="O652" s="128" t="s">
        <v>641</v>
      </c>
      <c r="P652" s="130"/>
      <c r="Q652" s="129"/>
      <c r="R65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52" s="131">
        <v>40.4</v>
      </c>
      <c r="T652" s="132">
        <f>IFERROR(_xlfn.XLOOKUP(PA[[#This Row],[Affected Equipment ]],'Basic Data '!A:A,'Basic Data '!C:C),"")</f>
        <v>1.4981273408239701E-3</v>
      </c>
      <c r="U652" s="128" t="s">
        <v>1260</v>
      </c>
      <c r="V652" s="117"/>
      <c r="W652" s="265" t="s">
        <v>1399</v>
      </c>
      <c r="X652" s="366">
        <v>0.24305555555555555</v>
      </c>
      <c r="Y652" s="366">
        <v>0.24305555555555555</v>
      </c>
      <c r="Z652" s="366">
        <v>0.24305555555555555</v>
      </c>
      <c r="AA652" s="366">
        <v>0.75624999999999998</v>
      </c>
      <c r="AB652" s="159">
        <f>IF(PA[[#This Row],[Acknowledgement Time ]]="NA","",(PA[[#This Row],[Acknowledgement Time ]]-PA[[#This Row],[Fault Time]])*24)</f>
        <v>0</v>
      </c>
      <c r="AC652" s="159">
        <f>IF(PA[[#This Row],[Work Start time on Fault]]="NA","",(PA[[#This Row],[Work Start time on Fault]]-PA[[#This Row],[Fault Time]])*24)</f>
        <v>0</v>
      </c>
      <c r="AD652" s="135" t="str">
        <f>IF(PA[[#This Row],[Status]]="Open","",(PA[[#This Row],[Work Completion time on fault]]-PA[[#This Row],[Fault Time]])*24)</f>
        <v/>
      </c>
      <c r="AE652" s="134">
        <f>IFERROR((PA[[#This Row],[Work Completion time on fault]]-PA[[#This Row],[Fault Time]])*24,"")</f>
        <v>12.316666666666666</v>
      </c>
      <c r="AF652" s="226" t="s">
        <v>1399</v>
      </c>
      <c r="AG652" s="129" t="s">
        <v>1369</v>
      </c>
      <c r="AH652" s="131">
        <f>IFERROR(PA[[#This Row],[Breakdown Time]]*PA[[#This Row],[Plant Equivalent Weightage]],"")</f>
        <v>1.8451935081148566E-2</v>
      </c>
      <c r="AI652" s="128">
        <v>2.29</v>
      </c>
      <c r="AJ652" s="89">
        <f>IFERROR(IF(PA[[#This Row],[Lost PoA(kWh/m2)]]&gt;0,_xlfn.XLOOKUP(G652,'Modelling New'!$D:$D,'Modelling New'!$O:$O)*PA[[#This Row],[Lost PoA(kWh/m2)]]*S652,0),"")</f>
        <v>70.325348734648387</v>
      </c>
      <c r="AK652" s="365"/>
      <c r="AL652" s="365"/>
    </row>
    <row r="653" spans="1:38" ht="45" x14ac:dyDescent="0.25">
      <c r="A653" s="229">
        <v>2346</v>
      </c>
      <c r="B653" s="376">
        <v>45873</v>
      </c>
      <c r="C653" s="163">
        <v>2025</v>
      </c>
      <c r="D653" s="364">
        <f>YEAR(PA[[#This Row],[Date]])</f>
        <v>2025</v>
      </c>
      <c r="E653" s="373" t="s">
        <v>73</v>
      </c>
      <c r="F653" s="374" t="s">
        <v>73</v>
      </c>
      <c r="G653" s="323">
        <v>45809</v>
      </c>
      <c r="H653" s="365">
        <f>DAY(EOMONTH(PA[[#This Row],[Date]], 0))</f>
        <v>31</v>
      </c>
      <c r="I653" s="10">
        <v>0.24305555555555555</v>
      </c>
      <c r="J653" s="10">
        <v>0.75624999999999998</v>
      </c>
      <c r="K653" s="131">
        <f>IFERROR((PA[[#This Row],[Sunset Time (POA&lt;20 W/m2)]]-PA[[#This Row],[Sunrise Time (POA&gt;20 W/m2)]])*24,"")</f>
        <v>12.316666666666666</v>
      </c>
      <c r="L653" s="128" t="s">
        <v>579</v>
      </c>
      <c r="M653" s="128"/>
      <c r="N653" s="128"/>
      <c r="O653" s="128" t="s">
        <v>654</v>
      </c>
      <c r="P653" s="130"/>
      <c r="Q653" s="129"/>
      <c r="R6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53" s="131">
        <v>60.3</v>
      </c>
      <c r="T653" s="132">
        <f>IFERROR(_xlfn.XLOOKUP(PA[[#This Row],[Affected Equipment ]],'Basic Data '!A:A,'Basic Data '!C:C),"")</f>
        <v>3.8561797752808985E-3</v>
      </c>
      <c r="U653" s="128" t="s">
        <v>1260</v>
      </c>
      <c r="V653" s="117"/>
      <c r="W653" s="375" t="s">
        <v>1400</v>
      </c>
      <c r="X653" s="366">
        <v>0.24305555555555555</v>
      </c>
      <c r="Y653" s="366">
        <v>0.24305555555555555</v>
      </c>
      <c r="Z653" s="366">
        <v>0.24305555555555555</v>
      </c>
      <c r="AA653" s="366">
        <v>0.75624999999999998</v>
      </c>
      <c r="AB653" s="159">
        <f>IF(PA[[#This Row],[Acknowledgement Time ]]="NA","",(PA[[#This Row],[Acknowledgement Time ]]-PA[[#This Row],[Fault Time]])*24)</f>
        <v>0</v>
      </c>
      <c r="AC653" s="159">
        <f>IF(PA[[#This Row],[Work Start time on Fault]]="NA","",(PA[[#This Row],[Work Start time on Fault]]-PA[[#This Row],[Fault Time]])*24)</f>
        <v>0</v>
      </c>
      <c r="AD653" s="135" t="str">
        <f>IF(PA[[#This Row],[Status]]="Open","",(PA[[#This Row],[Work Completion time on fault]]-PA[[#This Row],[Fault Time]])*24)</f>
        <v/>
      </c>
      <c r="AE653" s="134">
        <f>IFERROR((PA[[#This Row],[Work Completion time on fault]]-PA[[#This Row],[Fault Time]])*24,"")</f>
        <v>12.316666666666666</v>
      </c>
      <c r="AF653" s="226" t="s">
        <v>1400</v>
      </c>
      <c r="AG653" s="129" t="s">
        <v>1369</v>
      </c>
      <c r="AH653" s="131">
        <f>IFERROR(PA[[#This Row],[Breakdown Time]]*PA[[#This Row],[Plant Equivalent Weightage]],"")</f>
        <v>4.7495280898876398E-2</v>
      </c>
      <c r="AI653" s="128">
        <v>2.29</v>
      </c>
      <c r="AJ653" s="89">
        <f>IFERROR(IF(PA[[#This Row],[Lost PoA(kWh/m2)]]&gt;0,_xlfn.XLOOKUP(G653,'Modelling New'!$D:$D,'Modelling New'!$O:$O)*PA[[#This Row],[Lost PoA(kWh/m2)]]*S653,0),"")</f>
        <v>104.96580516582419</v>
      </c>
      <c r="AK653" s="365"/>
      <c r="AL653" s="365"/>
    </row>
    <row r="654" spans="1:38" ht="45" x14ac:dyDescent="0.25">
      <c r="A654" s="229">
        <v>2347</v>
      </c>
      <c r="B654" s="376">
        <v>45873</v>
      </c>
      <c r="C654" s="163">
        <v>2025</v>
      </c>
      <c r="D654" s="364">
        <f>YEAR(PA[[#This Row],[Date]])</f>
        <v>2025</v>
      </c>
      <c r="E654" s="373" t="s">
        <v>73</v>
      </c>
      <c r="F654" s="374" t="s">
        <v>73</v>
      </c>
      <c r="G654" s="323">
        <v>45809</v>
      </c>
      <c r="H654" s="365">
        <f>DAY(EOMONTH(PA[[#This Row],[Date]], 0))</f>
        <v>31</v>
      </c>
      <c r="I654" s="10">
        <v>0.24305555555555555</v>
      </c>
      <c r="J654" s="10">
        <v>0.75624999999999998</v>
      </c>
      <c r="K654" s="131">
        <f>IFERROR((PA[[#This Row],[Sunset Time (POA&lt;20 W/m2)]]-PA[[#This Row],[Sunrise Time (POA&gt;20 W/m2)]])*24,"")</f>
        <v>12.316666666666666</v>
      </c>
      <c r="L654" s="128" t="s">
        <v>579</v>
      </c>
      <c r="M654" s="128"/>
      <c r="N654" s="128"/>
      <c r="O654" s="128" t="s">
        <v>612</v>
      </c>
      <c r="P654" s="130"/>
      <c r="Q654" s="129"/>
      <c r="R6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54" s="131">
        <v>120.6</v>
      </c>
      <c r="T654" s="132">
        <f>IFERROR(_xlfn.XLOOKUP(PA[[#This Row],[Affected Equipment ]],'Basic Data '!A:A,'Basic Data '!C:C),"")</f>
        <v>1.8067415730337079E-3</v>
      </c>
      <c r="U654" s="128" t="s">
        <v>1260</v>
      </c>
      <c r="V654" s="117"/>
      <c r="W654" s="375" t="s">
        <v>1402</v>
      </c>
      <c r="X654" s="366">
        <v>0.24305555555555555</v>
      </c>
      <c r="Y654" s="366">
        <v>0.24305555555555555</v>
      </c>
      <c r="Z654" s="366">
        <v>0.24305555555555555</v>
      </c>
      <c r="AA654" s="366">
        <v>0.75624999999999998</v>
      </c>
      <c r="AB654" s="159">
        <f>IF(PA[[#This Row],[Acknowledgement Time ]]="NA","",(PA[[#This Row],[Acknowledgement Time ]]-PA[[#This Row],[Fault Time]])*24)</f>
        <v>0</v>
      </c>
      <c r="AC654" s="159">
        <f>IF(PA[[#This Row],[Work Start time on Fault]]="NA","",(PA[[#This Row],[Work Start time on Fault]]-PA[[#This Row],[Fault Time]])*24)</f>
        <v>0</v>
      </c>
      <c r="AD654" s="135" t="str">
        <f>IF(PA[[#This Row],[Status]]="Open","",(PA[[#This Row],[Work Completion time on fault]]-PA[[#This Row],[Fault Time]])*24)</f>
        <v/>
      </c>
      <c r="AE654" s="134">
        <f>IFERROR((PA[[#This Row],[Work Completion time on fault]]-PA[[#This Row],[Fault Time]])*24,"")</f>
        <v>12.316666666666666</v>
      </c>
      <c r="AF654" s="226" t="s">
        <v>1402</v>
      </c>
      <c r="AG654" s="129" t="s">
        <v>1369</v>
      </c>
      <c r="AH654" s="131">
        <f>IFERROR(PA[[#This Row],[Breakdown Time]]*PA[[#This Row],[Plant Equivalent Weightage]],"")</f>
        <v>2.2253033707865168E-2</v>
      </c>
      <c r="AI654" s="128">
        <v>2.29</v>
      </c>
      <c r="AJ654" s="89">
        <f>IFERROR(IF(PA[[#This Row],[Lost PoA(kWh/m2)]]&gt;0,_xlfn.XLOOKUP(G654,'Modelling New'!$D:$D,'Modelling New'!$O:$O)*PA[[#This Row],[Lost PoA(kWh/m2)]]*S654,0),"")</f>
        <v>209.93161033164839</v>
      </c>
      <c r="AK654" s="365"/>
      <c r="AL654" s="365"/>
    </row>
    <row r="655" spans="1:38" ht="30" x14ac:dyDescent="0.25">
      <c r="A655" s="229">
        <v>2348</v>
      </c>
      <c r="B655" s="376">
        <v>45873</v>
      </c>
      <c r="C655" s="163">
        <v>2025</v>
      </c>
      <c r="D655" s="364">
        <f>YEAR(PA[[#This Row],[Date]])</f>
        <v>2025</v>
      </c>
      <c r="E655" s="373" t="s">
        <v>73</v>
      </c>
      <c r="F655" s="374" t="s">
        <v>73</v>
      </c>
      <c r="G655" s="323">
        <v>45809</v>
      </c>
      <c r="H655" s="365">
        <f>DAY(EOMONTH(PA[[#This Row],[Date]], 0))</f>
        <v>31</v>
      </c>
      <c r="I655" s="10">
        <v>0.24305555555555555</v>
      </c>
      <c r="J655" s="10">
        <v>0.75624999999999998</v>
      </c>
      <c r="K655" s="131">
        <f>IFERROR((PA[[#This Row],[Sunset Time (POA&lt;20 W/m2)]]-PA[[#This Row],[Sunrise Time (POA&gt;20 W/m2)]])*24,"")</f>
        <v>12.316666666666666</v>
      </c>
      <c r="L655" s="128" t="s">
        <v>606</v>
      </c>
      <c r="M655" s="128"/>
      <c r="N655" s="128"/>
      <c r="O655" s="128" t="s">
        <v>571</v>
      </c>
      <c r="P655" s="130"/>
      <c r="Q655" s="129"/>
      <c r="R6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655" s="131">
        <f>_xlfn.XLOOKUP(PA[[#This Row],[Affected Equipment ]],'Basic Data '!$A:$A,'Basic Data '!$B:$B)</f>
        <v>264</v>
      </c>
      <c r="T655" s="132">
        <f>IFERROR(_xlfn.XLOOKUP(PA[[#This Row],[Affected Equipment ]],'Basic Data '!A:A,'Basic Data '!C:C),"")</f>
        <v>3.9550561797752808E-3</v>
      </c>
      <c r="U655" s="128" t="s">
        <v>566</v>
      </c>
      <c r="V655" s="117"/>
      <c r="W655" s="375" t="s">
        <v>1419</v>
      </c>
      <c r="X655" s="366">
        <v>0.53819444444444442</v>
      </c>
      <c r="Y655" s="366">
        <v>0.53819444444444442</v>
      </c>
      <c r="Z655" s="366">
        <v>0.54166666666666663</v>
      </c>
      <c r="AA655" s="366">
        <v>0.75624999999999998</v>
      </c>
      <c r="AB655" s="159">
        <f>IF(PA[[#This Row],[Acknowledgement Time ]]="NA","",(PA[[#This Row],[Acknowledgement Time ]]-PA[[#This Row],[Fault Time]])*24)</f>
        <v>0</v>
      </c>
      <c r="AC655" s="159">
        <f>IF(PA[[#This Row],[Work Start time on Fault]]="NA","",(PA[[#This Row],[Work Start time on Fault]]-PA[[#This Row],[Fault Time]])*24)</f>
        <v>8.3333333333333037E-2</v>
      </c>
      <c r="AD655" s="135" t="str">
        <f>IF(PA[[#This Row],[Status]]="Open","",(PA[[#This Row],[Work Completion time on fault]]-PA[[#This Row],[Fault Time]])*24)</f>
        <v/>
      </c>
      <c r="AE655" s="134">
        <f>IFERROR((PA[[#This Row],[Work Completion time on fault]]-PA[[#This Row],[Fault Time]])*24,"")</f>
        <v>5.2333333333333334</v>
      </c>
      <c r="AF655" s="226" t="s">
        <v>1419</v>
      </c>
      <c r="AG655" s="129" t="s">
        <v>1369</v>
      </c>
      <c r="AH655" s="131">
        <f>IFERROR(PA[[#This Row],[Breakdown Time]]*PA[[#This Row],[Plant Equivalent Weightage]],"")</f>
        <v>2.069812734082397E-2</v>
      </c>
      <c r="AI655" s="128">
        <v>1.17</v>
      </c>
      <c r="AJ655" s="89">
        <f>IFERROR(IF(PA[[#This Row],[Lost PoA(kWh/m2)]]&gt;0,_xlfn.XLOOKUP(G655,'Modelling New'!$D:$D,'Modelling New'!$O:$O)*PA[[#This Row],[Lost PoA(kWh/m2)]]*S655,0),"")</f>
        <v>234.79283277658124</v>
      </c>
      <c r="AK655" s="365"/>
      <c r="AL655"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78"/>
  <sheetViews>
    <sheetView zoomScale="85" zoomScaleNormal="90" workbookViewId="0">
      <pane xSplit="3" ySplit="3" topLeftCell="KE117" activePane="bottomRight" state="frozen"/>
      <selection pane="topRight" activeCell="C5" sqref="C5"/>
      <selection pane="bottomLeft" activeCell="A6" sqref="A6"/>
      <selection pane="bottomRight" activeCell="GF132" sqref="GF132"/>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16"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323299.89999999997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277"/>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3">
        <f t="shared" ref="JU120" si="767">IF((JK120-JK119)&lt;0,"",(JK120-JK119))</f>
        <v>29158.697999998927</v>
      </c>
      <c r="JV120" s="283">
        <f t="shared" ref="JV120" si="768">IF((JL120-JL119)&lt;0,"",(JL120-JL119))</f>
        <v>8.9410000000498258</v>
      </c>
      <c r="JW120" s="283">
        <f t="shared" ref="JW120" si="769">IF((JM120-JM119)&lt;0,"",(JM120-JM119))</f>
        <v>29443.875</v>
      </c>
      <c r="JX120" s="283">
        <f t="shared" ref="JX120" si="770">IF((JN120-JN119)&lt;0,"",(JN120-JN119))</f>
        <v>12.883999999998196</v>
      </c>
      <c r="JY120" s="284">
        <f t="shared" ref="JY120:JY121" si="771">IF((JO120-JO119)&lt;0,"",(JO120-JO119))</f>
        <v>29049.107000008225</v>
      </c>
      <c r="JZ120" s="284">
        <f t="shared" ref="JZ120" si="772">IF((JP120-JP119)&lt;0,"",(JP120-JP119))</f>
        <v>23.269999999989523</v>
      </c>
      <c r="KA120" s="284">
        <f t="shared" ref="KA120" si="773">IF((JQ120-JQ119)&lt;0,"",(JQ120-JQ119))</f>
        <v>23366.913000002503</v>
      </c>
      <c r="KB120" s="284">
        <f t="shared" ref="KB120" si="774">IF((JR120-JR119)&lt;0,"",(JR120-JR119))</f>
        <v>28.543999999994412</v>
      </c>
      <c r="KC120" s="283">
        <f t="shared" ref="KC120" si="775">IF((JS120-JS119)&lt;0,"",(JS120-JS119))</f>
        <v>110850.00900000334</v>
      </c>
      <c r="KD120" s="283">
        <f t="shared" ref="KD120" si="776">IF((JT120-JT119)&lt;0,"",(JT120-JT119))</f>
        <v>95.681000000011409</v>
      </c>
      <c r="KE120" s="291">
        <f t="shared" si="555"/>
        <v>58580.747999998879</v>
      </c>
      <c r="KF120" s="291">
        <f t="shared" si="556"/>
        <v>110754.32800000333</v>
      </c>
      <c r="KG120" s="292">
        <f>(RD[[#This Row],[Sunset Time (POA&lt;20 W/m2)]]-RD[[#This Row],[Sunrise Time (POA&gt;20 W/m2)]])*24</f>
        <v>13.100000000000001</v>
      </c>
      <c r="KH120" s="293">
        <f>RD[[#This Row],[GHI ]]</f>
        <v>0</v>
      </c>
      <c r="KI120" s="293">
        <f>RD[[#This Row],[POA]]</f>
        <v>2.1</v>
      </c>
      <c r="KJ120" s="293">
        <f>RD[[#This Row],[AT (°C) 14 Hours]]</f>
        <v>29.49</v>
      </c>
      <c r="KK120" s="293">
        <f>RD[[#This Row],[MT (°C) Gen. Hours]]</f>
        <v>32.130000000000003</v>
      </c>
      <c r="KL120" s="293">
        <f>RD[[#This Row],[WS_Avg (m/s) (24 Hours)]]</f>
        <v>1.64</v>
      </c>
      <c r="KM120" s="293">
        <f>RD[[#This Row],[WS_Max (m/s)]]</f>
        <v>5.3</v>
      </c>
      <c r="KN120" s="294">
        <f>SUM(RD[[#This Row],[BLK1_INV1]:[BLK8_INV27]])</f>
        <v>112402.24000000001</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277"/>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9">
        <v>92657.107000000004</v>
      </c>
      <c r="JU121" s="283">
        <f t="shared" ref="JU121" si="777">IF((JK121-JK120)&lt;0,"",(JK121-JK120))</f>
        <v>51615.652000010014</v>
      </c>
      <c r="JV121" s="283">
        <f t="shared" ref="JV121" si="778">IF((JL121-JL120)&lt;0,"",(JL121-JL120))</f>
        <v>8.9409999999916181</v>
      </c>
      <c r="JW121" s="283">
        <f t="shared" ref="JW121" si="779">IF((JM121-JM120)&lt;0,"",(JM121-JM120))</f>
        <v>50917.542000003159</v>
      </c>
      <c r="JX121" s="283">
        <f t="shared" ref="JX121" si="780">IF((JN121-JN120)&lt;0,"",(JN121-JN120))</f>
        <v>12.884000000005472</v>
      </c>
      <c r="JY121" s="284">
        <f t="shared" si="771"/>
        <v>51094.570999994874</v>
      </c>
      <c r="JZ121" s="284">
        <f t="shared" ref="JZ121" si="781">IF((JP121-JP120)&lt;0,"",(JP121-JP120))</f>
        <v>23.269999999989523</v>
      </c>
      <c r="KA121" s="284">
        <f t="shared" ref="KA121" si="782">IF((JQ121-JQ120)&lt;0,"",(JQ121-JQ120))</f>
        <v>40351.480999998748</v>
      </c>
      <c r="KB121" s="284">
        <f t="shared" ref="KB121" si="783">IF((JR121-JR120)&lt;0,"",(JR121-JR120))</f>
        <v>28.544000000001688</v>
      </c>
      <c r="KC121" s="283">
        <f t="shared" ref="KC121" si="784">IF((JS121-JS120)&lt;0,"",(JS121-JS120))</f>
        <v>193540.94400000572</v>
      </c>
      <c r="KD121" s="283">
        <f t="shared" ref="KD121" si="785">IF((JT121-JT120)&lt;0,"",(JT121-JT120))</f>
        <v>95.680999999996857</v>
      </c>
      <c r="KE121" s="291">
        <f t="shared" si="555"/>
        <v>102511.36900001318</v>
      </c>
      <c r="KF121" s="291">
        <f t="shared" si="556"/>
        <v>193445.26300000574</v>
      </c>
      <c r="KG121" s="292">
        <f>(RD[[#This Row],[Sunset Time (POA&lt;20 W/m2)]]-RD[[#This Row],[Sunrise Time (POA&gt;20 W/m2)]])*24</f>
        <v>13.366666666666667</v>
      </c>
      <c r="KH121" s="293">
        <f>RD[[#This Row],[GHI ]]</f>
        <v>0</v>
      </c>
      <c r="KI121" s="293">
        <f>RD[[#This Row],[POA]]</f>
        <v>3.72</v>
      </c>
      <c r="KJ121" s="293">
        <f>RD[[#This Row],[AT (°C) 14 Hours]]</f>
        <v>30.2</v>
      </c>
      <c r="KK121" s="293">
        <f>RD[[#This Row],[MT (°C) Gen. Hours]]</f>
        <v>40.29</v>
      </c>
      <c r="KL121" s="293">
        <f>RD[[#This Row],[WS_Avg (m/s) (24 Hours)]]</f>
        <v>1.77</v>
      </c>
      <c r="KM121" s="293">
        <f>RD[[#This Row],[WS_Max (m/s)]]</f>
        <v>5.7</v>
      </c>
      <c r="KN121" s="294">
        <f>SUM(RD[[#This Row],[BLK1_INV1]:[BLK8_INV27]])</f>
        <v>194351.90000000005</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277"/>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3">
        <f t="shared" ref="JU122" si="786">IF((JK122-JK121)&lt;0,"",(JK122-JK121))</f>
        <v>65589.318000003695</v>
      </c>
      <c r="JV122" s="283">
        <f t="shared" ref="JV122" si="787">IF((JL122-JL121)&lt;0,"",(JL122-JL121))</f>
        <v>8.9409999999916181</v>
      </c>
      <c r="JW122" s="283">
        <f t="shared" ref="JW122" si="788">IF((JM122-JM121)&lt;0,"",(JM122-JM121))</f>
        <v>65509.134999997914</v>
      </c>
      <c r="JX122" s="283">
        <f t="shared" ref="JX122" si="789">IF((JN122-JN121)&lt;0,"",(JN122-JN121))</f>
        <v>12.883999999998196</v>
      </c>
      <c r="JY122" s="284">
        <f t="shared" ref="JY122" si="790">IF((JO122-JO121)&lt;0,"",(JO122-JO121))</f>
        <v>64999.152999997139</v>
      </c>
      <c r="JZ122" s="284">
        <f t="shared" ref="JZ122" si="791">IF((JP122-JP121)&lt;0,"",(JP122-JP121))</f>
        <v>23.270000000018626</v>
      </c>
      <c r="KA122" s="284">
        <f t="shared" ref="KA122" si="792">IF((JQ122-JQ121)&lt;0,"",(JQ122-JQ121))</f>
        <v>52460.962000004947</v>
      </c>
      <c r="KB122" s="284">
        <f t="shared" ref="KB122" si="793">IF((JR122-JR121)&lt;0,"",(JR122-JR121))</f>
        <v>28.544000000001688</v>
      </c>
      <c r="KC122" s="283">
        <f t="shared" ref="KC122" si="794">IF((JS122-JS121)&lt;0,"",(JS122-JS121))</f>
        <v>247957.67700004578</v>
      </c>
      <c r="KD122" s="283">
        <f t="shared" ref="KD122" si="795">IF((JT122-JT121)&lt;0,"",(JT122-JT121))</f>
        <v>95.680999999996857</v>
      </c>
      <c r="KE122" s="291">
        <f t="shared" si="555"/>
        <v>131076.62800000163</v>
      </c>
      <c r="KF122" s="291">
        <f t="shared" si="556"/>
        <v>247861.99600004579</v>
      </c>
      <c r="KG122" s="292">
        <f>(RD[[#This Row],[Sunset Time (POA&lt;20 W/m2)]]-RD[[#This Row],[Sunrise Time (POA&gt;20 W/m2)]])*24</f>
        <v>13.233333333333334</v>
      </c>
      <c r="KH122" s="293">
        <f>RD[[#This Row],[GHI ]]</f>
        <v>0</v>
      </c>
      <c r="KI122" s="293">
        <f>RD[[#This Row],[POA]]</f>
        <v>4.68</v>
      </c>
      <c r="KJ122" s="293">
        <f>RD[[#This Row],[AT (°C) 14 Hours]]</f>
        <v>32.21</v>
      </c>
      <c r="KK122" s="293">
        <f>RD[[#This Row],[MT (°C) Gen. Hours]]</f>
        <v>39.06</v>
      </c>
      <c r="KL122" s="293">
        <f>RD[[#This Row],[WS_Avg (m/s) (24 Hours)]]</f>
        <v>1.56</v>
      </c>
      <c r="KM122" s="293">
        <f>RD[[#This Row],[WS_Max (m/s)]]</f>
        <v>5.6</v>
      </c>
      <c r="KN122" s="294">
        <f>SUM(RD[[#This Row],[BLK1_INV1]:[BLK8_INV27]])</f>
        <v>248972.50000000003</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277"/>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9">
        <v>92848.468999999997</v>
      </c>
      <c r="JU123" s="283">
        <f t="shared" ref="JU123" si="796">IF((JK123-JK122)&lt;0,"",(JK123-JK122))</f>
        <v>64945.662999987602</v>
      </c>
      <c r="JV123" s="283">
        <f t="shared" ref="JV123" si="797">IF((JL123-JL122)&lt;0,"",(JL123-JL122))</f>
        <v>8.9409999999916181</v>
      </c>
      <c r="JW123" s="283">
        <f t="shared" ref="JW123" si="798">IF((JM123-JM122)&lt;0,"",(JM123-JM122))</f>
        <v>67594.164999999106</v>
      </c>
      <c r="JX123" s="283">
        <f t="shared" ref="JX123" si="799">IF((JN123-JN122)&lt;0,"",(JN123-JN122))</f>
        <v>12.883999999998196</v>
      </c>
      <c r="JY123" s="284">
        <f t="shared" ref="JY123" si="800">IF((JO123-JO122)&lt;0,"",(JO123-JO122))</f>
        <v>65079.936000004411</v>
      </c>
      <c r="JZ123" s="284">
        <f t="shared" ref="JZ123" si="801">IF((JP123-JP122)&lt;0,"",(JP123-JP122))</f>
        <v>23.269999999989523</v>
      </c>
      <c r="KA123" s="284">
        <f t="shared" ref="KA123" si="802">IF((JQ123-JQ122)&lt;0,"",(JQ123-JQ122))</f>
        <v>50594.457999996841</v>
      </c>
      <c r="KB123" s="284">
        <f t="shared" ref="KB123" si="803">IF((JR123-JR122)&lt;0,"",(JR123-JR122))</f>
        <v>28.544000000001688</v>
      </c>
      <c r="KC123" s="283">
        <f t="shared" ref="KC123" si="804">IF((JS123-JS122)&lt;0,"",(JS123-JS122))</f>
        <v>248648.35699999332</v>
      </c>
      <c r="KD123" s="283">
        <f t="shared" ref="KD123" si="805">IF((JT123-JT122)&lt;0,"",(JT123-JT122))</f>
        <v>95.680999999996857</v>
      </c>
      <c r="KE123" s="291">
        <f t="shared" si="555"/>
        <v>132518.00299998673</v>
      </c>
      <c r="KF123" s="291">
        <f t="shared" si="556"/>
        <v>248552.67599999334</v>
      </c>
      <c r="KG123" s="292">
        <f>(RD[[#This Row],[Sunset Time (POA&lt;20 W/m2)]]-RD[[#This Row],[Sunrise Time (POA&gt;20 W/m2)]])*24</f>
        <v>12.016666666666664</v>
      </c>
      <c r="KH123" s="293">
        <f>RD[[#This Row],[GHI ]]</f>
        <v>0</v>
      </c>
      <c r="KI123" s="293">
        <f>RD[[#This Row],[POA]]</f>
        <v>4.7</v>
      </c>
      <c r="KJ123" s="293">
        <f>RD[[#This Row],[AT (°C) 14 Hours]]</f>
        <v>30.63</v>
      </c>
      <c r="KK123" s="293">
        <f>RD[[#This Row],[MT (°C) Gen. Hours]]</f>
        <v>41.53</v>
      </c>
      <c r="KL123" s="293">
        <f>RD[[#This Row],[WS_Avg (m/s) (24 Hours)]]</f>
        <v>0.74</v>
      </c>
      <c r="KM123" s="293">
        <f>RD[[#This Row],[WS_Max (m/s)]]</f>
        <v>2.9</v>
      </c>
      <c r="KN123" s="294">
        <f>SUM(RD[[#This Row],[BLK1_INV1]:[BLK8_INV27]])</f>
        <v>250246.7</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277"/>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3">
        <f t="shared" ref="JU124" si="806">IF((JK124-JK123)&lt;0,"",(JK124-JK123))</f>
        <v>74158.86400000751</v>
      </c>
      <c r="JV124" s="283">
        <f t="shared" ref="JV124" si="807">IF((JL124-JL123)&lt;0,"",(JL124-JL123))</f>
        <v>8.9409999999916181</v>
      </c>
      <c r="JW124" s="283">
        <f t="shared" ref="JW124" si="808">IF((JM124-JM123)&lt;0,"",(JM124-JM123))</f>
        <v>72838.707999996841</v>
      </c>
      <c r="JX124" s="283">
        <f t="shared" ref="JX124" si="809">IF((JN124-JN123)&lt;0,"",(JN124-JN123))</f>
        <v>12.883999999998196</v>
      </c>
      <c r="JY124" s="284">
        <f t="shared" ref="JY124" si="810">IF((JO124-JO123)&lt;0,"",(JO124-JO123))</f>
        <v>72837.987000003457</v>
      </c>
      <c r="JZ124" s="284">
        <f t="shared" ref="JZ124" si="811">IF((JP124-JP123)&lt;0,"",(JP124-JP123))</f>
        <v>23.269999999989523</v>
      </c>
      <c r="KA124" s="284">
        <f t="shared" ref="KA124" si="812">IF((JQ124-JQ123)&lt;0,"",(JQ124-JQ123))</f>
        <v>58661.141999997199</v>
      </c>
      <c r="KB124" s="284">
        <f t="shared" ref="KB124" si="813">IF((JR124-JR123)&lt;0,"",(JR124-JR123))</f>
        <v>28.543999999994412</v>
      </c>
      <c r="KC124" s="283">
        <f t="shared" ref="KC124" si="814">IF((JS124-JS123)&lt;0,"",(JS124-JS123))</f>
        <v>278239.21199995279</v>
      </c>
      <c r="KD124" s="283">
        <f t="shared" ref="KD124" si="815">IF((JT124-JT123)&lt;0,"",(JT124-JT123))</f>
        <v>95.680999999996857</v>
      </c>
      <c r="KE124" s="291">
        <f t="shared" si="555"/>
        <v>146975.74700000437</v>
      </c>
      <c r="KF124" s="291">
        <f t="shared" si="556"/>
        <v>278143.53099995281</v>
      </c>
      <c r="KG124" s="292">
        <f>(RD[[#This Row],[Sunset Time (POA&lt;20 W/m2)]]-RD[[#This Row],[Sunrise Time (POA&gt;20 W/m2)]])*24</f>
        <v>13.100000000000001</v>
      </c>
      <c r="KH124" s="293">
        <f>RD[[#This Row],[GHI ]]</f>
        <v>0</v>
      </c>
      <c r="KI124" s="293">
        <f>RD[[#This Row],[POA]]</f>
        <v>5.4</v>
      </c>
      <c r="KJ124" s="293">
        <f>RD[[#This Row],[AT (°C) 14 Hours]]</f>
        <v>31.47</v>
      </c>
      <c r="KK124" s="293">
        <f>RD[[#This Row],[MT (°C) Gen. Hours]]</f>
        <v>38.049999999999997</v>
      </c>
      <c r="KL124" s="293">
        <f>RD[[#This Row],[WS_Avg (m/s) (24 Hours)]]</f>
        <v>2.94</v>
      </c>
      <c r="KM124" s="293">
        <f>RD[[#This Row],[WS_Max (m/s)]]</f>
        <v>6.7</v>
      </c>
      <c r="KN124" s="294">
        <f>SUM(RD[[#This Row],[BLK1_INV1]:[BLK8_INV27]])</f>
        <v>279233.49999999994</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v>0.22430555555555556</v>
      </c>
      <c r="K125" s="10">
        <v>0.76944444444444449</v>
      </c>
      <c r="L125" s="9">
        <v>1042.2</v>
      </c>
      <c r="M125" s="9">
        <v>1071</v>
      </c>
      <c r="N125" s="9">
        <v>956</v>
      </c>
      <c r="O125" s="9">
        <v>950</v>
      </c>
      <c r="P125" s="9">
        <v>1032</v>
      </c>
      <c r="Q125" s="9">
        <v>945</v>
      </c>
      <c r="R125" s="9">
        <v>956</v>
      </c>
      <c r="S125" s="9">
        <v>949</v>
      </c>
      <c r="T125" s="9">
        <v>990</v>
      </c>
      <c r="U125" s="9">
        <v>1001</v>
      </c>
      <c r="V125" s="9">
        <v>955</v>
      </c>
      <c r="W125" s="9">
        <v>949</v>
      </c>
      <c r="X125" s="9">
        <v>950</v>
      </c>
      <c r="Y125" s="9">
        <v>870</v>
      </c>
      <c r="Z125" s="9">
        <v>954</v>
      </c>
      <c r="AA125" s="9">
        <v>951</v>
      </c>
      <c r="AB125" s="9">
        <v>970</v>
      </c>
      <c r="AC125" s="9">
        <v>947</v>
      </c>
      <c r="AD125" s="9">
        <v>1029</v>
      </c>
      <c r="AE125" s="9">
        <v>1022</v>
      </c>
      <c r="AF125" s="9">
        <v>943</v>
      </c>
      <c r="AG125" s="9">
        <v>945</v>
      </c>
      <c r="AH125" s="9">
        <v>1018</v>
      </c>
      <c r="AI125" s="9">
        <v>1056</v>
      </c>
      <c r="AJ125" s="9">
        <v>1034</v>
      </c>
      <c r="AK125" s="9">
        <v>1045</v>
      </c>
      <c r="AL125" s="9">
        <v>1047.5999999999999</v>
      </c>
      <c r="AM125" s="9">
        <v>1070</v>
      </c>
      <c r="AN125" s="9">
        <v>1065</v>
      </c>
      <c r="AO125" s="9">
        <v>1070</v>
      </c>
      <c r="AP125" s="9">
        <v>1071</v>
      </c>
      <c r="AQ125" s="9">
        <v>1063</v>
      </c>
      <c r="AR125" s="9">
        <v>901</v>
      </c>
      <c r="AS125" s="9">
        <v>1201</v>
      </c>
      <c r="AT125" s="9">
        <v>944</v>
      </c>
      <c r="AU125" s="9">
        <v>1056</v>
      </c>
      <c r="AV125" s="9">
        <v>961</v>
      </c>
      <c r="AW125" s="9">
        <v>960</v>
      </c>
      <c r="AX125" s="9">
        <v>943</v>
      </c>
      <c r="AY125" s="9">
        <v>947</v>
      </c>
      <c r="AZ125" s="9">
        <v>959</v>
      </c>
      <c r="BA125" s="9">
        <v>946</v>
      </c>
      <c r="BB125" s="9">
        <v>958</v>
      </c>
      <c r="BC125" s="9">
        <v>947</v>
      </c>
      <c r="BD125" s="9">
        <v>942</v>
      </c>
      <c r="BE125" s="9">
        <v>950</v>
      </c>
      <c r="BF125" s="9">
        <v>1032</v>
      </c>
      <c r="BG125" s="9">
        <v>951</v>
      </c>
      <c r="BH125" s="9">
        <v>840</v>
      </c>
      <c r="BI125" s="9">
        <v>991</v>
      </c>
      <c r="BJ125" s="9">
        <v>943</v>
      </c>
      <c r="BK125" s="9">
        <v>956</v>
      </c>
      <c r="BL125" s="9">
        <v>1077.7</v>
      </c>
      <c r="BM125" s="9">
        <v>1046</v>
      </c>
      <c r="BN125" s="9">
        <v>1043</v>
      </c>
      <c r="BO125" s="9">
        <v>1071.9000000000001</v>
      </c>
      <c r="BP125" s="9">
        <v>1080</v>
      </c>
      <c r="BQ125" s="9">
        <v>943</v>
      </c>
      <c r="BR125" s="9">
        <v>1065</v>
      </c>
      <c r="BS125" s="9">
        <v>1067</v>
      </c>
      <c r="BT125" s="9">
        <v>941</v>
      </c>
      <c r="BU125" s="9">
        <v>1049</v>
      </c>
      <c r="BV125" s="9">
        <v>938</v>
      </c>
      <c r="BW125" s="9">
        <v>840</v>
      </c>
      <c r="BX125" s="9">
        <v>1020</v>
      </c>
      <c r="BY125" s="9">
        <v>1025</v>
      </c>
      <c r="BZ125" s="9">
        <v>1031</v>
      </c>
      <c r="CA125" s="9">
        <v>1023</v>
      </c>
      <c r="CB125" s="9">
        <v>934</v>
      </c>
      <c r="CC125" s="9">
        <v>941</v>
      </c>
      <c r="CD125" s="9">
        <v>945</v>
      </c>
      <c r="CE125" s="9">
        <v>938</v>
      </c>
      <c r="CF125" s="9">
        <v>941</v>
      </c>
      <c r="CG125" s="9">
        <v>950</v>
      </c>
      <c r="CH125" s="9">
        <v>1040</v>
      </c>
      <c r="CI125" s="9">
        <v>1060</v>
      </c>
      <c r="CJ125" s="9">
        <v>1071</v>
      </c>
      <c r="CK125" s="9">
        <v>942</v>
      </c>
      <c r="CL125" s="9">
        <v>940</v>
      </c>
      <c r="CM125" s="9">
        <v>1024</v>
      </c>
      <c r="CN125" s="9">
        <v>939</v>
      </c>
      <c r="CO125" s="9">
        <v>944</v>
      </c>
      <c r="CP125" s="9">
        <v>941</v>
      </c>
      <c r="CQ125" s="9">
        <v>939</v>
      </c>
      <c r="CR125" s="9">
        <v>944</v>
      </c>
      <c r="CS125" s="9">
        <v>944</v>
      </c>
      <c r="CT125" s="9">
        <v>936</v>
      </c>
      <c r="CU125" s="9">
        <v>943</v>
      </c>
      <c r="CV125" s="9">
        <v>936</v>
      </c>
      <c r="CW125" s="9">
        <v>952</v>
      </c>
      <c r="CX125" s="9">
        <v>979</v>
      </c>
      <c r="CY125" s="9">
        <v>1027</v>
      </c>
      <c r="CZ125" s="9">
        <v>951</v>
      </c>
      <c r="DA125" s="9">
        <v>938</v>
      </c>
      <c r="DB125" s="9">
        <v>1051</v>
      </c>
      <c r="DC125" s="9">
        <v>945</v>
      </c>
      <c r="DD125" s="9">
        <v>950</v>
      </c>
      <c r="DE125" s="9">
        <v>949</v>
      </c>
      <c r="DF125" s="9">
        <v>940</v>
      </c>
      <c r="DG125" s="9">
        <v>939</v>
      </c>
      <c r="DH125" s="9">
        <v>938</v>
      </c>
      <c r="DI125" s="9">
        <v>941</v>
      </c>
      <c r="DJ125" s="9">
        <v>939</v>
      </c>
      <c r="DK125" s="9">
        <v>944</v>
      </c>
      <c r="DL125" s="9">
        <v>1043</v>
      </c>
      <c r="DM125" s="9">
        <v>945</v>
      </c>
      <c r="DN125" s="9">
        <v>1061</v>
      </c>
      <c r="DO125" s="9">
        <v>1057</v>
      </c>
      <c r="DP125" s="9">
        <v>946</v>
      </c>
      <c r="DQ125" s="9">
        <v>1039</v>
      </c>
      <c r="DR125" s="9">
        <v>1035</v>
      </c>
      <c r="DS125" s="9">
        <v>1021</v>
      </c>
      <c r="DT125" s="9">
        <v>1048</v>
      </c>
      <c r="DU125" s="9">
        <v>1062</v>
      </c>
      <c r="DV125" s="9">
        <v>956</v>
      </c>
      <c r="DW125" s="9">
        <v>960</v>
      </c>
      <c r="DX125" s="9">
        <v>1057</v>
      </c>
      <c r="DY125" s="9">
        <v>1074</v>
      </c>
      <c r="DZ125" s="9">
        <v>1061</v>
      </c>
      <c r="EA125" s="9">
        <v>940</v>
      </c>
      <c r="EB125" s="9">
        <v>938</v>
      </c>
      <c r="EC125" s="9">
        <v>1045</v>
      </c>
      <c r="ED125" s="9">
        <v>1057</v>
      </c>
      <c r="EE125" s="9">
        <v>937</v>
      </c>
      <c r="EF125" s="9">
        <v>942</v>
      </c>
      <c r="EG125" s="9">
        <v>1056</v>
      </c>
      <c r="EH125" s="9">
        <v>935</v>
      </c>
      <c r="EI125" s="9">
        <v>930</v>
      </c>
      <c r="EJ125" s="9">
        <v>1061</v>
      </c>
      <c r="EK125" s="9">
        <v>1051</v>
      </c>
      <c r="EL125" s="9">
        <v>1010</v>
      </c>
      <c r="EM125" s="9">
        <v>1014</v>
      </c>
      <c r="EN125" s="9">
        <v>1024</v>
      </c>
      <c r="EO125" s="9">
        <v>862</v>
      </c>
      <c r="EP125" s="9">
        <v>990</v>
      </c>
      <c r="EQ125" s="9">
        <v>1003</v>
      </c>
      <c r="ER125" s="9">
        <v>990</v>
      </c>
      <c r="ES125" s="9">
        <v>1008</v>
      </c>
      <c r="ET125" s="9">
        <v>967</v>
      </c>
      <c r="EU125" s="9">
        <v>934</v>
      </c>
      <c r="EV125" s="9">
        <v>1007</v>
      </c>
      <c r="EW125" s="9">
        <v>1010</v>
      </c>
      <c r="EX125" s="9">
        <v>939</v>
      </c>
      <c r="EY125" s="9">
        <v>1019</v>
      </c>
      <c r="EZ125" s="9">
        <v>954</v>
      </c>
      <c r="FA125" s="9">
        <v>1001</v>
      </c>
      <c r="FB125" s="9">
        <v>934</v>
      </c>
      <c r="FC125" s="9">
        <v>860</v>
      </c>
      <c r="FD125" s="9">
        <v>1013</v>
      </c>
      <c r="FE125" s="9">
        <v>1010</v>
      </c>
      <c r="FF125" s="9">
        <v>1023</v>
      </c>
      <c r="FG125" s="9">
        <v>930</v>
      </c>
      <c r="FH125" s="9">
        <v>1061</v>
      </c>
      <c r="FI125" s="9">
        <v>936</v>
      </c>
      <c r="FJ125" s="9">
        <v>941</v>
      </c>
      <c r="FK125" s="9">
        <v>944</v>
      </c>
      <c r="FL125" s="9">
        <v>950</v>
      </c>
      <c r="FM125" s="9">
        <v>954</v>
      </c>
      <c r="FN125" s="9">
        <v>930</v>
      </c>
      <c r="FO125" s="9">
        <v>925</v>
      </c>
      <c r="FP125" s="9">
        <v>1042</v>
      </c>
      <c r="FQ125" s="9">
        <v>938</v>
      </c>
      <c r="FR125" s="9">
        <v>1040</v>
      </c>
      <c r="FS125" s="9">
        <v>1040</v>
      </c>
      <c r="FT125" s="9">
        <v>1040</v>
      </c>
      <c r="FU125" s="9">
        <v>971</v>
      </c>
      <c r="FV125" s="9">
        <v>925</v>
      </c>
      <c r="FW125" s="9">
        <v>1039</v>
      </c>
      <c r="FX125" s="9">
        <v>920</v>
      </c>
      <c r="FY125" s="9">
        <v>972</v>
      </c>
      <c r="FZ125" s="9">
        <v>978</v>
      </c>
      <c r="GA125" s="9">
        <v>980</v>
      </c>
      <c r="GB125" s="9">
        <v>1043</v>
      </c>
      <c r="GC125" s="9">
        <v>971</v>
      </c>
      <c r="GD125" s="9">
        <v>1043</v>
      </c>
      <c r="GE125" s="9">
        <v>940</v>
      </c>
      <c r="GF125" s="9">
        <v>932</v>
      </c>
      <c r="GG125" s="9">
        <v>920</v>
      </c>
      <c r="GH125" s="9">
        <v>1040</v>
      </c>
      <c r="GI125" s="9">
        <v>921</v>
      </c>
      <c r="GJ125" s="9">
        <v>990</v>
      </c>
      <c r="GK125" s="9">
        <v>1035</v>
      </c>
      <c r="GL125" s="9">
        <v>1039</v>
      </c>
      <c r="GM125" s="9">
        <v>951</v>
      </c>
      <c r="GN125" s="9">
        <v>998</v>
      </c>
      <c r="GO125" s="9">
        <v>1040</v>
      </c>
      <c r="GP125" s="9">
        <v>956</v>
      </c>
      <c r="GQ125" s="9">
        <v>967</v>
      </c>
      <c r="GR125" s="9">
        <v>967</v>
      </c>
      <c r="GS125" s="9">
        <v>1021</v>
      </c>
      <c r="GT125" s="9">
        <v>936</v>
      </c>
      <c r="GU125" s="9">
        <v>933</v>
      </c>
      <c r="GV125" s="9">
        <v>931</v>
      </c>
      <c r="GW125" s="9">
        <v>930</v>
      </c>
      <c r="GX125" s="9">
        <v>932</v>
      </c>
      <c r="GY125" s="9">
        <v>935</v>
      </c>
      <c r="GZ125" s="9">
        <v>765</v>
      </c>
      <c r="HA125" s="9">
        <v>925</v>
      </c>
      <c r="HB125" s="9"/>
      <c r="HC125" s="9"/>
      <c r="HD125" s="9">
        <v>801</v>
      </c>
      <c r="HE125" s="9">
        <v>675</v>
      </c>
      <c r="HF125" s="9">
        <v>951</v>
      </c>
      <c r="HG125" s="9"/>
      <c r="HH125" s="9">
        <v>1025</v>
      </c>
      <c r="HI125" s="9">
        <v>921</v>
      </c>
      <c r="HJ125" s="9">
        <v>934</v>
      </c>
      <c r="HK125" s="9">
        <v>931</v>
      </c>
      <c r="HL125" s="9">
        <v>940</v>
      </c>
      <c r="HM125" s="9">
        <v>941</v>
      </c>
      <c r="HN125" s="9">
        <v>936</v>
      </c>
      <c r="HO125" s="9">
        <v>932</v>
      </c>
      <c r="HP125" s="9">
        <v>936</v>
      </c>
      <c r="HQ125" s="9">
        <v>944</v>
      </c>
      <c r="HR125" s="9">
        <v>930</v>
      </c>
      <c r="HS125" s="9">
        <v>943</v>
      </c>
      <c r="HT125" s="9">
        <v>1055</v>
      </c>
      <c r="HU125" s="9">
        <v>1071</v>
      </c>
      <c r="HV125" s="9">
        <v>801</v>
      </c>
      <c r="HW125" s="9">
        <v>801</v>
      </c>
      <c r="HX125" s="9">
        <v>680</v>
      </c>
      <c r="HY125" s="9">
        <v>590</v>
      </c>
      <c r="HZ125" s="9">
        <v>723</v>
      </c>
      <c r="IA125" s="9">
        <v>832</v>
      </c>
      <c r="IB125" s="9">
        <v>971</v>
      </c>
      <c r="IC125" s="9">
        <v>1051</v>
      </c>
      <c r="ID125" s="9">
        <v>1014</v>
      </c>
      <c r="IE125" s="9">
        <v>1021</v>
      </c>
      <c r="IF125" s="9">
        <v>970</v>
      </c>
      <c r="IG125" s="9">
        <v>1021</v>
      </c>
      <c r="IH125" s="9">
        <v>1044</v>
      </c>
      <c r="II125" s="9">
        <v>1045</v>
      </c>
      <c r="IJ125" s="9">
        <v>901</v>
      </c>
      <c r="IK125" s="9">
        <v>971</v>
      </c>
      <c r="IL125" s="9">
        <v>890</v>
      </c>
      <c r="IM125" s="9">
        <v>921</v>
      </c>
      <c r="IN125" s="9">
        <v>854</v>
      </c>
      <c r="IO125" s="9"/>
      <c r="IP125" s="9">
        <v>1234</v>
      </c>
      <c r="IQ125" s="9">
        <v>994</v>
      </c>
      <c r="IR125" s="9">
        <v>355</v>
      </c>
      <c r="IS125" s="9">
        <v>933</v>
      </c>
      <c r="IT125" s="9">
        <v>889</v>
      </c>
      <c r="IU125" s="9"/>
      <c r="IV125" s="9"/>
      <c r="IW125" s="9">
        <v>870</v>
      </c>
      <c r="IX125" s="9">
        <v>921</v>
      </c>
      <c r="IY125" s="9">
        <v>740</v>
      </c>
      <c r="IZ125" s="9">
        <v>901</v>
      </c>
      <c r="JA125" s="9">
        <v>565</v>
      </c>
      <c r="JB125" s="11">
        <v>32.33</v>
      </c>
      <c r="JC125" s="11">
        <v>39.450000000000003</v>
      </c>
      <c r="JD125" s="11">
        <v>2.15</v>
      </c>
      <c r="JE125" s="11">
        <v>4.4000000000000004</v>
      </c>
      <c r="JF125" s="11"/>
      <c r="JG125" s="11"/>
      <c r="JH125" s="13">
        <v>4.28</v>
      </c>
      <c r="JI125" s="12"/>
      <c r="JJ125" s="277"/>
      <c r="JK125" s="9">
        <v>89725611.185000002</v>
      </c>
      <c r="JL125" s="260">
        <v>283814.99099999998</v>
      </c>
      <c r="JM125" s="9">
        <v>62593871.980999999</v>
      </c>
      <c r="JN125" s="260">
        <v>63672.084000000003</v>
      </c>
      <c r="JO125" s="9">
        <v>90392431.541999996</v>
      </c>
      <c r="JP125" s="260">
        <v>189654.91800000001</v>
      </c>
      <c r="JQ125" s="9">
        <v>65865364.125</v>
      </c>
      <c r="JR125" s="260">
        <v>59270.743999999999</v>
      </c>
      <c r="JS125" s="11">
        <v>339671476.45499998</v>
      </c>
      <c r="JT125" s="289">
        <v>93039.831000000006</v>
      </c>
      <c r="JU125" s="283">
        <f t="shared" ref="JU125" si="816">IF((JK125-JK124)&lt;0,"",(JK125-JK124))</f>
        <v>63684.396999999881</v>
      </c>
      <c r="JV125" s="283">
        <f t="shared" ref="JV125" si="817">IF((JL125-JL124)&lt;0,"",(JL125-JL124))</f>
        <v>8.9409999999916181</v>
      </c>
      <c r="JW125" s="283">
        <f t="shared" ref="JW125" si="818">IF((JM125-JM124)&lt;0,"",(JM125-JM124))</f>
        <v>59989.769000001252</v>
      </c>
      <c r="JX125" s="283">
        <f t="shared" ref="JX125" si="819">IF((JN125-JN124)&lt;0,"",(JN125-JN124))</f>
        <v>12.884000000005472</v>
      </c>
      <c r="JY125" s="284">
        <f t="shared" ref="JY125" si="820">IF((JO125-JO124)&lt;0,"",(JO125-JO124))</f>
        <v>62581.092999994755</v>
      </c>
      <c r="JZ125" s="284">
        <f t="shared" ref="JZ125" si="821">IF((JP125-JP124)&lt;0,"",(JP125-JP124))</f>
        <v>23.270000000018626</v>
      </c>
      <c r="KA125" s="284">
        <f t="shared" ref="KA125" si="822">IF((JQ125-JQ124)&lt;0,"",(JQ125-JQ124))</f>
        <v>47674.299000002444</v>
      </c>
      <c r="KB125" s="284">
        <f t="shared" ref="KB125" si="823">IF((JR125-JR124)&lt;0,"",(JR125-JR124))</f>
        <v>28.544000000001688</v>
      </c>
      <c r="KC125" s="283">
        <f t="shared" ref="KC125" si="824">IF((JS125-JS124)&lt;0,"",(JS125-JS124))</f>
        <v>233810.40200001001</v>
      </c>
      <c r="KD125" s="283">
        <f t="shared" ref="KD125" si="825">IF((JT125-JT124)&lt;0,"",(JT125-JT124))</f>
        <v>95.681000000011409</v>
      </c>
      <c r="KE125" s="291">
        <f t="shared" si="555"/>
        <v>123652.34100000114</v>
      </c>
      <c r="KF125" s="291">
        <f t="shared" si="556"/>
        <v>233714.72100001</v>
      </c>
      <c r="KG125" s="292">
        <f>(RD[[#This Row],[Sunset Time (POA&lt;20 W/m2)]]-RD[[#This Row],[Sunrise Time (POA&gt;20 W/m2)]])*24</f>
        <v>13.083333333333336</v>
      </c>
      <c r="KH125" s="293">
        <f>RD[[#This Row],[GHI ]]</f>
        <v>0</v>
      </c>
      <c r="KI125" s="293">
        <f>RD[[#This Row],[POA]]</f>
        <v>4.28</v>
      </c>
      <c r="KJ125" s="293">
        <f>RD[[#This Row],[AT (°C) 14 Hours]]</f>
        <v>32.33</v>
      </c>
      <c r="KK125" s="293">
        <f>RD[[#This Row],[MT (°C) Gen. Hours]]</f>
        <v>39.450000000000003</v>
      </c>
      <c r="KL125" s="293">
        <f>RD[[#This Row],[WS_Avg (m/s) (24 Hours)]]</f>
        <v>2.15</v>
      </c>
      <c r="KM125" s="293">
        <f>RD[[#This Row],[WS_Max (m/s)]]</f>
        <v>4.4000000000000004</v>
      </c>
      <c r="KN125" s="294">
        <f>SUM(RD[[#This Row],[BLK1_INV1]:[BLK8_INV27]])</f>
        <v>235230.4</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v>0.23125000000000001</v>
      </c>
      <c r="K126" s="10">
        <v>0.76041666666666663</v>
      </c>
      <c r="L126" s="9">
        <v>310</v>
      </c>
      <c r="M126" s="9">
        <v>306</v>
      </c>
      <c r="N126" s="9">
        <v>285</v>
      </c>
      <c r="O126" s="9">
        <v>280</v>
      </c>
      <c r="P126" s="9">
        <v>301</v>
      </c>
      <c r="Q126" s="9">
        <v>281</v>
      </c>
      <c r="R126" s="9">
        <v>283</v>
      </c>
      <c r="S126" s="9">
        <v>278</v>
      </c>
      <c r="T126" s="9">
        <v>291</v>
      </c>
      <c r="U126" s="9">
        <v>291</v>
      </c>
      <c r="V126" s="9">
        <v>281</v>
      </c>
      <c r="W126" s="9">
        <v>277</v>
      </c>
      <c r="X126" s="9">
        <v>281</v>
      </c>
      <c r="Y126" s="9">
        <v>255</v>
      </c>
      <c r="Z126" s="9">
        <v>279</v>
      </c>
      <c r="AA126" s="9">
        <v>276</v>
      </c>
      <c r="AB126" s="9">
        <v>286</v>
      </c>
      <c r="AC126" s="9">
        <v>283</v>
      </c>
      <c r="AD126" s="9">
        <v>309</v>
      </c>
      <c r="AE126" s="9">
        <v>299</v>
      </c>
      <c r="AF126" s="9">
        <v>282</v>
      </c>
      <c r="AG126" s="9">
        <v>280</v>
      </c>
      <c r="AH126" s="9">
        <v>316</v>
      </c>
      <c r="AI126" s="9">
        <v>309</v>
      </c>
      <c r="AJ126" s="9">
        <v>307</v>
      </c>
      <c r="AK126" s="9">
        <v>309</v>
      </c>
      <c r="AL126" s="9">
        <v>301</v>
      </c>
      <c r="AM126" s="9">
        <v>314</v>
      </c>
      <c r="AN126" s="9">
        <v>315</v>
      </c>
      <c r="AO126" s="9">
        <v>318</v>
      </c>
      <c r="AP126" s="9">
        <v>289</v>
      </c>
      <c r="AQ126" s="9">
        <v>309</v>
      </c>
      <c r="AR126" s="9">
        <v>262</v>
      </c>
      <c r="AS126" s="9">
        <v>367</v>
      </c>
      <c r="AT126" s="9">
        <v>278</v>
      </c>
      <c r="AU126" s="9">
        <v>315</v>
      </c>
      <c r="AV126" s="9">
        <v>275.89999999999998</v>
      </c>
      <c r="AW126" s="9">
        <v>276.5</v>
      </c>
      <c r="AX126" s="9">
        <v>279</v>
      </c>
      <c r="AY126" s="9">
        <v>277.3</v>
      </c>
      <c r="AZ126" s="9">
        <v>290</v>
      </c>
      <c r="BA126" s="9">
        <v>278</v>
      </c>
      <c r="BB126" s="9">
        <v>281</v>
      </c>
      <c r="BC126" s="9">
        <v>280</v>
      </c>
      <c r="BD126" s="9">
        <v>282</v>
      </c>
      <c r="BE126" s="9">
        <v>285</v>
      </c>
      <c r="BF126" s="9">
        <v>298</v>
      </c>
      <c r="BG126" s="9">
        <v>281.5</v>
      </c>
      <c r="BH126" s="9">
        <v>301</v>
      </c>
      <c r="BI126" s="9">
        <v>307</v>
      </c>
      <c r="BJ126" s="9">
        <v>275</v>
      </c>
      <c r="BK126" s="9">
        <v>278</v>
      </c>
      <c r="BL126" s="9">
        <v>318</v>
      </c>
      <c r="BM126" s="9">
        <v>314</v>
      </c>
      <c r="BN126" s="9">
        <v>299.60000000000002</v>
      </c>
      <c r="BO126" s="9">
        <v>311</v>
      </c>
      <c r="BP126" s="9">
        <v>309</v>
      </c>
      <c r="BQ126" s="9">
        <v>289</v>
      </c>
      <c r="BR126" s="9">
        <v>325</v>
      </c>
      <c r="BS126" s="9">
        <v>310</v>
      </c>
      <c r="BT126" s="9">
        <v>294</v>
      </c>
      <c r="BU126" s="9">
        <v>318</v>
      </c>
      <c r="BV126" s="9">
        <v>280</v>
      </c>
      <c r="BW126" s="9">
        <v>262</v>
      </c>
      <c r="BX126" s="9">
        <v>305</v>
      </c>
      <c r="BY126" s="9">
        <v>308</v>
      </c>
      <c r="BZ126" s="9">
        <v>304</v>
      </c>
      <c r="CA126" s="9">
        <v>309</v>
      </c>
      <c r="CB126" s="9">
        <v>276</v>
      </c>
      <c r="CC126" s="9">
        <v>286</v>
      </c>
      <c r="CD126" s="9">
        <v>281</v>
      </c>
      <c r="CE126" s="9">
        <v>285.8</v>
      </c>
      <c r="CF126" s="9">
        <v>277</v>
      </c>
      <c r="CG126" s="9">
        <v>283</v>
      </c>
      <c r="CH126" s="9">
        <v>317</v>
      </c>
      <c r="CI126" s="9">
        <v>319</v>
      </c>
      <c r="CJ126" s="9">
        <v>317</v>
      </c>
      <c r="CK126" s="9">
        <v>289</v>
      </c>
      <c r="CL126" s="9">
        <v>285</v>
      </c>
      <c r="CM126" s="9">
        <v>301</v>
      </c>
      <c r="CN126" s="9">
        <v>282</v>
      </c>
      <c r="CO126" s="9">
        <v>289</v>
      </c>
      <c r="CP126" s="9">
        <v>280</v>
      </c>
      <c r="CQ126" s="9">
        <v>284</v>
      </c>
      <c r="CR126" s="9">
        <v>282</v>
      </c>
      <c r="CS126" s="9">
        <v>281</v>
      </c>
      <c r="CT126" s="9">
        <v>279.7</v>
      </c>
      <c r="CU126" s="9">
        <v>280</v>
      </c>
      <c r="CV126" s="9">
        <v>283</v>
      </c>
      <c r="CW126" s="9">
        <v>284</v>
      </c>
      <c r="CX126" s="9">
        <v>292</v>
      </c>
      <c r="CY126" s="9">
        <v>305</v>
      </c>
      <c r="CZ126" s="9">
        <v>279</v>
      </c>
      <c r="DA126" s="9">
        <v>284</v>
      </c>
      <c r="DB126" s="9">
        <v>314</v>
      </c>
      <c r="DC126" s="9">
        <v>286</v>
      </c>
      <c r="DD126" s="9">
        <v>279</v>
      </c>
      <c r="DE126" s="9">
        <v>294</v>
      </c>
      <c r="DF126" s="9">
        <v>281</v>
      </c>
      <c r="DG126" s="9">
        <v>278</v>
      </c>
      <c r="DH126" s="9">
        <v>283</v>
      </c>
      <c r="DI126" s="9">
        <v>279</v>
      </c>
      <c r="DJ126" s="9">
        <v>285</v>
      </c>
      <c r="DK126" s="9">
        <v>283</v>
      </c>
      <c r="DL126" s="9">
        <v>316</v>
      </c>
      <c r="DM126" s="9">
        <v>282</v>
      </c>
      <c r="DN126" s="9">
        <v>319</v>
      </c>
      <c r="DO126" s="9">
        <v>325</v>
      </c>
      <c r="DP126" s="9">
        <v>281</v>
      </c>
      <c r="DQ126" s="9">
        <v>328</v>
      </c>
      <c r="DR126" s="9">
        <v>301</v>
      </c>
      <c r="DS126" s="9">
        <v>321</v>
      </c>
      <c r="DT126" s="9">
        <v>316</v>
      </c>
      <c r="DU126" s="9">
        <v>317.8</v>
      </c>
      <c r="DV126" s="9">
        <v>282</v>
      </c>
      <c r="DW126" s="9">
        <v>288</v>
      </c>
      <c r="DX126" s="9">
        <v>317</v>
      </c>
      <c r="DY126" s="9">
        <v>309</v>
      </c>
      <c r="DZ126" s="9">
        <v>314</v>
      </c>
      <c r="EA126" s="9">
        <v>275</v>
      </c>
      <c r="EB126" s="9">
        <v>283</v>
      </c>
      <c r="EC126" s="9">
        <v>314</v>
      </c>
      <c r="ED126" s="9">
        <v>317</v>
      </c>
      <c r="EE126" s="9">
        <v>276</v>
      </c>
      <c r="EF126" s="9">
        <v>280</v>
      </c>
      <c r="EG126" s="9">
        <v>327</v>
      </c>
      <c r="EH126" s="9">
        <v>278</v>
      </c>
      <c r="EI126" s="9">
        <v>288</v>
      </c>
      <c r="EJ126" s="9">
        <v>314</v>
      </c>
      <c r="EK126" s="9">
        <v>276</v>
      </c>
      <c r="EL126" s="9">
        <v>323</v>
      </c>
      <c r="EM126" s="9">
        <v>317</v>
      </c>
      <c r="EN126" s="9">
        <v>302</v>
      </c>
      <c r="EO126" s="9">
        <v>253</v>
      </c>
      <c r="EP126" s="9">
        <v>312</v>
      </c>
      <c r="EQ126" s="9">
        <v>318</v>
      </c>
      <c r="ER126" s="9">
        <v>308</v>
      </c>
      <c r="ES126" s="9">
        <v>320</v>
      </c>
      <c r="ET126" s="9">
        <v>287</v>
      </c>
      <c r="EU126" s="9">
        <v>281</v>
      </c>
      <c r="EV126" s="9">
        <v>322</v>
      </c>
      <c r="EW126" s="9">
        <v>307</v>
      </c>
      <c r="EX126" s="9">
        <v>275</v>
      </c>
      <c r="EY126" s="9">
        <v>324</v>
      </c>
      <c r="EZ126" s="9">
        <v>278</v>
      </c>
      <c r="FA126" s="9">
        <v>301</v>
      </c>
      <c r="FB126" s="9">
        <v>284</v>
      </c>
      <c r="FC126" s="9">
        <v>255</v>
      </c>
      <c r="FD126" s="9">
        <v>303</v>
      </c>
      <c r="FE126" s="9">
        <v>301</v>
      </c>
      <c r="FF126" s="9">
        <v>298</v>
      </c>
      <c r="FG126" s="9">
        <v>279</v>
      </c>
      <c r="FH126" s="9">
        <v>321</v>
      </c>
      <c r="FI126" s="9">
        <v>280</v>
      </c>
      <c r="FJ126" s="9">
        <v>277</v>
      </c>
      <c r="FK126" s="9">
        <v>283</v>
      </c>
      <c r="FL126" s="9">
        <v>281</v>
      </c>
      <c r="FM126" s="9">
        <v>290</v>
      </c>
      <c r="FN126" s="9">
        <v>288</v>
      </c>
      <c r="FO126" s="9">
        <v>282</v>
      </c>
      <c r="FP126" s="9">
        <v>318</v>
      </c>
      <c r="FQ126" s="9">
        <v>280</v>
      </c>
      <c r="FR126" s="9">
        <v>278</v>
      </c>
      <c r="FS126" s="9">
        <v>324</v>
      </c>
      <c r="FT126" s="9">
        <v>321</v>
      </c>
      <c r="FU126" s="9">
        <v>291</v>
      </c>
      <c r="FV126" s="9">
        <v>245</v>
      </c>
      <c r="FW126" s="9">
        <v>323</v>
      </c>
      <c r="FX126" s="9">
        <v>245</v>
      </c>
      <c r="FY126" s="9">
        <v>298</v>
      </c>
      <c r="FZ126" s="9">
        <v>294</v>
      </c>
      <c r="GA126" s="9">
        <v>300</v>
      </c>
      <c r="GB126" s="9">
        <v>319</v>
      </c>
      <c r="GC126" s="9">
        <v>297</v>
      </c>
      <c r="GD126" s="9">
        <v>331</v>
      </c>
      <c r="GE126" s="9">
        <v>281</v>
      </c>
      <c r="GF126" s="9">
        <v>279</v>
      </c>
      <c r="GG126" s="9">
        <v>278</v>
      </c>
      <c r="GH126" s="9">
        <v>323</v>
      </c>
      <c r="GI126" s="9">
        <v>291</v>
      </c>
      <c r="GJ126" s="9">
        <v>267</v>
      </c>
      <c r="GK126" s="9">
        <v>315</v>
      </c>
      <c r="GL126" s="9">
        <v>313</v>
      </c>
      <c r="GM126" s="9">
        <v>304</v>
      </c>
      <c r="GN126" s="9">
        <v>315</v>
      </c>
      <c r="GO126" s="9">
        <v>321</v>
      </c>
      <c r="GP126" s="9">
        <v>284</v>
      </c>
      <c r="GQ126" s="9">
        <v>291</v>
      </c>
      <c r="GR126" s="9">
        <v>300</v>
      </c>
      <c r="GS126" s="9">
        <v>271</v>
      </c>
      <c r="GT126" s="9">
        <v>285</v>
      </c>
      <c r="GU126" s="9">
        <v>282</v>
      </c>
      <c r="GV126" s="9">
        <v>280</v>
      </c>
      <c r="GW126" s="9">
        <v>291</v>
      </c>
      <c r="GX126" s="9">
        <v>283</v>
      </c>
      <c r="GY126" s="9">
        <v>286</v>
      </c>
      <c r="GZ126" s="9">
        <v>244</v>
      </c>
      <c r="HA126" s="9">
        <v>293</v>
      </c>
      <c r="HB126" s="9"/>
      <c r="HC126" s="9"/>
      <c r="HD126" s="9">
        <v>248</v>
      </c>
      <c r="HE126" s="9">
        <v>201</v>
      </c>
      <c r="HF126" s="9">
        <v>301</v>
      </c>
      <c r="HG126" s="9"/>
      <c r="HH126" s="9">
        <v>314</v>
      </c>
      <c r="HI126" s="9">
        <v>291</v>
      </c>
      <c r="HJ126" s="9">
        <v>289</v>
      </c>
      <c r="HK126" s="9">
        <v>283</v>
      </c>
      <c r="HL126" s="9">
        <v>284</v>
      </c>
      <c r="HM126" s="9">
        <v>290</v>
      </c>
      <c r="HN126" s="9">
        <v>295</v>
      </c>
      <c r="HO126" s="9">
        <v>286</v>
      </c>
      <c r="HP126" s="9">
        <v>289</v>
      </c>
      <c r="HQ126" s="9">
        <v>294</v>
      </c>
      <c r="HR126" s="9">
        <v>291</v>
      </c>
      <c r="HS126" s="9">
        <v>287</v>
      </c>
      <c r="HT126" s="9">
        <v>318</v>
      </c>
      <c r="HU126" s="9">
        <v>334</v>
      </c>
      <c r="HV126" s="9">
        <v>245</v>
      </c>
      <c r="HW126" s="9">
        <v>249</v>
      </c>
      <c r="HX126" s="9">
        <v>216</v>
      </c>
      <c r="HY126" s="9">
        <v>187.3</v>
      </c>
      <c r="HZ126" s="9">
        <v>224</v>
      </c>
      <c r="IA126" s="9">
        <v>261</v>
      </c>
      <c r="IB126" s="9">
        <v>287</v>
      </c>
      <c r="IC126" s="9">
        <v>315</v>
      </c>
      <c r="ID126" s="9">
        <v>309</v>
      </c>
      <c r="IE126" s="9">
        <v>307</v>
      </c>
      <c r="IF126" s="9">
        <v>289</v>
      </c>
      <c r="IG126" s="9">
        <v>311</v>
      </c>
      <c r="IH126" s="9">
        <v>321</v>
      </c>
      <c r="II126" s="9">
        <v>321</v>
      </c>
      <c r="IJ126" s="9">
        <v>276</v>
      </c>
      <c r="IK126" s="9">
        <v>291</v>
      </c>
      <c r="IL126" s="9">
        <v>278</v>
      </c>
      <c r="IM126" s="9">
        <v>289</v>
      </c>
      <c r="IN126" s="9">
        <v>278</v>
      </c>
      <c r="IO126" s="9"/>
      <c r="IP126" s="9">
        <v>391</v>
      </c>
      <c r="IQ126" s="9">
        <v>322</v>
      </c>
      <c r="IR126" s="9">
        <v>89</v>
      </c>
      <c r="IS126" s="9">
        <v>278</v>
      </c>
      <c r="IT126" s="9">
        <v>278</v>
      </c>
      <c r="IU126" s="9"/>
      <c r="IV126" s="9"/>
      <c r="IW126" s="9">
        <v>267</v>
      </c>
      <c r="IX126" s="9">
        <v>281</v>
      </c>
      <c r="IY126" s="9">
        <v>228</v>
      </c>
      <c r="IZ126" s="9">
        <v>241</v>
      </c>
      <c r="JA126" s="9">
        <v>131</v>
      </c>
      <c r="JB126" s="11">
        <v>28.27</v>
      </c>
      <c r="JC126" s="11">
        <v>30.1</v>
      </c>
      <c r="JD126" s="11">
        <v>0.45</v>
      </c>
      <c r="JE126" s="11">
        <v>4.9000000000000004</v>
      </c>
      <c r="JF126" s="11"/>
      <c r="JG126" s="11"/>
      <c r="JH126" s="13">
        <v>1.27</v>
      </c>
      <c r="JI126" s="12"/>
      <c r="JJ126" s="277"/>
      <c r="JK126" s="9">
        <v>89744630.011000007</v>
      </c>
      <c r="JL126" s="215">
        <v>283823.93199999997</v>
      </c>
      <c r="JM126" s="9">
        <v>62612635.270000003</v>
      </c>
      <c r="JN126" s="215">
        <v>63684.968000000001</v>
      </c>
      <c r="JO126" s="9">
        <v>90410767.012999997</v>
      </c>
      <c r="JP126" s="215">
        <v>189678.18799999999</v>
      </c>
      <c r="JQ126" s="9">
        <v>65879454.956</v>
      </c>
      <c r="JR126" s="215">
        <v>59299.288</v>
      </c>
      <c r="JS126" s="11">
        <v>339741520.91500002</v>
      </c>
      <c r="JT126" s="223">
        <v>93135.512000000002</v>
      </c>
      <c r="JU126" s="283">
        <f t="shared" ref="JU126" si="826">IF((JK126-JK125)&lt;0,"",(JK126-JK125))</f>
        <v>19018.826000005007</v>
      </c>
      <c r="JV126" s="283">
        <f t="shared" ref="JV126" si="827">IF((JL126-JL125)&lt;0,"",(JL126-JL125))</f>
        <v>8.9409999999916181</v>
      </c>
      <c r="JW126" s="283">
        <f t="shared" ref="JW126" si="828">IF((JM126-JM125)&lt;0,"",(JM126-JM125))</f>
        <v>18763.28900000453</v>
      </c>
      <c r="JX126" s="283">
        <f t="shared" ref="JX126" si="829">IF((JN126-JN125)&lt;0,"",(JN126-JN125))</f>
        <v>12.883999999998196</v>
      </c>
      <c r="JY126" s="284">
        <f t="shared" ref="JY126" si="830">IF((JO126-JO125)&lt;0,"",(JO126-JO125))</f>
        <v>18335.471000000834</v>
      </c>
      <c r="JZ126" s="284">
        <f t="shared" ref="JZ126" si="831">IF((JP126-JP125)&lt;0,"",(JP126-JP125))</f>
        <v>23.269999999989523</v>
      </c>
      <c r="KA126" s="284">
        <f t="shared" ref="KA126" si="832">IF((JQ126-JQ125)&lt;0,"",(JQ126-JQ125))</f>
        <v>14090.831000000238</v>
      </c>
      <c r="KB126" s="284">
        <f t="shared" ref="KB126" si="833">IF((JR126-JR125)&lt;0,"",(JR126-JR125))</f>
        <v>28.544000000001688</v>
      </c>
      <c r="KC126" s="283">
        <f t="shared" ref="KC126" si="834">IF((JS126-JS125)&lt;0,"",(JS126-JS125))</f>
        <v>70044.460000038147</v>
      </c>
      <c r="KD126" s="283">
        <f t="shared" ref="KD126" si="835">IF((JT126-JT125)&lt;0,"",(JT126-JT125))</f>
        <v>95.680999999996857</v>
      </c>
      <c r="KE126" s="291">
        <f t="shared" si="555"/>
        <v>37760.290000009547</v>
      </c>
      <c r="KF126" s="291">
        <f t="shared" si="556"/>
        <v>69948.77900003815</v>
      </c>
      <c r="KG126" s="292">
        <f>(RD[[#This Row],[Sunset Time (POA&lt;20 W/m2)]]-RD[[#This Row],[Sunrise Time (POA&gt;20 W/m2)]])*24</f>
        <v>12.699999999999998</v>
      </c>
      <c r="KH126" s="293">
        <f>RD[[#This Row],[GHI ]]</f>
        <v>0</v>
      </c>
      <c r="KI126" s="293">
        <f>RD[[#This Row],[POA]]</f>
        <v>1.27</v>
      </c>
      <c r="KJ126" s="293">
        <f>RD[[#This Row],[AT (°C) 14 Hours]]</f>
        <v>28.27</v>
      </c>
      <c r="KK126" s="293">
        <f>RD[[#This Row],[MT (°C) Gen. Hours]]</f>
        <v>30.1</v>
      </c>
      <c r="KL126" s="293">
        <f>RD[[#This Row],[WS_Avg (m/s) (24 Hours)]]</f>
        <v>0.45</v>
      </c>
      <c r="KM126" s="293">
        <f>RD[[#This Row],[WS_Max (m/s)]]</f>
        <v>4.9000000000000004</v>
      </c>
      <c r="KN126" s="294">
        <f>SUM(RD[[#This Row],[BLK1_INV1]:[BLK8_INV27]])</f>
        <v>70727.400000000009</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v>0.2298611111111111</v>
      </c>
      <c r="K127" s="10">
        <v>0.74791666666666667</v>
      </c>
      <c r="L127" s="9">
        <v>734</v>
      </c>
      <c r="M127" s="9">
        <v>729</v>
      </c>
      <c r="N127" s="9">
        <v>674</v>
      </c>
      <c r="O127" s="9">
        <v>678</v>
      </c>
      <c r="P127" s="9">
        <v>729</v>
      </c>
      <c r="Q127" s="9">
        <v>675</v>
      </c>
      <c r="R127" s="9">
        <v>660</v>
      </c>
      <c r="S127" s="9">
        <v>661</v>
      </c>
      <c r="T127" s="9">
        <v>683</v>
      </c>
      <c r="U127" s="9">
        <v>703</v>
      </c>
      <c r="V127" s="9">
        <v>664</v>
      </c>
      <c r="W127" s="9">
        <v>662</v>
      </c>
      <c r="X127" s="9">
        <v>651</v>
      </c>
      <c r="Y127" s="9">
        <v>590</v>
      </c>
      <c r="Z127" s="9">
        <v>656</v>
      </c>
      <c r="AA127" s="9">
        <v>661</v>
      </c>
      <c r="AB127" s="9">
        <v>670.4</v>
      </c>
      <c r="AC127" s="9">
        <v>660</v>
      </c>
      <c r="AD127" s="9">
        <v>719.4</v>
      </c>
      <c r="AE127" s="9">
        <v>701</v>
      </c>
      <c r="AF127" s="9">
        <v>653</v>
      </c>
      <c r="AG127" s="9">
        <v>645</v>
      </c>
      <c r="AH127" s="9">
        <v>724</v>
      </c>
      <c r="AI127" s="9">
        <v>729</v>
      </c>
      <c r="AJ127" s="9">
        <v>719</v>
      </c>
      <c r="AK127" s="9">
        <v>724</v>
      </c>
      <c r="AL127" s="9">
        <v>714</v>
      </c>
      <c r="AM127" s="9">
        <v>748.4</v>
      </c>
      <c r="AN127" s="9">
        <v>736</v>
      </c>
      <c r="AO127" s="9">
        <v>748</v>
      </c>
      <c r="AP127" s="9">
        <v>735</v>
      </c>
      <c r="AQ127" s="9">
        <v>731.4</v>
      </c>
      <c r="AR127" s="9">
        <v>624</v>
      </c>
      <c r="AS127" s="9">
        <v>847</v>
      </c>
      <c r="AT127" s="9">
        <v>645</v>
      </c>
      <c r="AU127" s="9">
        <v>729.3</v>
      </c>
      <c r="AV127" s="9">
        <v>663</v>
      </c>
      <c r="AW127" s="9">
        <v>648</v>
      </c>
      <c r="AX127" s="9">
        <v>639</v>
      </c>
      <c r="AY127" s="9">
        <v>642.9</v>
      </c>
      <c r="AZ127" s="9">
        <v>647</v>
      </c>
      <c r="BA127" s="9">
        <v>651</v>
      </c>
      <c r="BB127" s="9">
        <v>641</v>
      </c>
      <c r="BC127" s="9">
        <v>651.5</v>
      </c>
      <c r="BD127" s="9">
        <v>650</v>
      </c>
      <c r="BE127" s="9">
        <v>645</v>
      </c>
      <c r="BF127" s="9">
        <v>712</v>
      </c>
      <c r="BG127" s="9">
        <v>655.29999999999995</v>
      </c>
      <c r="BH127" s="9">
        <v>671</v>
      </c>
      <c r="BI127" s="9">
        <v>669</v>
      </c>
      <c r="BJ127" s="9">
        <v>657</v>
      </c>
      <c r="BK127" s="9">
        <v>647.29999999999995</v>
      </c>
      <c r="BL127" s="9">
        <v>735.7</v>
      </c>
      <c r="BM127" s="9">
        <v>728.2</v>
      </c>
      <c r="BN127" s="9">
        <v>693.8</v>
      </c>
      <c r="BO127" s="9">
        <v>741.2</v>
      </c>
      <c r="BP127" s="9">
        <v>736.8</v>
      </c>
      <c r="BQ127" s="9">
        <v>649</v>
      </c>
      <c r="BR127" s="9">
        <v>732</v>
      </c>
      <c r="BS127" s="9">
        <v>724</v>
      </c>
      <c r="BT127" s="9">
        <v>655.4</v>
      </c>
      <c r="BU127" s="9">
        <v>731</v>
      </c>
      <c r="BV127" s="9">
        <v>667</v>
      </c>
      <c r="BW127" s="9">
        <v>601</v>
      </c>
      <c r="BX127" s="9">
        <v>726</v>
      </c>
      <c r="BY127" s="9">
        <v>718</v>
      </c>
      <c r="BZ127" s="9">
        <v>727</v>
      </c>
      <c r="CA127" s="9">
        <v>722.4</v>
      </c>
      <c r="CB127" s="9">
        <v>655</v>
      </c>
      <c r="CC127" s="9">
        <v>651</v>
      </c>
      <c r="CD127" s="9">
        <v>650</v>
      </c>
      <c r="CE127" s="9">
        <v>653</v>
      </c>
      <c r="CF127" s="9">
        <v>657</v>
      </c>
      <c r="CG127" s="9">
        <v>663</v>
      </c>
      <c r="CH127" s="9">
        <v>747</v>
      </c>
      <c r="CI127" s="9">
        <v>761</v>
      </c>
      <c r="CJ127" s="9">
        <v>749</v>
      </c>
      <c r="CK127" s="9">
        <v>659</v>
      </c>
      <c r="CL127" s="9">
        <v>662</v>
      </c>
      <c r="CM127" s="9">
        <v>719</v>
      </c>
      <c r="CN127" s="9">
        <v>663</v>
      </c>
      <c r="CO127" s="9">
        <v>676</v>
      </c>
      <c r="CP127" s="9">
        <v>661</v>
      </c>
      <c r="CQ127" s="9">
        <v>665</v>
      </c>
      <c r="CR127" s="9">
        <v>663</v>
      </c>
      <c r="CS127" s="9">
        <v>657</v>
      </c>
      <c r="CT127" s="9">
        <v>653</v>
      </c>
      <c r="CU127" s="9">
        <v>658</v>
      </c>
      <c r="CV127" s="9">
        <v>664</v>
      </c>
      <c r="CW127" s="9">
        <v>650</v>
      </c>
      <c r="CX127" s="9">
        <v>694.1</v>
      </c>
      <c r="CY127" s="9">
        <v>715</v>
      </c>
      <c r="CZ127" s="9">
        <v>667</v>
      </c>
      <c r="DA127" s="9">
        <v>659</v>
      </c>
      <c r="DB127" s="9">
        <v>742.3</v>
      </c>
      <c r="DC127" s="9">
        <v>662</v>
      </c>
      <c r="DD127" s="9">
        <v>660.6</v>
      </c>
      <c r="DE127" s="9">
        <v>671</v>
      </c>
      <c r="DF127" s="9">
        <v>675</v>
      </c>
      <c r="DG127" s="9">
        <v>661</v>
      </c>
      <c r="DH127" s="9">
        <v>663</v>
      </c>
      <c r="DI127" s="9">
        <v>671</v>
      </c>
      <c r="DJ127" s="9">
        <v>662</v>
      </c>
      <c r="DK127" s="9">
        <v>660</v>
      </c>
      <c r="DL127" s="9">
        <v>735</v>
      </c>
      <c r="DM127" s="9">
        <v>647</v>
      </c>
      <c r="DN127" s="9">
        <v>730</v>
      </c>
      <c r="DO127" s="9">
        <v>753</v>
      </c>
      <c r="DP127" s="9">
        <v>647.79999999999995</v>
      </c>
      <c r="DQ127" s="9">
        <v>765</v>
      </c>
      <c r="DR127" s="9">
        <v>713</v>
      </c>
      <c r="DS127" s="9">
        <v>718</v>
      </c>
      <c r="DT127" s="9">
        <v>737</v>
      </c>
      <c r="DU127" s="9">
        <v>739.2</v>
      </c>
      <c r="DV127" s="9">
        <v>655</v>
      </c>
      <c r="DW127" s="9">
        <v>643.4</v>
      </c>
      <c r="DX127" s="9">
        <v>723</v>
      </c>
      <c r="DY127" s="9">
        <v>721</v>
      </c>
      <c r="DZ127" s="9">
        <v>728.7</v>
      </c>
      <c r="EA127" s="9">
        <v>654</v>
      </c>
      <c r="EB127" s="9">
        <v>665</v>
      </c>
      <c r="EC127" s="9">
        <v>733</v>
      </c>
      <c r="ED127" s="9">
        <v>739</v>
      </c>
      <c r="EE127" s="9">
        <v>641</v>
      </c>
      <c r="EF127" s="9">
        <v>649</v>
      </c>
      <c r="EG127" s="9">
        <v>746</v>
      </c>
      <c r="EH127" s="9">
        <v>643</v>
      </c>
      <c r="EI127" s="9">
        <v>649</v>
      </c>
      <c r="EJ127" s="9">
        <v>732</v>
      </c>
      <c r="EK127" s="9">
        <v>737</v>
      </c>
      <c r="EL127" s="9">
        <v>702.6</v>
      </c>
      <c r="EM127" s="9">
        <v>727.6</v>
      </c>
      <c r="EN127" s="9">
        <v>701</v>
      </c>
      <c r="EO127" s="9">
        <v>590</v>
      </c>
      <c r="EP127" s="9">
        <v>720</v>
      </c>
      <c r="EQ127" s="9">
        <v>718</v>
      </c>
      <c r="ER127" s="9">
        <v>685.3</v>
      </c>
      <c r="ES127" s="9">
        <v>719</v>
      </c>
      <c r="ET127" s="9">
        <v>677</v>
      </c>
      <c r="EU127" s="9">
        <v>660</v>
      </c>
      <c r="EV127" s="9">
        <v>722.2</v>
      </c>
      <c r="EW127" s="9">
        <v>699.4</v>
      </c>
      <c r="EX127" s="9">
        <v>664</v>
      </c>
      <c r="EY127" s="9">
        <v>730.9</v>
      </c>
      <c r="EZ127" s="9">
        <v>646</v>
      </c>
      <c r="FA127" s="9">
        <v>704</v>
      </c>
      <c r="FB127" s="9">
        <v>658.5</v>
      </c>
      <c r="FC127" s="9">
        <v>611.5</v>
      </c>
      <c r="FD127" s="9">
        <v>723</v>
      </c>
      <c r="FE127" s="9">
        <v>717</v>
      </c>
      <c r="FF127" s="9">
        <v>724</v>
      </c>
      <c r="FG127" s="9">
        <v>667</v>
      </c>
      <c r="FH127" s="9">
        <v>745</v>
      </c>
      <c r="FI127" s="9">
        <v>657</v>
      </c>
      <c r="FJ127" s="9">
        <v>661</v>
      </c>
      <c r="FK127" s="9">
        <v>659</v>
      </c>
      <c r="FL127" s="9">
        <v>662</v>
      </c>
      <c r="FM127" s="9">
        <v>653</v>
      </c>
      <c r="FN127" s="9">
        <v>647</v>
      </c>
      <c r="FO127" s="9">
        <v>644.70000000000005</v>
      </c>
      <c r="FP127" s="9">
        <v>717.3</v>
      </c>
      <c r="FQ127" s="9">
        <v>601</v>
      </c>
      <c r="FR127" s="9">
        <v>717</v>
      </c>
      <c r="FS127" s="9">
        <v>723</v>
      </c>
      <c r="FT127" s="9">
        <v>732</v>
      </c>
      <c r="FU127" s="9">
        <v>663.4</v>
      </c>
      <c r="FV127" s="9">
        <v>642</v>
      </c>
      <c r="FW127" s="9">
        <v>711</v>
      </c>
      <c r="FX127" s="9">
        <v>643</v>
      </c>
      <c r="FY127" s="9">
        <v>668</v>
      </c>
      <c r="FZ127" s="9">
        <v>689</v>
      </c>
      <c r="GA127" s="9">
        <v>684.5</v>
      </c>
      <c r="GB127" s="9">
        <v>728</v>
      </c>
      <c r="GC127" s="9">
        <v>618.6</v>
      </c>
      <c r="GD127" s="9">
        <v>740.1</v>
      </c>
      <c r="GE127" s="9">
        <v>646</v>
      </c>
      <c r="GF127" s="9">
        <v>654</v>
      </c>
      <c r="GG127" s="9">
        <v>643</v>
      </c>
      <c r="GH127" s="9">
        <v>744.2</v>
      </c>
      <c r="GI127" s="9">
        <v>649</v>
      </c>
      <c r="GJ127" s="9">
        <v>686</v>
      </c>
      <c r="GK127" s="9">
        <v>712.7</v>
      </c>
      <c r="GL127" s="9">
        <v>720</v>
      </c>
      <c r="GM127" s="9">
        <v>676.9</v>
      </c>
      <c r="GN127" s="9">
        <v>733</v>
      </c>
      <c r="GO127" s="9">
        <v>729</v>
      </c>
      <c r="GP127" s="9">
        <v>686.2</v>
      </c>
      <c r="GQ127" s="9">
        <v>678</v>
      </c>
      <c r="GR127" s="9">
        <v>683.6</v>
      </c>
      <c r="GS127" s="9">
        <v>709</v>
      </c>
      <c r="GT127" s="9">
        <v>667</v>
      </c>
      <c r="GU127" s="9">
        <v>661</v>
      </c>
      <c r="GV127" s="9">
        <v>660</v>
      </c>
      <c r="GW127" s="9">
        <v>664</v>
      </c>
      <c r="GX127" s="9">
        <v>671</v>
      </c>
      <c r="GY127" s="9">
        <v>659</v>
      </c>
      <c r="GZ127" s="9">
        <v>560</v>
      </c>
      <c r="HA127" s="9">
        <v>669</v>
      </c>
      <c r="HB127" s="9"/>
      <c r="HC127" s="9"/>
      <c r="HD127" s="9">
        <v>564.9</v>
      </c>
      <c r="HE127" s="9">
        <v>478</v>
      </c>
      <c r="HF127" s="9">
        <v>678</v>
      </c>
      <c r="HG127" s="9"/>
      <c r="HH127" s="9">
        <v>732</v>
      </c>
      <c r="HI127" s="9">
        <v>666</v>
      </c>
      <c r="HJ127" s="9">
        <v>654</v>
      </c>
      <c r="HK127" s="9">
        <v>661</v>
      </c>
      <c r="HL127" s="9">
        <v>659</v>
      </c>
      <c r="HM127" s="9">
        <v>668</v>
      </c>
      <c r="HN127" s="9">
        <v>657</v>
      </c>
      <c r="HO127" s="9">
        <v>674.2</v>
      </c>
      <c r="HP127" s="9">
        <v>652</v>
      </c>
      <c r="HQ127" s="9">
        <v>658</v>
      </c>
      <c r="HR127" s="9">
        <v>669</v>
      </c>
      <c r="HS127" s="9">
        <v>660</v>
      </c>
      <c r="HT127" s="9">
        <v>739</v>
      </c>
      <c r="HU127" s="9">
        <v>756</v>
      </c>
      <c r="HV127" s="9">
        <v>567</v>
      </c>
      <c r="HW127" s="9">
        <v>559.5</v>
      </c>
      <c r="HX127" s="9">
        <v>496</v>
      </c>
      <c r="HY127" s="9">
        <v>414</v>
      </c>
      <c r="HZ127" s="9">
        <v>511</v>
      </c>
      <c r="IA127" s="9">
        <v>590</v>
      </c>
      <c r="IB127" s="9">
        <v>683.9</v>
      </c>
      <c r="IC127" s="9">
        <v>719.6</v>
      </c>
      <c r="ID127" s="9">
        <v>714.9</v>
      </c>
      <c r="IE127" s="9">
        <v>709</v>
      </c>
      <c r="IF127" s="9">
        <v>690</v>
      </c>
      <c r="IG127" s="9">
        <v>721</v>
      </c>
      <c r="IH127" s="9">
        <v>720.6</v>
      </c>
      <c r="II127" s="9">
        <v>725</v>
      </c>
      <c r="IJ127" s="9">
        <v>626</v>
      </c>
      <c r="IK127" s="9">
        <v>673.7</v>
      </c>
      <c r="IL127" s="9">
        <v>645</v>
      </c>
      <c r="IM127" s="9">
        <v>671</v>
      </c>
      <c r="IN127" s="9">
        <v>613</v>
      </c>
      <c r="IO127" s="9"/>
      <c r="IP127" s="9">
        <v>910</v>
      </c>
      <c r="IQ127" s="9">
        <v>695.7</v>
      </c>
      <c r="IR127" s="9">
        <v>242</v>
      </c>
      <c r="IS127" s="9">
        <v>647.5</v>
      </c>
      <c r="IT127" s="9">
        <v>622.20000000000005</v>
      </c>
      <c r="IU127" s="9"/>
      <c r="IV127" s="9"/>
      <c r="IW127" s="9">
        <v>603</v>
      </c>
      <c r="IX127" s="9">
        <v>656</v>
      </c>
      <c r="IY127" s="9">
        <v>521</v>
      </c>
      <c r="IZ127" s="9">
        <v>621</v>
      </c>
      <c r="JA127" s="9">
        <v>301</v>
      </c>
      <c r="JB127" s="11">
        <v>29.6</v>
      </c>
      <c r="JC127" s="11">
        <v>36.18</v>
      </c>
      <c r="JD127" s="11">
        <v>0.86</v>
      </c>
      <c r="JE127" s="11">
        <v>4.3</v>
      </c>
      <c r="JF127" s="11"/>
      <c r="JG127" s="11"/>
      <c r="JH127" s="13">
        <v>3.19</v>
      </c>
      <c r="JI127" s="12"/>
      <c r="JJ127" s="277"/>
      <c r="JK127" s="9">
        <v>89788517.740999997</v>
      </c>
      <c r="JL127" s="260">
        <v>283832.87300000002</v>
      </c>
      <c r="JM127" s="9">
        <v>62655880.810000002</v>
      </c>
      <c r="JN127" s="260">
        <v>63697.851999999999</v>
      </c>
      <c r="JO127" s="9">
        <v>90453545.643999994</v>
      </c>
      <c r="JP127" s="260">
        <v>189701.45800000001</v>
      </c>
      <c r="JQ127" s="9">
        <v>65913041.232000001</v>
      </c>
      <c r="JR127" s="260">
        <v>59327.832000000002</v>
      </c>
      <c r="JS127" s="11">
        <v>339904874.53500003</v>
      </c>
      <c r="JT127" s="289">
        <v>93231.192999999999</v>
      </c>
      <c r="JU127" s="283">
        <f t="shared" ref="JU127" si="836">IF((JK127-JK126)&lt;0,"",(JK127-JK126))</f>
        <v>43887.729999989271</v>
      </c>
      <c r="JV127" s="283">
        <f t="shared" ref="JV127" si="837">IF((JL127-JL126)&lt;0,"",(JL127-JL126))</f>
        <v>8.9410000000498258</v>
      </c>
      <c r="JW127" s="283">
        <f t="shared" ref="JW127" si="838">IF((JM127-JM126)&lt;0,"",(JM127-JM126))</f>
        <v>43245.539999999106</v>
      </c>
      <c r="JX127" s="283">
        <f t="shared" ref="JX127" si="839">IF((JN127-JN126)&lt;0,"",(JN127-JN126))</f>
        <v>12.883999999998196</v>
      </c>
      <c r="JY127" s="284">
        <f t="shared" ref="JY127" si="840">IF((JO127-JO126)&lt;0,"",(JO127-JO126))</f>
        <v>42778.630999997258</v>
      </c>
      <c r="JZ127" s="284">
        <f t="shared" ref="JZ127" si="841">IF((JP127-JP126)&lt;0,"",(JP127-JP126))</f>
        <v>23.270000000018626</v>
      </c>
      <c r="KA127" s="284">
        <f t="shared" ref="KA127" si="842">IF((JQ127-JQ126)&lt;0,"",(JQ127-JQ126))</f>
        <v>33586.276000000536</v>
      </c>
      <c r="KB127" s="284">
        <f t="shared" ref="KB127" si="843">IF((JR127-JR126)&lt;0,"",(JR127-JR126))</f>
        <v>28.544000000001688</v>
      </c>
      <c r="KC127" s="283">
        <f t="shared" ref="KC127" si="844">IF((JS127-JS126)&lt;0,"",(JS127-JS126))</f>
        <v>163353.62000000477</v>
      </c>
      <c r="KD127" s="283">
        <f t="shared" ref="KD127" si="845">IF((JT127-JT126)&lt;0,"",(JT127-JT126))</f>
        <v>95.680999999996857</v>
      </c>
      <c r="KE127" s="291">
        <f t="shared" si="555"/>
        <v>87111.444999988336</v>
      </c>
      <c r="KF127" s="291">
        <f t="shared" si="556"/>
        <v>163257.93900000479</v>
      </c>
      <c r="KG127" s="292">
        <f>(RD[[#This Row],[Sunset Time (POA&lt;20 W/m2)]]-RD[[#This Row],[Sunrise Time (POA&gt;20 W/m2)]])*24</f>
        <v>12.433333333333334</v>
      </c>
      <c r="KH127" s="293">
        <f>RD[[#This Row],[GHI ]]</f>
        <v>0</v>
      </c>
      <c r="KI127" s="293">
        <f>RD[[#This Row],[POA]]</f>
        <v>3.19</v>
      </c>
      <c r="KJ127" s="293">
        <f>RD[[#This Row],[AT (°C) 14 Hours]]</f>
        <v>29.6</v>
      </c>
      <c r="KK127" s="293">
        <f>RD[[#This Row],[MT (°C) Gen. Hours]]</f>
        <v>36.18</v>
      </c>
      <c r="KL127" s="293">
        <f>RD[[#This Row],[WS_Avg (m/s) (24 Hours)]]</f>
        <v>0.86</v>
      </c>
      <c r="KM127" s="293">
        <f>RD[[#This Row],[WS_Max (m/s)]]</f>
        <v>4.3</v>
      </c>
      <c r="KN127" s="294">
        <f>SUM(RD[[#This Row],[BLK1_INV1]:[BLK8_INV27]])</f>
        <v>164465.40000000005</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v>0.24027777777777778</v>
      </c>
      <c r="K128" s="10">
        <v>0.75</v>
      </c>
      <c r="L128" s="9">
        <v>701</v>
      </c>
      <c r="M128" s="9">
        <v>695</v>
      </c>
      <c r="N128" s="9">
        <v>638</v>
      </c>
      <c r="O128" s="9">
        <v>645</v>
      </c>
      <c r="P128" s="9">
        <v>685</v>
      </c>
      <c r="Q128" s="9">
        <v>637</v>
      </c>
      <c r="R128" s="9">
        <v>636</v>
      </c>
      <c r="S128" s="9">
        <v>629</v>
      </c>
      <c r="T128" s="9">
        <v>645.9</v>
      </c>
      <c r="U128" s="9">
        <v>673</v>
      </c>
      <c r="V128" s="9">
        <v>623</v>
      </c>
      <c r="W128" s="9">
        <v>636</v>
      </c>
      <c r="X128" s="9">
        <v>640</v>
      </c>
      <c r="Y128" s="9">
        <v>569</v>
      </c>
      <c r="Z128" s="9">
        <v>627.79999999999995</v>
      </c>
      <c r="AA128" s="9">
        <v>649</v>
      </c>
      <c r="AB128" s="9">
        <v>636</v>
      </c>
      <c r="AC128" s="9">
        <v>644</v>
      </c>
      <c r="AD128" s="9">
        <v>684</v>
      </c>
      <c r="AE128" s="9">
        <v>686</v>
      </c>
      <c r="AF128" s="9">
        <v>641</v>
      </c>
      <c r="AG128" s="9">
        <v>640</v>
      </c>
      <c r="AH128" s="9">
        <v>684.2</v>
      </c>
      <c r="AI128" s="9">
        <v>700.2</v>
      </c>
      <c r="AJ128" s="9">
        <v>671</v>
      </c>
      <c r="AK128" s="9">
        <v>617</v>
      </c>
      <c r="AL128" s="9">
        <v>667</v>
      </c>
      <c r="AM128" s="9">
        <v>688.3</v>
      </c>
      <c r="AN128" s="9">
        <v>691</v>
      </c>
      <c r="AO128" s="9">
        <v>690.8</v>
      </c>
      <c r="AP128" s="9">
        <v>681</v>
      </c>
      <c r="AQ128" s="9">
        <v>689</v>
      </c>
      <c r="AR128" s="9">
        <v>591</v>
      </c>
      <c r="AS128" s="9">
        <v>790</v>
      </c>
      <c r="AT128" s="9">
        <v>622</v>
      </c>
      <c r="AU128" s="9">
        <v>699.7</v>
      </c>
      <c r="AV128" s="9">
        <v>615.4</v>
      </c>
      <c r="AW128" s="9">
        <v>628</v>
      </c>
      <c r="AX128" s="9">
        <v>619</v>
      </c>
      <c r="AY128" s="9">
        <v>623</v>
      </c>
      <c r="AZ128" s="9">
        <v>615</v>
      </c>
      <c r="BA128" s="9">
        <v>624</v>
      </c>
      <c r="BB128" s="9">
        <v>618</v>
      </c>
      <c r="BC128" s="9">
        <v>627</v>
      </c>
      <c r="BD128" s="9">
        <v>620</v>
      </c>
      <c r="BE128" s="9">
        <v>625</v>
      </c>
      <c r="BF128" s="9">
        <v>669</v>
      </c>
      <c r="BG128" s="9">
        <v>606.70000000000005</v>
      </c>
      <c r="BH128" s="9">
        <v>640</v>
      </c>
      <c r="BI128" s="9">
        <v>643</v>
      </c>
      <c r="BJ128" s="9">
        <v>633.6</v>
      </c>
      <c r="BK128" s="9">
        <v>621</v>
      </c>
      <c r="BL128" s="9">
        <v>690</v>
      </c>
      <c r="BM128" s="9">
        <v>693</v>
      </c>
      <c r="BN128" s="9">
        <v>661</v>
      </c>
      <c r="BO128" s="9">
        <v>689</v>
      </c>
      <c r="BP128" s="9">
        <v>696</v>
      </c>
      <c r="BQ128" s="9">
        <v>614.29999999999995</v>
      </c>
      <c r="BR128" s="9">
        <v>699.9</v>
      </c>
      <c r="BS128" s="9">
        <v>699.8</v>
      </c>
      <c r="BT128" s="9">
        <v>614</v>
      </c>
      <c r="BU128" s="9">
        <v>699.4</v>
      </c>
      <c r="BV128" s="9">
        <v>611</v>
      </c>
      <c r="BW128" s="9">
        <v>571</v>
      </c>
      <c r="BX128" s="9">
        <v>690</v>
      </c>
      <c r="BY128" s="9">
        <v>671</v>
      </c>
      <c r="BZ128" s="9">
        <v>688</v>
      </c>
      <c r="CA128" s="9">
        <v>690.9</v>
      </c>
      <c r="CB128" s="9">
        <v>640</v>
      </c>
      <c r="CC128" s="9">
        <v>635</v>
      </c>
      <c r="CD128" s="9">
        <v>621</v>
      </c>
      <c r="CE128" s="9">
        <v>628</v>
      </c>
      <c r="CF128" s="9">
        <v>639</v>
      </c>
      <c r="CG128" s="9">
        <v>633</v>
      </c>
      <c r="CH128" s="9">
        <v>701</v>
      </c>
      <c r="CI128" s="9">
        <v>721</v>
      </c>
      <c r="CJ128" s="9">
        <v>716</v>
      </c>
      <c r="CK128" s="9">
        <v>632</v>
      </c>
      <c r="CL128" s="9">
        <v>627</v>
      </c>
      <c r="CM128" s="9">
        <v>690</v>
      </c>
      <c r="CN128" s="9">
        <v>633</v>
      </c>
      <c r="CO128" s="9">
        <v>629</v>
      </c>
      <c r="CP128" s="9">
        <v>633</v>
      </c>
      <c r="CQ128" s="9">
        <v>621</v>
      </c>
      <c r="CR128" s="9">
        <v>637</v>
      </c>
      <c r="CS128" s="9">
        <v>630</v>
      </c>
      <c r="CT128" s="9">
        <v>623.6</v>
      </c>
      <c r="CU128" s="9">
        <v>621.6</v>
      </c>
      <c r="CV128" s="9">
        <v>639</v>
      </c>
      <c r="CW128" s="9">
        <v>636</v>
      </c>
      <c r="CX128" s="9">
        <v>656.6</v>
      </c>
      <c r="CY128" s="9">
        <v>681</v>
      </c>
      <c r="CZ128" s="9">
        <v>632</v>
      </c>
      <c r="DA128" s="9">
        <v>627</v>
      </c>
      <c r="DB128" s="9">
        <v>716.3</v>
      </c>
      <c r="DC128" s="9">
        <v>624</v>
      </c>
      <c r="DD128" s="9">
        <v>632</v>
      </c>
      <c r="DE128" s="9">
        <v>636</v>
      </c>
      <c r="DF128" s="9">
        <v>623</v>
      </c>
      <c r="DG128" s="9">
        <v>634.1</v>
      </c>
      <c r="DH128" s="9">
        <v>629</v>
      </c>
      <c r="DI128" s="9">
        <v>627</v>
      </c>
      <c r="DJ128" s="9">
        <v>624.6</v>
      </c>
      <c r="DK128" s="9">
        <v>632</v>
      </c>
      <c r="DL128" s="9">
        <v>701</v>
      </c>
      <c r="DM128" s="9">
        <v>619</v>
      </c>
      <c r="DN128" s="9">
        <v>718</v>
      </c>
      <c r="DO128" s="9">
        <v>698</v>
      </c>
      <c r="DP128" s="9">
        <v>608.20000000000005</v>
      </c>
      <c r="DQ128" s="9">
        <v>723</v>
      </c>
      <c r="DR128" s="9">
        <v>671</v>
      </c>
      <c r="DS128" s="9">
        <v>671</v>
      </c>
      <c r="DT128" s="9">
        <v>709</v>
      </c>
      <c r="DU128" s="9">
        <v>701</v>
      </c>
      <c r="DV128" s="9">
        <v>620</v>
      </c>
      <c r="DW128" s="9">
        <v>608</v>
      </c>
      <c r="DX128" s="9">
        <v>691</v>
      </c>
      <c r="DY128" s="9">
        <v>697</v>
      </c>
      <c r="DZ128" s="9">
        <v>707.5</v>
      </c>
      <c r="EA128" s="9">
        <v>626</v>
      </c>
      <c r="EB128" s="9">
        <v>629</v>
      </c>
      <c r="EC128" s="9">
        <v>707</v>
      </c>
      <c r="ED128" s="9">
        <v>695</v>
      </c>
      <c r="EE128" s="9">
        <v>613</v>
      </c>
      <c r="EF128" s="9">
        <v>616</v>
      </c>
      <c r="EG128" s="9">
        <v>701</v>
      </c>
      <c r="EH128" s="9">
        <v>627</v>
      </c>
      <c r="EI128" s="9">
        <v>621</v>
      </c>
      <c r="EJ128" s="9">
        <v>701</v>
      </c>
      <c r="EK128" s="9">
        <v>707</v>
      </c>
      <c r="EL128" s="9">
        <v>685</v>
      </c>
      <c r="EM128" s="9">
        <v>690</v>
      </c>
      <c r="EN128" s="9">
        <v>678</v>
      </c>
      <c r="EO128" s="9">
        <v>581</v>
      </c>
      <c r="EP128" s="9">
        <v>676</v>
      </c>
      <c r="EQ128" s="9">
        <v>679</v>
      </c>
      <c r="ER128" s="9">
        <v>684</v>
      </c>
      <c r="ES128" s="9">
        <v>682</v>
      </c>
      <c r="ET128" s="9">
        <v>665</v>
      </c>
      <c r="EU128" s="9">
        <v>639</v>
      </c>
      <c r="EV128" s="9">
        <v>691</v>
      </c>
      <c r="EW128" s="9">
        <v>684</v>
      </c>
      <c r="EX128" s="9">
        <v>639</v>
      </c>
      <c r="EY128" s="9">
        <v>687</v>
      </c>
      <c r="EZ128" s="9">
        <v>640</v>
      </c>
      <c r="FA128" s="9">
        <v>665.9</v>
      </c>
      <c r="FB128" s="9">
        <v>631.70000000000005</v>
      </c>
      <c r="FC128" s="9">
        <v>584</v>
      </c>
      <c r="FD128" s="9">
        <v>685</v>
      </c>
      <c r="FE128" s="9">
        <v>688</v>
      </c>
      <c r="FF128" s="9">
        <v>680</v>
      </c>
      <c r="FG128" s="9">
        <v>641</v>
      </c>
      <c r="FH128" s="9">
        <v>715</v>
      </c>
      <c r="FI128" s="9">
        <v>639</v>
      </c>
      <c r="FJ128" s="9">
        <v>635</v>
      </c>
      <c r="FK128" s="9">
        <v>619</v>
      </c>
      <c r="FL128" s="9">
        <v>631</v>
      </c>
      <c r="FM128" s="9">
        <v>624</v>
      </c>
      <c r="FN128" s="9">
        <v>619</v>
      </c>
      <c r="FO128" s="9">
        <v>607</v>
      </c>
      <c r="FP128" s="9">
        <v>687.3</v>
      </c>
      <c r="FQ128" s="9">
        <v>603.1</v>
      </c>
      <c r="FR128" s="9">
        <v>601</v>
      </c>
      <c r="FS128" s="9">
        <v>678</v>
      </c>
      <c r="FT128" s="9">
        <v>691</v>
      </c>
      <c r="FU128" s="9">
        <v>639</v>
      </c>
      <c r="FV128" s="9">
        <v>539.4</v>
      </c>
      <c r="FW128" s="9">
        <v>689</v>
      </c>
      <c r="FX128" s="9">
        <v>611</v>
      </c>
      <c r="FY128" s="9">
        <v>635</v>
      </c>
      <c r="FZ128" s="9">
        <v>624</v>
      </c>
      <c r="GA128" s="9">
        <v>640.9</v>
      </c>
      <c r="GB128" s="9">
        <v>612</v>
      </c>
      <c r="GC128" s="9">
        <v>636.29999999999995</v>
      </c>
      <c r="GD128" s="9">
        <v>697</v>
      </c>
      <c r="GE128" s="9">
        <v>621.79999999999995</v>
      </c>
      <c r="GF128" s="9">
        <v>621</v>
      </c>
      <c r="GG128" s="9">
        <v>611.1</v>
      </c>
      <c r="GH128" s="9">
        <v>694</v>
      </c>
      <c r="GI128" s="9">
        <v>622</v>
      </c>
      <c r="GJ128" s="9">
        <v>674</v>
      </c>
      <c r="GK128" s="9">
        <v>685.7</v>
      </c>
      <c r="GL128" s="9">
        <v>674</v>
      </c>
      <c r="GM128" s="9">
        <v>654</v>
      </c>
      <c r="GN128" s="9">
        <v>681</v>
      </c>
      <c r="GO128" s="9">
        <v>687.8</v>
      </c>
      <c r="GP128" s="9">
        <v>655</v>
      </c>
      <c r="GQ128" s="9">
        <v>628.79999999999995</v>
      </c>
      <c r="GR128" s="9">
        <v>645.70000000000005</v>
      </c>
      <c r="GS128" s="9">
        <v>588.79999999999995</v>
      </c>
      <c r="GT128" s="9">
        <v>627</v>
      </c>
      <c r="GU128" s="9">
        <v>634</v>
      </c>
      <c r="GV128" s="9">
        <v>622</v>
      </c>
      <c r="GW128" s="9">
        <v>629</v>
      </c>
      <c r="GX128" s="9">
        <v>635</v>
      </c>
      <c r="GY128" s="9">
        <v>628</v>
      </c>
      <c r="GZ128" s="9">
        <v>521</v>
      </c>
      <c r="HA128" s="9">
        <v>623</v>
      </c>
      <c r="HB128" s="9"/>
      <c r="HC128" s="9"/>
      <c r="HD128" s="9">
        <v>544</v>
      </c>
      <c r="HE128" s="9">
        <v>459</v>
      </c>
      <c r="HF128" s="9">
        <v>645</v>
      </c>
      <c r="HG128" s="9"/>
      <c r="HH128" s="9">
        <v>701</v>
      </c>
      <c r="HI128" s="9">
        <v>631</v>
      </c>
      <c r="HJ128" s="9">
        <v>639</v>
      </c>
      <c r="HK128" s="9">
        <v>635</v>
      </c>
      <c r="HL128" s="9">
        <v>640</v>
      </c>
      <c r="HM128" s="9">
        <v>633</v>
      </c>
      <c r="HN128" s="9">
        <v>630</v>
      </c>
      <c r="HO128" s="9">
        <v>641</v>
      </c>
      <c r="HP128" s="9">
        <v>634</v>
      </c>
      <c r="HQ128" s="9">
        <v>636</v>
      </c>
      <c r="HR128" s="9">
        <v>635</v>
      </c>
      <c r="HS128" s="9">
        <v>631</v>
      </c>
      <c r="HT128" s="9">
        <v>687</v>
      </c>
      <c r="HU128" s="9">
        <v>707.7</v>
      </c>
      <c r="HV128" s="9">
        <v>534</v>
      </c>
      <c r="HW128" s="9">
        <v>523.79999999999995</v>
      </c>
      <c r="HX128" s="9">
        <v>465</v>
      </c>
      <c r="HY128" s="9">
        <v>385</v>
      </c>
      <c r="HZ128" s="9">
        <v>471</v>
      </c>
      <c r="IA128" s="9">
        <v>544.5</v>
      </c>
      <c r="IB128" s="9">
        <v>636.70000000000005</v>
      </c>
      <c r="IC128" s="9">
        <v>681</v>
      </c>
      <c r="ID128" s="9">
        <v>673.6</v>
      </c>
      <c r="IE128" s="9">
        <v>670</v>
      </c>
      <c r="IF128" s="9">
        <v>646</v>
      </c>
      <c r="IG128" s="9">
        <v>678</v>
      </c>
      <c r="IH128" s="9">
        <v>682</v>
      </c>
      <c r="II128" s="9">
        <v>692</v>
      </c>
      <c r="IJ128" s="9">
        <v>591</v>
      </c>
      <c r="IK128" s="9">
        <v>634</v>
      </c>
      <c r="IL128" s="9">
        <v>588</v>
      </c>
      <c r="IM128" s="9">
        <v>634</v>
      </c>
      <c r="IN128" s="9">
        <v>564.6</v>
      </c>
      <c r="IO128" s="9"/>
      <c r="IP128" s="9">
        <v>844</v>
      </c>
      <c r="IQ128" s="9">
        <v>661</v>
      </c>
      <c r="IR128" s="9">
        <v>231</v>
      </c>
      <c r="IS128" s="9">
        <v>612</v>
      </c>
      <c r="IT128" s="9">
        <v>591</v>
      </c>
      <c r="IU128" s="9"/>
      <c r="IV128" s="9"/>
      <c r="IW128" s="9">
        <v>582</v>
      </c>
      <c r="IX128" s="9">
        <v>612</v>
      </c>
      <c r="IY128" s="9">
        <v>494</v>
      </c>
      <c r="IZ128" s="9">
        <v>601</v>
      </c>
      <c r="JA128" s="9">
        <v>285</v>
      </c>
      <c r="JB128" s="11">
        <v>28.94</v>
      </c>
      <c r="JC128" s="11">
        <v>33.69</v>
      </c>
      <c r="JD128" s="11">
        <v>1.69</v>
      </c>
      <c r="JE128" s="11">
        <v>5.9</v>
      </c>
      <c r="JF128" s="11"/>
      <c r="JG128" s="11"/>
      <c r="JH128" s="13">
        <v>2.98</v>
      </c>
      <c r="JI128" s="12"/>
      <c r="JJ128" s="277"/>
      <c r="JK128" s="9">
        <v>89828882.772</v>
      </c>
      <c r="JL128" s="215">
        <v>283841.81400000001</v>
      </c>
      <c r="JM128" s="9">
        <v>62697240.579000004</v>
      </c>
      <c r="JN128" s="215">
        <v>63710.735999999997</v>
      </c>
      <c r="JO128" s="9">
        <v>90495335.934</v>
      </c>
      <c r="JP128" s="215">
        <v>189724.728</v>
      </c>
      <c r="JQ128" s="9">
        <v>65944553.300999999</v>
      </c>
      <c r="JR128" s="215">
        <v>59356.375999999997</v>
      </c>
      <c r="JS128" s="11">
        <v>340059779.73900002</v>
      </c>
      <c r="JT128" s="223">
        <v>93326.873999999996</v>
      </c>
      <c r="JU128" s="283">
        <f t="shared" ref="JU128" si="846">IF((JK128-JK127)&lt;0,"",(JK128-JK127))</f>
        <v>40365.031000003219</v>
      </c>
      <c r="JV128" s="283">
        <f t="shared" ref="JV128" si="847">IF((JL128-JL127)&lt;0,"",(JL128-JL127))</f>
        <v>8.9409999999916181</v>
      </c>
      <c r="JW128" s="283">
        <f t="shared" ref="JW128" si="848">IF((JM128-JM127)&lt;0,"",(JM128-JM127))</f>
        <v>41359.769000001252</v>
      </c>
      <c r="JX128" s="283">
        <f t="shared" ref="JX128" si="849">IF((JN128-JN127)&lt;0,"",(JN128-JN127))</f>
        <v>12.883999999998196</v>
      </c>
      <c r="JY128" s="284">
        <f t="shared" ref="JY128" si="850">IF((JO128-JO127)&lt;0,"",(JO128-JO127))</f>
        <v>41790.290000006557</v>
      </c>
      <c r="JZ128" s="284">
        <f t="shared" ref="JZ128" si="851">IF((JP128-JP127)&lt;0,"",(JP128-JP127))</f>
        <v>23.269999999989523</v>
      </c>
      <c r="KA128" s="284">
        <f t="shared" ref="KA128" si="852">IF((JQ128-JQ127)&lt;0,"",(JQ128-JQ127))</f>
        <v>31512.068999998271</v>
      </c>
      <c r="KB128" s="284">
        <f t="shared" ref="KB128" si="853">IF((JR128-JR127)&lt;0,"",(JR128-JR127))</f>
        <v>28.543999999994412</v>
      </c>
      <c r="KC128" s="283">
        <f t="shared" ref="KC128" si="854">IF((JS128-JS127)&lt;0,"",(JS128-JS127))</f>
        <v>154905.20399999619</v>
      </c>
      <c r="KD128" s="283">
        <f t="shared" ref="KD128" si="855">IF((JT128-JT127)&lt;0,"",(JT128-JT127))</f>
        <v>95.680999999996857</v>
      </c>
      <c r="KE128" s="291">
        <f t="shared" si="555"/>
        <v>81702.975000004488</v>
      </c>
      <c r="KF128" s="291">
        <f t="shared" si="556"/>
        <v>154809.5229999962</v>
      </c>
      <c r="KG128" s="292">
        <f>(RD[[#This Row],[Sunset Time (POA&lt;20 W/m2)]]-RD[[#This Row],[Sunrise Time (POA&gt;20 W/m2)]])*24</f>
        <v>12.233333333333333</v>
      </c>
      <c r="KH128" s="293">
        <f>RD[[#This Row],[GHI ]]</f>
        <v>0</v>
      </c>
      <c r="KI128" s="293">
        <f>RD[[#This Row],[POA]]</f>
        <v>2.98</v>
      </c>
      <c r="KJ128" s="293">
        <f>RD[[#This Row],[AT (°C) 14 Hours]]</f>
        <v>28.94</v>
      </c>
      <c r="KK128" s="293">
        <f>RD[[#This Row],[MT (°C) Gen. Hours]]</f>
        <v>33.69</v>
      </c>
      <c r="KL128" s="293">
        <f>RD[[#This Row],[WS_Avg (m/s) (24 Hours)]]</f>
        <v>1.69</v>
      </c>
      <c r="KM128" s="293">
        <f>RD[[#This Row],[WS_Max (m/s)]]</f>
        <v>5.9</v>
      </c>
      <c r="KN128" s="294">
        <f>SUM(RD[[#This Row],[BLK1_INV1]:[BLK8_INV27]])</f>
        <v>156158.60000000003</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v>0.24305555555555555</v>
      </c>
      <c r="K129" s="10">
        <v>0.77430555555555558</v>
      </c>
      <c r="L129" s="9">
        <v>745</v>
      </c>
      <c r="M129" s="9">
        <v>750</v>
      </c>
      <c r="N129" s="9">
        <v>678</v>
      </c>
      <c r="O129" s="9">
        <v>664</v>
      </c>
      <c r="P129" s="9">
        <v>724</v>
      </c>
      <c r="Q129" s="9">
        <v>653</v>
      </c>
      <c r="R129" s="9">
        <v>660</v>
      </c>
      <c r="S129" s="9">
        <v>686</v>
      </c>
      <c r="T129" s="9">
        <v>684</v>
      </c>
      <c r="U129" s="9">
        <v>702</v>
      </c>
      <c r="V129" s="9">
        <v>662</v>
      </c>
      <c r="W129" s="9">
        <v>662</v>
      </c>
      <c r="X129" s="9">
        <v>664</v>
      </c>
      <c r="Y129" s="9">
        <v>601</v>
      </c>
      <c r="Z129" s="9">
        <v>660</v>
      </c>
      <c r="AA129" s="9">
        <v>664</v>
      </c>
      <c r="AB129" s="9">
        <v>655</v>
      </c>
      <c r="AC129" s="9">
        <v>667</v>
      </c>
      <c r="AD129" s="9">
        <v>706</v>
      </c>
      <c r="AE129" s="9">
        <v>721</v>
      </c>
      <c r="AF129" s="9">
        <v>657</v>
      </c>
      <c r="AG129" s="9">
        <v>653</v>
      </c>
      <c r="AH129" s="9">
        <v>721</v>
      </c>
      <c r="AI129" s="9">
        <v>745</v>
      </c>
      <c r="AJ129" s="9">
        <v>719</v>
      </c>
      <c r="AK129" s="9">
        <v>703</v>
      </c>
      <c r="AL129" s="9">
        <v>727</v>
      </c>
      <c r="AM129" s="9">
        <v>745</v>
      </c>
      <c r="AN129" s="9">
        <v>730</v>
      </c>
      <c r="AO129" s="9">
        <v>728</v>
      </c>
      <c r="AP129" s="9">
        <v>739</v>
      </c>
      <c r="AQ129" s="9">
        <v>729</v>
      </c>
      <c r="AR129" s="9">
        <v>628</v>
      </c>
      <c r="AS129" s="9">
        <v>831</v>
      </c>
      <c r="AT129" s="9">
        <v>678</v>
      </c>
      <c r="AU129" s="9">
        <v>728</v>
      </c>
      <c r="AV129" s="9">
        <v>670</v>
      </c>
      <c r="AW129" s="9">
        <v>674</v>
      </c>
      <c r="AX129" s="9">
        <v>648</v>
      </c>
      <c r="AY129" s="9">
        <v>651</v>
      </c>
      <c r="AZ129" s="9">
        <v>671</v>
      </c>
      <c r="BA129" s="9">
        <v>656</v>
      </c>
      <c r="BB129" s="9">
        <v>664</v>
      </c>
      <c r="BC129" s="9">
        <v>650</v>
      </c>
      <c r="BD129" s="9">
        <v>661</v>
      </c>
      <c r="BE129" s="9">
        <v>664</v>
      </c>
      <c r="BF129" s="9">
        <v>704</v>
      </c>
      <c r="BG129" s="9">
        <v>669</v>
      </c>
      <c r="BH129" s="9">
        <v>687</v>
      </c>
      <c r="BI129" s="9">
        <v>690</v>
      </c>
      <c r="BJ129" s="9">
        <v>660</v>
      </c>
      <c r="BK129" s="9">
        <v>667</v>
      </c>
      <c r="BL129" s="9">
        <v>749</v>
      </c>
      <c r="BM129" s="9">
        <v>727</v>
      </c>
      <c r="BN129" s="9">
        <v>701</v>
      </c>
      <c r="BO129" s="9">
        <v>728</v>
      </c>
      <c r="BP129" s="9">
        <v>733</v>
      </c>
      <c r="BQ129" s="9">
        <v>655</v>
      </c>
      <c r="BR129" s="9">
        <v>744</v>
      </c>
      <c r="BS129" s="9">
        <v>745</v>
      </c>
      <c r="BT129" s="9">
        <v>645</v>
      </c>
      <c r="BU129" s="9">
        <v>740</v>
      </c>
      <c r="BV129" s="9">
        <v>674</v>
      </c>
      <c r="BW129" s="9">
        <v>602</v>
      </c>
      <c r="BX129" s="9">
        <v>720</v>
      </c>
      <c r="BY129" s="9">
        <v>724</v>
      </c>
      <c r="BZ129" s="9">
        <v>722</v>
      </c>
      <c r="CA129" s="9">
        <v>718</v>
      </c>
      <c r="CB129" s="9">
        <v>661</v>
      </c>
      <c r="CC129" s="9">
        <v>660</v>
      </c>
      <c r="CD129" s="9">
        <v>656</v>
      </c>
      <c r="CE129" s="9">
        <v>650</v>
      </c>
      <c r="CF129" s="9">
        <v>670</v>
      </c>
      <c r="CG129" s="9">
        <v>663</v>
      </c>
      <c r="CH129" s="9">
        <v>740</v>
      </c>
      <c r="CI129" s="9">
        <v>754</v>
      </c>
      <c r="CJ129" s="9">
        <v>750</v>
      </c>
      <c r="CK129" s="9">
        <v>659</v>
      </c>
      <c r="CL129" s="9">
        <v>675</v>
      </c>
      <c r="CM129" s="9">
        <v>717</v>
      </c>
      <c r="CN129" s="9">
        <v>674</v>
      </c>
      <c r="CO129" s="9">
        <v>663</v>
      </c>
      <c r="CP129" s="9">
        <v>670</v>
      </c>
      <c r="CQ129" s="9">
        <v>662</v>
      </c>
      <c r="CR129" s="9">
        <v>676</v>
      </c>
      <c r="CS129" s="9">
        <v>657</v>
      </c>
      <c r="CT129" s="9">
        <v>656</v>
      </c>
      <c r="CU129" s="9">
        <v>657</v>
      </c>
      <c r="CV129" s="9">
        <v>675</v>
      </c>
      <c r="CW129" s="9">
        <v>671</v>
      </c>
      <c r="CX129" s="9">
        <v>695</v>
      </c>
      <c r="CY129" s="9">
        <v>724</v>
      </c>
      <c r="CZ129" s="9">
        <v>658</v>
      </c>
      <c r="DA129" s="9">
        <v>670</v>
      </c>
      <c r="DB129" s="9">
        <v>757</v>
      </c>
      <c r="DC129" s="9">
        <v>653</v>
      </c>
      <c r="DD129" s="9">
        <v>660</v>
      </c>
      <c r="DE129" s="9">
        <v>655</v>
      </c>
      <c r="DF129" s="9">
        <v>649</v>
      </c>
      <c r="DG129" s="9">
        <v>650</v>
      </c>
      <c r="DH129" s="9">
        <v>663</v>
      </c>
      <c r="DI129" s="9">
        <v>647</v>
      </c>
      <c r="DJ129" s="9">
        <v>662</v>
      </c>
      <c r="DK129" s="9">
        <v>666</v>
      </c>
      <c r="DL129" s="9">
        <v>729</v>
      </c>
      <c r="DM129" s="9">
        <v>672</v>
      </c>
      <c r="DN129" s="9">
        <v>732</v>
      </c>
      <c r="DO129" s="9">
        <v>741</v>
      </c>
      <c r="DP129" s="9">
        <v>654</v>
      </c>
      <c r="DQ129" s="9">
        <v>743</v>
      </c>
      <c r="DR129" s="9">
        <v>703</v>
      </c>
      <c r="DS129" s="9">
        <v>723</v>
      </c>
      <c r="DT129" s="9">
        <v>740</v>
      </c>
      <c r="DU129" s="9">
        <v>749</v>
      </c>
      <c r="DV129" s="9">
        <v>662</v>
      </c>
      <c r="DW129" s="9">
        <v>654</v>
      </c>
      <c r="DX129" s="9">
        <v>724</v>
      </c>
      <c r="DY129" s="9">
        <v>734</v>
      </c>
      <c r="DZ129" s="9">
        <v>734</v>
      </c>
      <c r="EA129" s="9">
        <v>658</v>
      </c>
      <c r="EB129" s="9">
        <v>671</v>
      </c>
      <c r="EC129" s="9">
        <v>747</v>
      </c>
      <c r="ED129" s="9">
        <v>743</v>
      </c>
      <c r="EE129" s="9">
        <v>646</v>
      </c>
      <c r="EF129" s="9">
        <v>655</v>
      </c>
      <c r="EG129" s="9">
        <v>738</v>
      </c>
      <c r="EH129" s="9">
        <v>645</v>
      </c>
      <c r="EI129" s="9">
        <v>657</v>
      </c>
      <c r="EJ129" s="9">
        <v>749</v>
      </c>
      <c r="EK129" s="9">
        <v>730</v>
      </c>
      <c r="EL129" s="9">
        <v>737</v>
      </c>
      <c r="EM129" s="9">
        <v>720</v>
      </c>
      <c r="EN129" s="9">
        <v>724</v>
      </c>
      <c r="EO129" s="9">
        <v>600</v>
      </c>
      <c r="EP129" s="9">
        <v>719</v>
      </c>
      <c r="EQ129" s="9">
        <v>719</v>
      </c>
      <c r="ER129" s="9">
        <v>701</v>
      </c>
      <c r="ES129" s="9">
        <v>705</v>
      </c>
      <c r="ET129" s="9">
        <v>673</v>
      </c>
      <c r="EU129" s="9">
        <v>672</v>
      </c>
      <c r="EV129" s="9">
        <v>717</v>
      </c>
      <c r="EW129" s="9">
        <v>709</v>
      </c>
      <c r="EX129" s="9">
        <v>673</v>
      </c>
      <c r="EY129" s="9">
        <v>715</v>
      </c>
      <c r="EZ129" s="9">
        <v>649</v>
      </c>
      <c r="FA129" s="9">
        <v>710</v>
      </c>
      <c r="FB129" s="9">
        <v>661</v>
      </c>
      <c r="FC129" s="9">
        <v>592</v>
      </c>
      <c r="FD129" s="9">
        <v>723</v>
      </c>
      <c r="FE129" s="9">
        <v>717</v>
      </c>
      <c r="FF129" s="9">
        <v>721</v>
      </c>
      <c r="FG129" s="9">
        <v>659</v>
      </c>
      <c r="FH129" s="9">
        <v>744</v>
      </c>
      <c r="FI129" s="9">
        <v>673</v>
      </c>
      <c r="FJ129" s="9">
        <v>667</v>
      </c>
      <c r="FK129" s="9">
        <v>648</v>
      </c>
      <c r="FL129" s="9">
        <v>672</v>
      </c>
      <c r="FM129" s="9">
        <v>663</v>
      </c>
      <c r="FN129" s="9">
        <v>660</v>
      </c>
      <c r="FO129" s="9">
        <v>645</v>
      </c>
      <c r="FP129" s="9">
        <v>751</v>
      </c>
      <c r="FQ129" s="9">
        <v>670</v>
      </c>
      <c r="FR129" s="9">
        <v>755</v>
      </c>
      <c r="FS129" s="9">
        <v>761</v>
      </c>
      <c r="FT129" s="9">
        <v>762</v>
      </c>
      <c r="FU129" s="9">
        <v>681</v>
      </c>
      <c r="FV129" s="9">
        <v>667</v>
      </c>
      <c r="FW129" s="9">
        <v>741</v>
      </c>
      <c r="FX129" s="9">
        <v>649</v>
      </c>
      <c r="FY129" s="9">
        <v>681</v>
      </c>
      <c r="FZ129" s="9">
        <v>667</v>
      </c>
      <c r="GA129" s="9">
        <v>681</v>
      </c>
      <c r="GB129" s="9">
        <v>735</v>
      </c>
      <c r="GC129" s="9">
        <v>679</v>
      </c>
      <c r="GD129" s="9">
        <v>754</v>
      </c>
      <c r="GE129" s="9">
        <v>670</v>
      </c>
      <c r="GF129" s="9">
        <v>666</v>
      </c>
      <c r="GG129" s="9">
        <v>671</v>
      </c>
      <c r="GH129" s="9">
        <v>754</v>
      </c>
      <c r="GI129" s="9">
        <v>674</v>
      </c>
      <c r="GJ129" s="9">
        <v>711</v>
      </c>
      <c r="GK129" s="9">
        <v>741</v>
      </c>
      <c r="GL129" s="9">
        <v>746</v>
      </c>
      <c r="GM129" s="9">
        <v>690</v>
      </c>
      <c r="GN129" s="9">
        <v>721</v>
      </c>
      <c r="GO129" s="9">
        <v>750</v>
      </c>
      <c r="GP129" s="9">
        <v>700</v>
      </c>
      <c r="GQ129" s="9">
        <v>683</v>
      </c>
      <c r="GR129" s="9">
        <v>698</v>
      </c>
      <c r="GS129" s="9">
        <v>724</v>
      </c>
      <c r="GT129" s="9">
        <v>667</v>
      </c>
      <c r="GU129" s="9">
        <v>656</v>
      </c>
      <c r="GV129" s="9">
        <v>671</v>
      </c>
      <c r="GW129" s="9">
        <v>660</v>
      </c>
      <c r="GX129" s="9">
        <v>663</v>
      </c>
      <c r="GY129" s="9">
        <v>658</v>
      </c>
      <c r="GZ129" s="9">
        <v>548</v>
      </c>
      <c r="HA129" s="9">
        <v>681</v>
      </c>
      <c r="HB129" s="9"/>
      <c r="HC129" s="9"/>
      <c r="HD129" s="9">
        <v>581</v>
      </c>
      <c r="HE129" s="9">
        <v>479</v>
      </c>
      <c r="HF129" s="9">
        <v>675</v>
      </c>
      <c r="HG129" s="9"/>
      <c r="HH129" s="9">
        <v>745</v>
      </c>
      <c r="HI129" s="9">
        <v>671</v>
      </c>
      <c r="HJ129" s="9">
        <v>670</v>
      </c>
      <c r="HK129" s="9">
        <v>674</v>
      </c>
      <c r="HL129" s="9">
        <v>679</v>
      </c>
      <c r="HM129" s="9">
        <v>679</v>
      </c>
      <c r="HN129" s="9">
        <v>681</v>
      </c>
      <c r="HO129" s="9">
        <v>679</v>
      </c>
      <c r="HP129" s="9">
        <v>676</v>
      </c>
      <c r="HQ129" s="9">
        <v>671</v>
      </c>
      <c r="HR129" s="9">
        <v>670</v>
      </c>
      <c r="HS129" s="9">
        <v>680</v>
      </c>
      <c r="HT129" s="9">
        <v>759</v>
      </c>
      <c r="HU129" s="9">
        <v>771</v>
      </c>
      <c r="HV129" s="9">
        <v>560</v>
      </c>
      <c r="HW129" s="9">
        <v>570</v>
      </c>
      <c r="HX129" s="9">
        <v>490</v>
      </c>
      <c r="HY129" s="9">
        <v>401</v>
      </c>
      <c r="HZ129" s="9">
        <v>516</v>
      </c>
      <c r="IA129" s="9">
        <v>581</v>
      </c>
      <c r="IB129" s="9">
        <v>686</v>
      </c>
      <c r="IC129" s="9">
        <v>745</v>
      </c>
      <c r="ID129" s="9">
        <v>724</v>
      </c>
      <c r="IE129" s="9">
        <v>720</v>
      </c>
      <c r="IF129" s="9">
        <v>688</v>
      </c>
      <c r="IG129" s="9">
        <v>730</v>
      </c>
      <c r="IH129" s="9">
        <v>755</v>
      </c>
      <c r="II129" s="9">
        <v>739</v>
      </c>
      <c r="IJ129" s="9">
        <v>645</v>
      </c>
      <c r="IK129" s="9">
        <v>680</v>
      </c>
      <c r="IL129" s="9">
        <v>639</v>
      </c>
      <c r="IM129" s="9">
        <v>654</v>
      </c>
      <c r="IN129" s="9">
        <v>606</v>
      </c>
      <c r="IO129" s="9"/>
      <c r="IP129" s="9">
        <v>890</v>
      </c>
      <c r="IQ129" s="9">
        <v>722</v>
      </c>
      <c r="IR129" s="9">
        <v>244</v>
      </c>
      <c r="IS129" s="9">
        <v>649</v>
      </c>
      <c r="IT129" s="9">
        <v>629</v>
      </c>
      <c r="IU129" s="9"/>
      <c r="IV129" s="9"/>
      <c r="IW129" s="9">
        <v>625</v>
      </c>
      <c r="IX129" s="9">
        <v>651</v>
      </c>
      <c r="IY129" s="9">
        <v>519</v>
      </c>
      <c r="IZ129" s="9">
        <v>631</v>
      </c>
      <c r="JA129" s="9">
        <v>301</v>
      </c>
      <c r="JB129" s="11">
        <v>29.92</v>
      </c>
      <c r="JC129" s="11">
        <v>36.64</v>
      </c>
      <c r="JD129" s="11">
        <v>1.99</v>
      </c>
      <c r="JE129" s="11">
        <v>4.9000000000000004</v>
      </c>
      <c r="JF129" s="11"/>
      <c r="JG129" s="11"/>
      <c r="JH129" s="13">
        <v>3.1</v>
      </c>
      <c r="JI129" s="12"/>
      <c r="JJ129" s="277"/>
      <c r="JK129" s="9">
        <v>89872102.407000005</v>
      </c>
      <c r="JL129" s="260">
        <v>283850.755</v>
      </c>
      <c r="JM129" s="9">
        <v>62740502.943999998</v>
      </c>
      <c r="JN129" s="260">
        <v>63723.62</v>
      </c>
      <c r="JO129" s="9">
        <v>90539729.513999999</v>
      </c>
      <c r="JP129" s="260">
        <v>189747.99799999999</v>
      </c>
      <c r="JQ129" s="9">
        <v>65978376.380999997</v>
      </c>
      <c r="JR129" s="260">
        <v>59384.92</v>
      </c>
      <c r="JS129" s="11">
        <v>340224380.41500002</v>
      </c>
      <c r="JT129" s="289">
        <v>93422.554999999993</v>
      </c>
      <c r="JU129" s="283">
        <f t="shared" ref="JU129" si="856">IF((JK129-JK128)&lt;0,"",(JK129-JK128))</f>
        <v>43219.635000005364</v>
      </c>
      <c r="JV129" s="283">
        <f t="shared" ref="JV129" si="857">IF((JL129-JL128)&lt;0,"",(JL129-JL128))</f>
        <v>8.9409999999916181</v>
      </c>
      <c r="JW129" s="283">
        <f t="shared" ref="JW129" si="858">IF((JM129-JM128)&lt;0,"",(JM129-JM128))</f>
        <v>43262.364999994636</v>
      </c>
      <c r="JX129" s="283">
        <f t="shared" ref="JX129" si="859">IF((JN129-JN128)&lt;0,"",(JN129-JN128))</f>
        <v>12.884000000005472</v>
      </c>
      <c r="JY129" s="284">
        <f t="shared" ref="JY129" si="860">IF((JO129-JO128)&lt;0,"",(JO129-JO128))</f>
        <v>44393.579999998212</v>
      </c>
      <c r="JZ129" s="284">
        <f t="shared" ref="JZ129" si="861">IF((JP129-JP128)&lt;0,"",(JP129-JP128))</f>
        <v>23.269999999989523</v>
      </c>
      <c r="KA129" s="284">
        <f t="shared" ref="KA129" si="862">IF((JQ129-JQ128)&lt;0,"",(JQ129-JQ128))</f>
        <v>33823.079999998212</v>
      </c>
      <c r="KB129" s="284">
        <f t="shared" ref="KB129" si="863">IF((JR129-JR128)&lt;0,"",(JR129-JR128))</f>
        <v>28.544000000001688</v>
      </c>
      <c r="KC129" s="283">
        <f t="shared" ref="KC129" si="864">IF((JS129-JS128)&lt;0,"",(JS129-JS128))</f>
        <v>164600.67599999905</v>
      </c>
      <c r="KD129" s="283">
        <f t="shared" ref="KD129" si="865">IF((JT129-JT128)&lt;0,"",(JT129-JT128))</f>
        <v>95.680999999996857</v>
      </c>
      <c r="KE129" s="291">
        <f t="shared" si="555"/>
        <v>86460.175000000003</v>
      </c>
      <c r="KF129" s="291">
        <f t="shared" si="556"/>
        <v>164504.99499999906</v>
      </c>
      <c r="KG129" s="292">
        <f>(RD[[#This Row],[Sunset Time (POA&lt;20 W/m2)]]-RD[[#This Row],[Sunrise Time (POA&gt;20 W/m2)]])*24</f>
        <v>12.75</v>
      </c>
      <c r="KH129" s="293">
        <f>RD[[#This Row],[GHI ]]</f>
        <v>0</v>
      </c>
      <c r="KI129" s="293">
        <f>RD[[#This Row],[POA]]</f>
        <v>3.1</v>
      </c>
      <c r="KJ129" s="293">
        <f>RD[[#This Row],[AT (°C) 14 Hours]]</f>
        <v>29.92</v>
      </c>
      <c r="KK129" s="293">
        <f>RD[[#This Row],[MT (°C) Gen. Hours]]</f>
        <v>36.64</v>
      </c>
      <c r="KL129" s="293">
        <f>RD[[#This Row],[WS_Avg (m/s) (24 Hours)]]</f>
        <v>1.99</v>
      </c>
      <c r="KM129" s="293">
        <f>RD[[#This Row],[WS_Max (m/s)]]</f>
        <v>4.9000000000000004</v>
      </c>
      <c r="KN129" s="294">
        <f>SUM(RD[[#This Row],[BLK1_INV1]:[BLK8_INV27]])</f>
        <v>165894</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v>0.23402777777777778</v>
      </c>
      <c r="K130" s="10">
        <v>0.7680555555555556</v>
      </c>
      <c r="L130" s="9">
        <v>942.6</v>
      </c>
      <c r="M130" s="9">
        <v>950</v>
      </c>
      <c r="N130" s="9">
        <v>870</v>
      </c>
      <c r="O130" s="9">
        <v>874</v>
      </c>
      <c r="P130" s="9">
        <v>930</v>
      </c>
      <c r="Q130" s="9">
        <v>864.7</v>
      </c>
      <c r="R130" s="9">
        <v>858</v>
      </c>
      <c r="S130" s="9">
        <v>870</v>
      </c>
      <c r="T130" s="9">
        <v>901</v>
      </c>
      <c r="U130" s="9">
        <v>905</v>
      </c>
      <c r="V130" s="9">
        <v>870</v>
      </c>
      <c r="W130" s="9">
        <v>875.3</v>
      </c>
      <c r="X130" s="9">
        <v>880</v>
      </c>
      <c r="Y130" s="9">
        <v>790</v>
      </c>
      <c r="Z130" s="9">
        <v>878</v>
      </c>
      <c r="AA130" s="9">
        <v>874.5</v>
      </c>
      <c r="AB130" s="9">
        <v>851</v>
      </c>
      <c r="AC130" s="9">
        <v>884.8</v>
      </c>
      <c r="AD130" s="9">
        <v>929.7</v>
      </c>
      <c r="AE130" s="9">
        <v>952.4</v>
      </c>
      <c r="AF130" s="9">
        <v>872</v>
      </c>
      <c r="AG130" s="9">
        <v>867</v>
      </c>
      <c r="AH130" s="9">
        <v>957.2</v>
      </c>
      <c r="AI130" s="9">
        <v>981</v>
      </c>
      <c r="AJ130" s="9">
        <v>960</v>
      </c>
      <c r="AK130" s="9">
        <v>912</v>
      </c>
      <c r="AL130" s="9">
        <v>921</v>
      </c>
      <c r="AM130" s="9">
        <v>978.1</v>
      </c>
      <c r="AN130" s="9">
        <v>959.6</v>
      </c>
      <c r="AO130" s="9">
        <v>981</v>
      </c>
      <c r="AP130" s="9">
        <v>965</v>
      </c>
      <c r="AQ130" s="9">
        <v>959.1</v>
      </c>
      <c r="AR130" s="9">
        <v>801</v>
      </c>
      <c r="AS130" s="9">
        <v>1102</v>
      </c>
      <c r="AT130" s="9">
        <v>870</v>
      </c>
      <c r="AU130" s="9">
        <v>969.4</v>
      </c>
      <c r="AV130" s="9">
        <v>843.3</v>
      </c>
      <c r="AW130" s="9">
        <v>850</v>
      </c>
      <c r="AX130" s="9">
        <v>851</v>
      </c>
      <c r="AY130" s="9">
        <v>848</v>
      </c>
      <c r="AZ130" s="9">
        <v>856</v>
      </c>
      <c r="BA130" s="9">
        <v>843</v>
      </c>
      <c r="BB130" s="9">
        <v>857</v>
      </c>
      <c r="BC130" s="9">
        <v>849</v>
      </c>
      <c r="BD130" s="9">
        <v>861</v>
      </c>
      <c r="BE130" s="9">
        <v>853</v>
      </c>
      <c r="BF130" s="9">
        <v>919</v>
      </c>
      <c r="BG130" s="9">
        <v>850.9</v>
      </c>
      <c r="BH130" s="9">
        <v>888</v>
      </c>
      <c r="BI130" s="9">
        <v>892</v>
      </c>
      <c r="BJ130" s="9">
        <v>873</v>
      </c>
      <c r="BK130" s="9">
        <v>843</v>
      </c>
      <c r="BL130" s="9">
        <v>947.1</v>
      </c>
      <c r="BM130" s="9">
        <v>954</v>
      </c>
      <c r="BN130" s="9">
        <v>916</v>
      </c>
      <c r="BO130" s="9">
        <v>946.3</v>
      </c>
      <c r="BP130" s="9">
        <v>960.6</v>
      </c>
      <c r="BQ130" s="9">
        <v>862.4</v>
      </c>
      <c r="BR130" s="9">
        <v>981.4</v>
      </c>
      <c r="BS130" s="9">
        <v>978.8</v>
      </c>
      <c r="BT130" s="9">
        <v>841.3</v>
      </c>
      <c r="BU130" s="9">
        <v>974.6</v>
      </c>
      <c r="BV130" s="9">
        <v>855.7</v>
      </c>
      <c r="BW130" s="9">
        <v>790</v>
      </c>
      <c r="BX130" s="9">
        <v>951</v>
      </c>
      <c r="BY130" s="9">
        <v>954</v>
      </c>
      <c r="BZ130" s="9">
        <v>950</v>
      </c>
      <c r="CA130" s="9">
        <v>956</v>
      </c>
      <c r="CB130" s="9">
        <v>881</v>
      </c>
      <c r="CC130" s="9">
        <v>878</v>
      </c>
      <c r="CD130" s="9">
        <v>870</v>
      </c>
      <c r="CE130" s="9">
        <v>874</v>
      </c>
      <c r="CF130" s="9">
        <v>876</v>
      </c>
      <c r="CG130" s="9">
        <v>881</v>
      </c>
      <c r="CH130" s="9">
        <v>964</v>
      </c>
      <c r="CI130" s="9">
        <v>982</v>
      </c>
      <c r="CJ130" s="9">
        <v>978</v>
      </c>
      <c r="CK130" s="9">
        <v>881</v>
      </c>
      <c r="CL130" s="9">
        <v>883</v>
      </c>
      <c r="CM130" s="9">
        <v>956</v>
      </c>
      <c r="CN130" s="9">
        <v>872</v>
      </c>
      <c r="CO130" s="9">
        <v>844.5</v>
      </c>
      <c r="CP130" s="9">
        <v>856</v>
      </c>
      <c r="CQ130" s="9">
        <v>864</v>
      </c>
      <c r="CR130" s="9">
        <v>850</v>
      </c>
      <c r="CS130" s="9">
        <v>853</v>
      </c>
      <c r="CT130" s="9">
        <v>858</v>
      </c>
      <c r="CU130" s="9">
        <v>843</v>
      </c>
      <c r="CV130" s="9">
        <v>860</v>
      </c>
      <c r="CW130" s="9">
        <v>847</v>
      </c>
      <c r="CX130" s="9">
        <v>909</v>
      </c>
      <c r="CY130" s="9">
        <v>956</v>
      </c>
      <c r="CZ130" s="9">
        <v>875</v>
      </c>
      <c r="DA130" s="9">
        <v>885</v>
      </c>
      <c r="DB130" s="9">
        <v>1003.1</v>
      </c>
      <c r="DC130" s="9">
        <v>881</v>
      </c>
      <c r="DD130" s="9">
        <v>875</v>
      </c>
      <c r="DE130" s="9">
        <v>872</v>
      </c>
      <c r="DF130" s="9">
        <v>869</v>
      </c>
      <c r="DG130" s="9">
        <v>859</v>
      </c>
      <c r="DH130" s="9">
        <v>871.7</v>
      </c>
      <c r="DI130" s="9">
        <v>866</v>
      </c>
      <c r="DJ130" s="9">
        <v>877.9</v>
      </c>
      <c r="DK130" s="9">
        <v>863</v>
      </c>
      <c r="DL130" s="9">
        <v>968</v>
      </c>
      <c r="DM130" s="9">
        <v>874</v>
      </c>
      <c r="DN130" s="9">
        <v>984</v>
      </c>
      <c r="DO130" s="9">
        <v>965</v>
      </c>
      <c r="DP130" s="9">
        <v>857</v>
      </c>
      <c r="DQ130" s="9">
        <v>954</v>
      </c>
      <c r="DR130" s="9">
        <v>923</v>
      </c>
      <c r="DS130" s="9">
        <v>954</v>
      </c>
      <c r="DT130" s="9">
        <v>980</v>
      </c>
      <c r="DU130" s="9">
        <v>984.7</v>
      </c>
      <c r="DV130" s="9">
        <v>876.8</v>
      </c>
      <c r="DW130" s="9">
        <v>860</v>
      </c>
      <c r="DX130" s="9">
        <v>951</v>
      </c>
      <c r="DY130" s="9">
        <v>954</v>
      </c>
      <c r="DZ130" s="9">
        <v>954.1</v>
      </c>
      <c r="EA130" s="9">
        <v>873</v>
      </c>
      <c r="EB130" s="9">
        <v>868</v>
      </c>
      <c r="EC130" s="9">
        <v>990</v>
      </c>
      <c r="ED130" s="9">
        <v>983</v>
      </c>
      <c r="EE130" s="9">
        <v>857</v>
      </c>
      <c r="EF130" s="9">
        <v>851</v>
      </c>
      <c r="EG130" s="9">
        <v>991</v>
      </c>
      <c r="EH130" s="9">
        <v>856</v>
      </c>
      <c r="EI130" s="9">
        <v>843</v>
      </c>
      <c r="EJ130" s="9">
        <v>970.2</v>
      </c>
      <c r="EK130" s="9">
        <v>951</v>
      </c>
      <c r="EL130" s="9">
        <v>927.8</v>
      </c>
      <c r="EM130" s="9">
        <v>958.8</v>
      </c>
      <c r="EN130" s="9">
        <v>959.3</v>
      </c>
      <c r="EO130" s="9">
        <v>790</v>
      </c>
      <c r="EP130" s="9">
        <v>940</v>
      </c>
      <c r="EQ130" s="9">
        <v>943</v>
      </c>
      <c r="ER130" s="9">
        <v>913</v>
      </c>
      <c r="ES130" s="9">
        <v>936.6</v>
      </c>
      <c r="ET130" s="9">
        <v>890.2</v>
      </c>
      <c r="EU130" s="9">
        <v>872.4</v>
      </c>
      <c r="EV130" s="9">
        <v>950.1</v>
      </c>
      <c r="EW130" s="9">
        <v>911.9</v>
      </c>
      <c r="EX130" s="9">
        <v>879</v>
      </c>
      <c r="EY130" s="9">
        <v>953</v>
      </c>
      <c r="EZ130" s="9">
        <v>851</v>
      </c>
      <c r="FA130" s="9">
        <v>942</v>
      </c>
      <c r="FB130" s="9">
        <v>849.9</v>
      </c>
      <c r="FC130" s="9">
        <v>785.4</v>
      </c>
      <c r="FD130" s="9">
        <v>955</v>
      </c>
      <c r="FE130" s="9">
        <v>946.8</v>
      </c>
      <c r="FF130" s="9">
        <v>962</v>
      </c>
      <c r="FG130" s="9">
        <v>863.2</v>
      </c>
      <c r="FH130" s="9">
        <v>976</v>
      </c>
      <c r="FI130" s="9">
        <v>860</v>
      </c>
      <c r="FJ130" s="9">
        <v>880.6</v>
      </c>
      <c r="FK130" s="9">
        <v>857.7</v>
      </c>
      <c r="FL130" s="9">
        <v>861.4</v>
      </c>
      <c r="FM130" s="9">
        <v>866</v>
      </c>
      <c r="FN130" s="9">
        <v>876</v>
      </c>
      <c r="FO130" s="9">
        <v>872.7</v>
      </c>
      <c r="FP130" s="9">
        <v>980</v>
      </c>
      <c r="FQ130" s="9">
        <v>874</v>
      </c>
      <c r="FR130" s="9">
        <v>998.1</v>
      </c>
      <c r="FS130" s="9">
        <v>981</v>
      </c>
      <c r="FT130" s="9">
        <v>989</v>
      </c>
      <c r="FU130" s="9">
        <v>919.6</v>
      </c>
      <c r="FV130" s="9">
        <v>885.9</v>
      </c>
      <c r="FW130" s="9">
        <v>944</v>
      </c>
      <c r="FX130" s="9">
        <v>880.7</v>
      </c>
      <c r="FY130" s="9">
        <v>871</v>
      </c>
      <c r="FZ130" s="9">
        <v>904.1</v>
      </c>
      <c r="GA130" s="9">
        <v>908</v>
      </c>
      <c r="GB130" s="9">
        <v>939</v>
      </c>
      <c r="GC130" s="9">
        <v>901</v>
      </c>
      <c r="GD130" s="9">
        <v>973</v>
      </c>
      <c r="GE130" s="9">
        <v>873.1</v>
      </c>
      <c r="GF130" s="9">
        <v>875</v>
      </c>
      <c r="GG130" s="9">
        <v>861.6</v>
      </c>
      <c r="GH130" s="9">
        <v>973</v>
      </c>
      <c r="GI130" s="9">
        <v>870</v>
      </c>
      <c r="GJ130" s="9">
        <v>932</v>
      </c>
      <c r="GK130" s="9">
        <v>961.2</v>
      </c>
      <c r="GL130" s="9">
        <v>986</v>
      </c>
      <c r="GM130" s="9">
        <v>892</v>
      </c>
      <c r="GN130" s="9">
        <v>935</v>
      </c>
      <c r="GO130" s="9">
        <v>971</v>
      </c>
      <c r="GP130" s="9">
        <v>896</v>
      </c>
      <c r="GQ130" s="9">
        <v>886.7</v>
      </c>
      <c r="GR130" s="9">
        <v>908</v>
      </c>
      <c r="GS130" s="9">
        <v>912.2</v>
      </c>
      <c r="GT130" s="9">
        <v>863</v>
      </c>
      <c r="GU130" s="9">
        <v>860</v>
      </c>
      <c r="GV130" s="9">
        <v>867</v>
      </c>
      <c r="GW130" s="9">
        <v>853</v>
      </c>
      <c r="GX130" s="9">
        <v>861</v>
      </c>
      <c r="GY130" s="9">
        <v>863</v>
      </c>
      <c r="GZ130" s="9">
        <v>721</v>
      </c>
      <c r="HA130" s="9">
        <v>865</v>
      </c>
      <c r="HB130" s="9"/>
      <c r="HC130" s="9"/>
      <c r="HD130" s="9">
        <v>723</v>
      </c>
      <c r="HE130" s="9">
        <v>612</v>
      </c>
      <c r="HF130" s="9">
        <v>856</v>
      </c>
      <c r="HG130" s="9"/>
      <c r="HH130" s="9">
        <v>945</v>
      </c>
      <c r="HI130" s="9">
        <v>863</v>
      </c>
      <c r="HJ130" s="9">
        <v>869</v>
      </c>
      <c r="HK130" s="9">
        <v>860</v>
      </c>
      <c r="HL130" s="9">
        <v>857</v>
      </c>
      <c r="HM130" s="9">
        <v>871</v>
      </c>
      <c r="HN130" s="9">
        <v>848</v>
      </c>
      <c r="HO130" s="9">
        <v>870</v>
      </c>
      <c r="HP130" s="9">
        <v>874</v>
      </c>
      <c r="HQ130" s="9">
        <v>866</v>
      </c>
      <c r="HR130" s="9">
        <v>850</v>
      </c>
      <c r="HS130" s="9">
        <v>859</v>
      </c>
      <c r="HT130" s="9">
        <v>969</v>
      </c>
      <c r="HU130" s="9">
        <v>976.1</v>
      </c>
      <c r="HV130" s="9">
        <v>728</v>
      </c>
      <c r="HW130" s="9">
        <v>722.9</v>
      </c>
      <c r="HX130" s="9">
        <v>632</v>
      </c>
      <c r="HY130" s="9">
        <v>522</v>
      </c>
      <c r="HZ130" s="9">
        <v>670</v>
      </c>
      <c r="IA130" s="9">
        <v>761</v>
      </c>
      <c r="IB130" s="9">
        <v>878</v>
      </c>
      <c r="IC130" s="9">
        <v>947</v>
      </c>
      <c r="ID130" s="9">
        <v>927</v>
      </c>
      <c r="IE130" s="9">
        <v>915</v>
      </c>
      <c r="IF130" s="9">
        <v>894</v>
      </c>
      <c r="IG130" s="9">
        <v>922</v>
      </c>
      <c r="IH130" s="9">
        <v>948</v>
      </c>
      <c r="II130" s="9">
        <v>957</v>
      </c>
      <c r="IJ130" s="9">
        <v>829</v>
      </c>
      <c r="IK130" s="9">
        <v>890</v>
      </c>
      <c r="IL130" s="9">
        <v>827</v>
      </c>
      <c r="IM130" s="9">
        <v>859</v>
      </c>
      <c r="IN130" s="9">
        <v>789</v>
      </c>
      <c r="IO130" s="9"/>
      <c r="IP130" s="9">
        <v>1171</v>
      </c>
      <c r="IQ130" s="9">
        <v>917</v>
      </c>
      <c r="IR130" s="9">
        <v>333</v>
      </c>
      <c r="IS130" s="9">
        <v>852</v>
      </c>
      <c r="IT130" s="9">
        <v>827</v>
      </c>
      <c r="IU130" s="9"/>
      <c r="IV130" s="9"/>
      <c r="IW130" s="9">
        <v>812</v>
      </c>
      <c r="IX130" s="9">
        <v>842</v>
      </c>
      <c r="IY130" s="9">
        <v>678</v>
      </c>
      <c r="IZ130" s="9">
        <v>823</v>
      </c>
      <c r="JA130" s="9">
        <v>394</v>
      </c>
      <c r="JB130" s="11">
        <v>31.08</v>
      </c>
      <c r="JC130" s="11">
        <v>39.17</v>
      </c>
      <c r="JD130" s="11">
        <v>2.23</v>
      </c>
      <c r="JE130" s="11">
        <v>5.5</v>
      </c>
      <c r="JF130" s="11"/>
      <c r="JG130" s="11"/>
      <c r="JH130" s="13">
        <v>4.0999999999999996</v>
      </c>
      <c r="JI130" s="12"/>
      <c r="JJ130" s="277"/>
      <c r="JK130" s="9">
        <v>89928936.101999998</v>
      </c>
      <c r="JL130" s="215">
        <v>283859.696</v>
      </c>
      <c r="JM130" s="9">
        <v>62797206.710000001</v>
      </c>
      <c r="JN130" s="215">
        <v>63736.504000000001</v>
      </c>
      <c r="JO130" s="9">
        <v>90598708.228</v>
      </c>
      <c r="JP130" s="215">
        <v>189771.26800000001</v>
      </c>
      <c r="JQ130" s="9">
        <v>66021297.324000001</v>
      </c>
      <c r="JR130" s="215">
        <v>59413.464</v>
      </c>
      <c r="JS130" s="11">
        <v>340439709.41399997</v>
      </c>
      <c r="JT130" s="223">
        <v>93518.236000000004</v>
      </c>
      <c r="JU130" s="283">
        <f t="shared" ref="JU130" si="866">IF((JK130-JK129)&lt;0,"",(JK130-JK129))</f>
        <v>56833.694999992847</v>
      </c>
      <c r="JV130" s="283">
        <f t="shared" ref="JV130" si="867">IF((JL130-JL129)&lt;0,"",(JL130-JL129))</f>
        <v>8.9409999999916181</v>
      </c>
      <c r="JW130" s="283">
        <f t="shared" ref="JW130" si="868">IF((JM130-JM129)&lt;0,"",(JM130-JM129))</f>
        <v>56703.766000002623</v>
      </c>
      <c r="JX130" s="283">
        <f t="shared" ref="JX130" si="869">IF((JN130-JN129)&lt;0,"",(JN130-JN129))</f>
        <v>12.883999999998196</v>
      </c>
      <c r="JY130" s="284">
        <f t="shared" ref="JY130" si="870">IF((JO130-JO129)&lt;0,"",(JO130-JO129))</f>
        <v>58978.71400000155</v>
      </c>
      <c r="JZ130" s="284">
        <f t="shared" ref="JZ130:JZ131" si="871">IF((JP130-JP129)&lt;0,"",(JP130-JP129))</f>
        <v>23.270000000018626</v>
      </c>
      <c r="KA130" s="284">
        <f t="shared" ref="KA130" si="872">IF((JQ130-JQ129)&lt;0,"",(JQ130-JQ129))</f>
        <v>42920.943000003695</v>
      </c>
      <c r="KB130" s="284">
        <f t="shared" ref="KB130" si="873">IF((JR130-JR129)&lt;0,"",(JR130-JR129))</f>
        <v>28.544000000001688</v>
      </c>
      <c r="KC130" s="283">
        <f t="shared" ref="KC130" si="874">IF((JS130-JS129)&lt;0,"",(JS130-JS129))</f>
        <v>215328.99899995327</v>
      </c>
      <c r="KD130" s="283">
        <f t="shared" ref="KD130" si="875">IF((JT130-JT129)&lt;0,"",(JT130-JT129))</f>
        <v>95.681000000011409</v>
      </c>
      <c r="KE130" s="291">
        <f t="shared" si="555"/>
        <v>113515.63599999549</v>
      </c>
      <c r="KF130" s="291">
        <f t="shared" si="556"/>
        <v>215233.31799995326</v>
      </c>
      <c r="KG130" s="292">
        <f>(RD[[#This Row],[Sunset Time (POA&lt;20 W/m2)]]-RD[[#This Row],[Sunrise Time (POA&gt;20 W/m2)]])*24</f>
        <v>12.816666666666666</v>
      </c>
      <c r="KH130" s="293">
        <f>RD[[#This Row],[GHI ]]</f>
        <v>0</v>
      </c>
      <c r="KI130" s="293">
        <f>RD[[#This Row],[POA]]</f>
        <v>4.0999999999999996</v>
      </c>
      <c r="KJ130" s="293">
        <f>RD[[#This Row],[AT (°C) 14 Hours]]</f>
        <v>31.08</v>
      </c>
      <c r="KK130" s="293">
        <f>RD[[#This Row],[MT (°C) Gen. Hours]]</f>
        <v>39.17</v>
      </c>
      <c r="KL130" s="293">
        <f>RD[[#This Row],[WS_Avg (m/s) (24 Hours)]]</f>
        <v>2.23</v>
      </c>
      <c r="KM130" s="293">
        <f>RD[[#This Row],[WS_Max (m/s)]]</f>
        <v>5.5</v>
      </c>
      <c r="KN130" s="294">
        <f>SUM(RD[[#This Row],[BLK1_INV1]:[BLK8_INV27]])</f>
        <v>216295.8000000001</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v>0.28194444444444444</v>
      </c>
      <c r="K131" s="10">
        <v>0.76597222222222228</v>
      </c>
      <c r="L131" s="9">
        <v>406</v>
      </c>
      <c r="M131" s="9">
        <v>410.1</v>
      </c>
      <c r="N131" s="9">
        <v>374.3</v>
      </c>
      <c r="O131" s="9">
        <v>373.7</v>
      </c>
      <c r="P131" s="9">
        <v>404.5</v>
      </c>
      <c r="Q131" s="9">
        <v>371</v>
      </c>
      <c r="R131" s="9">
        <v>374</v>
      </c>
      <c r="S131" s="9">
        <v>379.7</v>
      </c>
      <c r="T131" s="9">
        <v>389.9</v>
      </c>
      <c r="U131" s="9">
        <v>393.3</v>
      </c>
      <c r="V131" s="9">
        <v>381.7</v>
      </c>
      <c r="W131" s="9">
        <v>371.3</v>
      </c>
      <c r="X131" s="9">
        <v>381.9</v>
      </c>
      <c r="Y131" s="9">
        <v>330.4</v>
      </c>
      <c r="Z131" s="9">
        <v>378</v>
      </c>
      <c r="AA131" s="9">
        <v>369.2</v>
      </c>
      <c r="AB131" s="9">
        <v>371</v>
      </c>
      <c r="AC131" s="9">
        <v>372.6</v>
      </c>
      <c r="AD131" s="9">
        <v>409</v>
      </c>
      <c r="AE131" s="9">
        <v>402.5</v>
      </c>
      <c r="AF131" s="9">
        <v>385.4</v>
      </c>
      <c r="AG131" s="9">
        <v>372</v>
      </c>
      <c r="AH131" s="9">
        <v>404</v>
      </c>
      <c r="AI131" s="9">
        <v>423.7</v>
      </c>
      <c r="AJ131" s="9">
        <v>415.1</v>
      </c>
      <c r="AK131" s="9">
        <v>409</v>
      </c>
      <c r="AL131" s="9">
        <v>401</v>
      </c>
      <c r="AM131" s="9">
        <v>416.3</v>
      </c>
      <c r="AN131" s="9">
        <v>421</v>
      </c>
      <c r="AO131" s="9">
        <v>417.1</v>
      </c>
      <c r="AP131" s="9">
        <v>423</v>
      </c>
      <c r="AQ131" s="9">
        <v>418</v>
      </c>
      <c r="AR131" s="9">
        <v>351</v>
      </c>
      <c r="AS131" s="9">
        <v>464</v>
      </c>
      <c r="AT131" s="9">
        <v>366</v>
      </c>
      <c r="AU131" s="9">
        <v>410</v>
      </c>
      <c r="AV131" s="9">
        <v>368</v>
      </c>
      <c r="AW131" s="9">
        <v>370</v>
      </c>
      <c r="AX131" s="9">
        <v>366</v>
      </c>
      <c r="AY131" s="9">
        <v>364</v>
      </c>
      <c r="AZ131" s="9">
        <v>368</v>
      </c>
      <c r="BA131" s="9">
        <v>364</v>
      </c>
      <c r="BB131" s="9">
        <v>372</v>
      </c>
      <c r="BC131" s="9">
        <v>363</v>
      </c>
      <c r="BD131" s="9">
        <v>363</v>
      </c>
      <c r="BE131" s="9">
        <v>367</v>
      </c>
      <c r="BF131" s="9">
        <v>397</v>
      </c>
      <c r="BG131" s="9">
        <v>362</v>
      </c>
      <c r="BH131" s="9">
        <v>384</v>
      </c>
      <c r="BI131" s="9">
        <v>378</v>
      </c>
      <c r="BJ131" s="9">
        <v>371</v>
      </c>
      <c r="BK131" s="9">
        <v>368</v>
      </c>
      <c r="BL131" s="9">
        <v>411.5</v>
      </c>
      <c r="BM131" s="9">
        <v>407</v>
      </c>
      <c r="BN131" s="9">
        <v>392</v>
      </c>
      <c r="BO131" s="9">
        <v>406</v>
      </c>
      <c r="BP131" s="9">
        <v>407.9</v>
      </c>
      <c r="BQ131" s="9">
        <v>363.4</v>
      </c>
      <c r="BR131" s="9">
        <v>415.5</v>
      </c>
      <c r="BS131" s="9">
        <v>414.7</v>
      </c>
      <c r="BT131" s="9">
        <v>365</v>
      </c>
      <c r="BU131" s="9">
        <v>416.9</v>
      </c>
      <c r="BV131" s="9">
        <v>369</v>
      </c>
      <c r="BW131" s="9">
        <v>332</v>
      </c>
      <c r="BX131" s="9">
        <v>415.1</v>
      </c>
      <c r="BY131" s="9">
        <v>413.9</v>
      </c>
      <c r="BZ131" s="9">
        <v>407.8</v>
      </c>
      <c r="CA131" s="9">
        <v>407.8</v>
      </c>
      <c r="CB131" s="9">
        <v>377</v>
      </c>
      <c r="CC131" s="9">
        <v>378.8</v>
      </c>
      <c r="CD131" s="9">
        <v>382.4</v>
      </c>
      <c r="CE131" s="9">
        <v>380</v>
      </c>
      <c r="CF131" s="9">
        <v>363</v>
      </c>
      <c r="CG131" s="9">
        <v>381.3</v>
      </c>
      <c r="CH131" s="9">
        <v>424.3</v>
      </c>
      <c r="CI131" s="9">
        <v>430</v>
      </c>
      <c r="CJ131" s="9">
        <v>421</v>
      </c>
      <c r="CK131" s="9">
        <v>372</v>
      </c>
      <c r="CL131" s="9">
        <v>377.2</v>
      </c>
      <c r="CM131" s="9">
        <v>408.3</v>
      </c>
      <c r="CN131" s="9">
        <v>376.6</v>
      </c>
      <c r="CO131" s="9">
        <v>361</v>
      </c>
      <c r="CP131" s="9">
        <v>382.6</v>
      </c>
      <c r="CQ131" s="9">
        <v>385.1</v>
      </c>
      <c r="CR131" s="9">
        <v>375</v>
      </c>
      <c r="CS131" s="9">
        <v>383.5</v>
      </c>
      <c r="CT131" s="9">
        <v>362.1</v>
      </c>
      <c r="CU131" s="9">
        <v>363.4</v>
      </c>
      <c r="CV131" s="9">
        <v>372.4</v>
      </c>
      <c r="CW131" s="9">
        <v>370.7</v>
      </c>
      <c r="CX131" s="9">
        <v>383.3</v>
      </c>
      <c r="CY131" s="9">
        <v>401.6</v>
      </c>
      <c r="CZ131" s="9">
        <v>366</v>
      </c>
      <c r="DA131" s="9">
        <v>373</v>
      </c>
      <c r="DB131" s="9">
        <v>424.8</v>
      </c>
      <c r="DC131" s="9">
        <v>377.2</v>
      </c>
      <c r="DD131" s="9">
        <v>377.3</v>
      </c>
      <c r="DE131" s="9">
        <v>376.4</v>
      </c>
      <c r="DF131" s="9">
        <v>372.5</v>
      </c>
      <c r="DG131" s="9">
        <v>360.4</v>
      </c>
      <c r="DH131" s="9">
        <v>365.3</v>
      </c>
      <c r="DI131" s="9">
        <v>377.3</v>
      </c>
      <c r="DJ131" s="9">
        <v>368.5</v>
      </c>
      <c r="DK131" s="9">
        <v>370.2</v>
      </c>
      <c r="DL131" s="9">
        <v>407.8</v>
      </c>
      <c r="DM131" s="9">
        <v>363.8</v>
      </c>
      <c r="DN131" s="9">
        <v>424.4</v>
      </c>
      <c r="DO131" s="9">
        <v>405</v>
      </c>
      <c r="DP131" s="9">
        <v>361</v>
      </c>
      <c r="DQ131" s="9">
        <v>421</v>
      </c>
      <c r="DR131" s="9">
        <v>394</v>
      </c>
      <c r="DS131" s="9">
        <v>403</v>
      </c>
      <c r="DT131" s="9">
        <v>417</v>
      </c>
      <c r="DU131" s="9">
        <v>416.6</v>
      </c>
      <c r="DV131" s="9">
        <v>367.6</v>
      </c>
      <c r="DW131" s="9">
        <v>362</v>
      </c>
      <c r="DX131" s="9">
        <v>407</v>
      </c>
      <c r="DY131" s="9">
        <v>411</v>
      </c>
      <c r="DZ131" s="9">
        <v>407.6</v>
      </c>
      <c r="EA131" s="9">
        <v>370</v>
      </c>
      <c r="EB131" s="9">
        <v>371</v>
      </c>
      <c r="EC131" s="9">
        <v>422</v>
      </c>
      <c r="ED131" s="9">
        <v>418</v>
      </c>
      <c r="EE131" s="9">
        <v>367</v>
      </c>
      <c r="EF131" s="9">
        <v>363</v>
      </c>
      <c r="EG131" s="9">
        <v>421</v>
      </c>
      <c r="EH131" s="9">
        <v>365.4</v>
      </c>
      <c r="EI131" s="9">
        <v>364</v>
      </c>
      <c r="EJ131" s="9">
        <v>419.6</v>
      </c>
      <c r="EK131" s="9">
        <v>413</v>
      </c>
      <c r="EL131" s="9">
        <v>391.4</v>
      </c>
      <c r="EM131" s="9">
        <v>404.9</v>
      </c>
      <c r="EN131" s="9">
        <v>404.5</v>
      </c>
      <c r="EO131" s="9">
        <v>347.5</v>
      </c>
      <c r="EP131" s="9">
        <v>402</v>
      </c>
      <c r="EQ131" s="9">
        <v>408</v>
      </c>
      <c r="ER131" s="9">
        <v>386</v>
      </c>
      <c r="ES131" s="9">
        <v>402</v>
      </c>
      <c r="ET131" s="9">
        <v>379.4</v>
      </c>
      <c r="EU131" s="9">
        <v>373.9</v>
      </c>
      <c r="EV131" s="9">
        <v>399</v>
      </c>
      <c r="EW131" s="9">
        <v>394</v>
      </c>
      <c r="EX131" s="9">
        <v>379.3</v>
      </c>
      <c r="EY131" s="9">
        <v>408.1</v>
      </c>
      <c r="EZ131" s="9">
        <v>363.1</v>
      </c>
      <c r="FA131" s="9">
        <v>402</v>
      </c>
      <c r="FB131" s="9">
        <v>369.2</v>
      </c>
      <c r="FC131" s="9">
        <v>336.6</v>
      </c>
      <c r="FD131" s="9">
        <v>406.1</v>
      </c>
      <c r="FE131" s="9">
        <v>403.1</v>
      </c>
      <c r="FF131" s="9">
        <v>409.1</v>
      </c>
      <c r="FG131" s="9">
        <v>374.1</v>
      </c>
      <c r="FH131" s="9">
        <v>414</v>
      </c>
      <c r="FI131" s="9">
        <v>380.6</v>
      </c>
      <c r="FJ131" s="9">
        <v>373.7</v>
      </c>
      <c r="FK131" s="9">
        <v>365.1</v>
      </c>
      <c r="FL131" s="9">
        <v>364</v>
      </c>
      <c r="FM131" s="9">
        <v>368</v>
      </c>
      <c r="FN131" s="9">
        <v>376</v>
      </c>
      <c r="FO131" s="9">
        <v>366</v>
      </c>
      <c r="FP131" s="9">
        <v>414</v>
      </c>
      <c r="FQ131" s="9">
        <v>377.8</v>
      </c>
      <c r="FR131" s="9">
        <v>422</v>
      </c>
      <c r="FS131" s="9">
        <v>421</v>
      </c>
      <c r="FT131" s="9">
        <v>420</v>
      </c>
      <c r="FU131" s="9">
        <v>388.8</v>
      </c>
      <c r="FV131" s="9">
        <v>373</v>
      </c>
      <c r="FW131" s="9">
        <v>412</v>
      </c>
      <c r="FX131" s="9">
        <v>364</v>
      </c>
      <c r="FY131" s="9">
        <v>375</v>
      </c>
      <c r="FZ131" s="9">
        <v>387.7</v>
      </c>
      <c r="GA131" s="9">
        <v>381</v>
      </c>
      <c r="GB131" s="9">
        <v>401</v>
      </c>
      <c r="GC131" s="9">
        <v>386</v>
      </c>
      <c r="GD131" s="9">
        <v>417</v>
      </c>
      <c r="GE131" s="9">
        <v>365.2</v>
      </c>
      <c r="GF131" s="9">
        <v>369</v>
      </c>
      <c r="GG131" s="9">
        <v>363.5</v>
      </c>
      <c r="GH131" s="9">
        <v>420</v>
      </c>
      <c r="GI131" s="9">
        <v>376</v>
      </c>
      <c r="GJ131" s="9">
        <v>413.5</v>
      </c>
      <c r="GK131" s="9">
        <v>414.7</v>
      </c>
      <c r="GL131" s="9">
        <v>417.4</v>
      </c>
      <c r="GM131" s="9">
        <v>379.6</v>
      </c>
      <c r="GN131" s="9">
        <v>403</v>
      </c>
      <c r="GO131" s="9">
        <v>415</v>
      </c>
      <c r="GP131" s="9">
        <v>391</v>
      </c>
      <c r="GQ131" s="9">
        <v>371.4</v>
      </c>
      <c r="GR131" s="9">
        <v>386</v>
      </c>
      <c r="GS131" s="9">
        <v>401</v>
      </c>
      <c r="GT131" s="9">
        <v>372</v>
      </c>
      <c r="GU131" s="9">
        <v>364</v>
      </c>
      <c r="GV131" s="9">
        <v>368.8</v>
      </c>
      <c r="GW131" s="9">
        <v>376</v>
      </c>
      <c r="GX131" s="9">
        <v>379.4</v>
      </c>
      <c r="GY131" s="9">
        <v>378.9</v>
      </c>
      <c r="GZ131" s="9">
        <v>301</v>
      </c>
      <c r="HA131" s="9">
        <v>370</v>
      </c>
      <c r="HB131" s="9"/>
      <c r="HC131" s="9"/>
      <c r="HD131" s="9">
        <v>309</v>
      </c>
      <c r="HE131" s="9">
        <v>258</v>
      </c>
      <c r="HF131" s="9">
        <v>372</v>
      </c>
      <c r="HG131" s="9"/>
      <c r="HH131" s="9">
        <v>396.7</v>
      </c>
      <c r="HI131" s="9">
        <v>371</v>
      </c>
      <c r="HJ131" s="9">
        <v>365</v>
      </c>
      <c r="HK131" s="9">
        <v>377.6</v>
      </c>
      <c r="HL131" s="9">
        <v>381.3</v>
      </c>
      <c r="HM131" s="9">
        <v>385.5</v>
      </c>
      <c r="HN131" s="9">
        <v>366</v>
      </c>
      <c r="HO131" s="9">
        <v>368</v>
      </c>
      <c r="HP131" s="9">
        <v>371</v>
      </c>
      <c r="HQ131" s="9">
        <v>366.8</v>
      </c>
      <c r="HR131" s="9">
        <v>362</v>
      </c>
      <c r="HS131" s="9">
        <v>375.8</v>
      </c>
      <c r="HT131" s="9">
        <v>424.1</v>
      </c>
      <c r="HU131" s="9">
        <v>415.3</v>
      </c>
      <c r="HV131" s="9">
        <v>310</v>
      </c>
      <c r="HW131" s="9">
        <v>305</v>
      </c>
      <c r="HX131" s="9">
        <v>270</v>
      </c>
      <c r="HY131" s="9">
        <v>223</v>
      </c>
      <c r="HZ131" s="9">
        <v>282</v>
      </c>
      <c r="IA131" s="9">
        <v>327</v>
      </c>
      <c r="IB131" s="9">
        <v>384</v>
      </c>
      <c r="IC131" s="9">
        <v>411</v>
      </c>
      <c r="ID131" s="9">
        <v>392.3</v>
      </c>
      <c r="IE131" s="9">
        <v>396</v>
      </c>
      <c r="IF131" s="9">
        <v>386</v>
      </c>
      <c r="IG131" s="9">
        <v>407</v>
      </c>
      <c r="IH131" s="9">
        <v>409</v>
      </c>
      <c r="II131" s="9">
        <v>406</v>
      </c>
      <c r="IJ131" s="9">
        <v>351</v>
      </c>
      <c r="IK131" s="9">
        <v>379</v>
      </c>
      <c r="IL131" s="9">
        <v>353</v>
      </c>
      <c r="IM131" s="9">
        <v>361</v>
      </c>
      <c r="IN131" s="9">
        <v>338</v>
      </c>
      <c r="IO131" s="9"/>
      <c r="IP131" s="9">
        <v>495</v>
      </c>
      <c r="IQ131" s="9">
        <v>397</v>
      </c>
      <c r="IR131" s="9">
        <v>138</v>
      </c>
      <c r="IS131" s="9">
        <v>367</v>
      </c>
      <c r="IT131" s="9">
        <v>364</v>
      </c>
      <c r="IU131" s="9"/>
      <c r="IV131" s="9"/>
      <c r="IW131" s="9">
        <v>344</v>
      </c>
      <c r="IX131" s="9">
        <v>351</v>
      </c>
      <c r="IY131" s="9">
        <v>292</v>
      </c>
      <c r="IZ131" s="9">
        <v>350</v>
      </c>
      <c r="JA131" s="9">
        <v>167</v>
      </c>
      <c r="JB131" s="11">
        <v>30.5</v>
      </c>
      <c r="JC131" s="11">
        <v>38.6</v>
      </c>
      <c r="JD131" s="11">
        <v>2.6</v>
      </c>
      <c r="JE131" s="11">
        <v>4.8</v>
      </c>
      <c r="JF131" s="11"/>
      <c r="JG131" s="11"/>
      <c r="JH131" s="13">
        <v>1.75</v>
      </c>
      <c r="JI131" s="12"/>
      <c r="JJ131" s="277"/>
      <c r="JK131" s="9">
        <v>89953072.584000006</v>
      </c>
      <c r="JL131" s="260">
        <v>283868.63699999999</v>
      </c>
      <c r="JM131" s="9">
        <v>62821654.502999999</v>
      </c>
      <c r="JN131" s="260">
        <v>63749.387999999999</v>
      </c>
      <c r="JO131" s="9">
        <v>90623615.816</v>
      </c>
      <c r="JP131" s="260">
        <v>189788.538</v>
      </c>
      <c r="JQ131" s="9">
        <v>66039895.152999997</v>
      </c>
      <c r="JR131" s="260">
        <v>59442.008000000002</v>
      </c>
      <c r="JS131" s="11">
        <v>340531644.65499997</v>
      </c>
      <c r="JT131" s="289">
        <v>93603.917000000001</v>
      </c>
      <c r="JU131" s="283">
        <f t="shared" ref="JU131" si="876">IF((JK131-JK130)&lt;0,"",(JK131-JK130))</f>
        <v>24136.482000008225</v>
      </c>
      <c r="JV131" s="283">
        <f t="shared" ref="JV131" si="877">IF((JL131-JL130)&lt;0,"",(JL131-JL130))</f>
        <v>8.9409999999916181</v>
      </c>
      <c r="JW131" s="283">
        <f t="shared" ref="JW131" si="878">IF((JM131-JM130)&lt;0,"",(JM131-JM130))</f>
        <v>24447.792999997735</v>
      </c>
      <c r="JX131" s="283">
        <f t="shared" ref="JX131" si="879">IF((JN131-JN130)&lt;0,"",(JN131-JN130))</f>
        <v>12.883999999998196</v>
      </c>
      <c r="JY131" s="284">
        <f t="shared" ref="JY131" si="880">IF((JO131-JO130)&lt;0,"",(JO131-JO130))</f>
        <v>24907.587999999523</v>
      </c>
      <c r="JZ131" s="284">
        <f t="shared" si="871"/>
        <v>17.269999999989523</v>
      </c>
      <c r="KA131" s="284">
        <f t="shared" ref="KA131" si="881">IF((JQ131-JQ130)&lt;0,"",(JQ131-JQ130))</f>
        <v>18597.828999996185</v>
      </c>
      <c r="KB131" s="284">
        <f t="shared" ref="KB131" si="882">IF((JR131-JR130)&lt;0,"",(JR131-JR130))</f>
        <v>28.544000000001688</v>
      </c>
      <c r="KC131" s="283">
        <f t="shared" ref="KC131" si="883">IF((JS131-JS130)&lt;0,"",(JS131-JS130))</f>
        <v>91935.240999996662</v>
      </c>
      <c r="KD131" s="283">
        <f t="shared" ref="KD131" si="884">IF((JT131-JT130)&lt;0,"",(JT131-JT130))</f>
        <v>85.680999999996857</v>
      </c>
      <c r="KE131" s="291">
        <f t="shared" si="555"/>
        <v>48562.450000005971</v>
      </c>
      <c r="KF131" s="291">
        <f t="shared" si="556"/>
        <v>91849.559999996665</v>
      </c>
      <c r="KG131" s="292">
        <f>(RD[[#This Row],[Sunset Time (POA&lt;20 W/m2)]]-RD[[#This Row],[Sunrise Time (POA&gt;20 W/m2)]])*24</f>
        <v>11.616666666666667</v>
      </c>
      <c r="KH131" s="293">
        <f>RD[[#This Row],[GHI ]]</f>
        <v>0</v>
      </c>
      <c r="KI131" s="293">
        <f>RD[[#This Row],[POA]]</f>
        <v>1.75</v>
      </c>
      <c r="KJ131" s="293">
        <f>RD[[#This Row],[AT (°C) 14 Hours]]</f>
        <v>30.5</v>
      </c>
      <c r="KK131" s="293">
        <f>RD[[#This Row],[MT (°C) Gen. Hours]]</f>
        <v>38.6</v>
      </c>
      <c r="KL131" s="293">
        <f>RD[[#This Row],[WS_Avg (m/s) (24 Hours)]]</f>
        <v>2.6</v>
      </c>
      <c r="KM131" s="293">
        <f>RD[[#This Row],[WS_Max (m/s)]]</f>
        <v>4.8</v>
      </c>
      <c r="KN131" s="294">
        <f>SUM(RD[[#This Row],[BLK1_INV1]:[BLK8_INV27]])</f>
        <v>92736.300000000017</v>
      </c>
      <c r="KO131" s="95"/>
      <c r="KP131" s="55"/>
      <c r="KQ131" s="90" t="str">
        <f>IFERROR(RD[[#This Row],[WPR_Eac]]/RD[[#This Row],[WPR_Edc]],"")</f>
        <v/>
      </c>
    </row>
    <row r="132" spans="2:303" ht="15" customHeight="1" x14ac:dyDescent="0.25">
      <c r="B132" s="52">
        <v>45873</v>
      </c>
      <c r="C132" s="9">
        <f>YEAR(RD[[#This Row],[Date]])+IF(MONTH(RD[[#This Row],[Date]])&gt;=4,1,0)</f>
        <v>2026</v>
      </c>
      <c r="D132" s="6">
        <f t="shared" ref="D132:D135" si="885">YEAR(B132)</f>
        <v>2025</v>
      </c>
      <c r="E132" s="7"/>
      <c r="F132" s="7"/>
      <c r="G132" s="367" t="str">
        <f>TEXT(RD[[#This Row],[Date]],"mmm-yy")</f>
        <v>Aug-25</v>
      </c>
      <c r="H132" s="6">
        <f t="shared" ref="H132:H135" si="886">DAY(EOMONTH(B132,0))</f>
        <v>31</v>
      </c>
      <c r="I132" s="9">
        <f>'Basic Data '!$S$2</f>
        <v>66750</v>
      </c>
      <c r="J132" s="10">
        <v>0.24305555555555555</v>
      </c>
      <c r="K132" s="10">
        <v>0.75624999999999998</v>
      </c>
      <c r="L132" s="9">
        <v>547.20000000000005</v>
      </c>
      <c r="M132" s="9">
        <v>567.79999999999995</v>
      </c>
      <c r="N132" s="9">
        <v>516.70000000000005</v>
      </c>
      <c r="O132" s="9">
        <v>515.79999999999995</v>
      </c>
      <c r="P132" s="9">
        <v>558.4</v>
      </c>
      <c r="Q132" s="9">
        <v>502.8</v>
      </c>
      <c r="R132" s="9">
        <v>516.70000000000005</v>
      </c>
      <c r="S132" s="9">
        <v>515.20000000000005</v>
      </c>
      <c r="T132" s="9">
        <v>539.9</v>
      </c>
      <c r="U132" s="9">
        <v>531</v>
      </c>
      <c r="V132" s="9">
        <v>512</v>
      </c>
      <c r="W132" s="9">
        <v>514.29999999999995</v>
      </c>
      <c r="X132" s="9">
        <v>517</v>
      </c>
      <c r="Y132" s="9">
        <v>469</v>
      </c>
      <c r="Z132" s="9">
        <v>519.20000000000005</v>
      </c>
      <c r="AA132" s="9">
        <v>511.5</v>
      </c>
      <c r="AB132" s="9">
        <v>501</v>
      </c>
      <c r="AC132" s="9">
        <v>515.70000000000005</v>
      </c>
      <c r="AD132" s="9">
        <v>543.5</v>
      </c>
      <c r="AE132" s="9">
        <v>554.4</v>
      </c>
      <c r="AF132" s="9">
        <v>512</v>
      </c>
      <c r="AG132" s="9">
        <v>514</v>
      </c>
      <c r="AH132" s="9">
        <v>550.1</v>
      </c>
      <c r="AI132" s="9">
        <v>585</v>
      </c>
      <c r="AJ132" s="9">
        <v>555.6</v>
      </c>
      <c r="AK132" s="9">
        <v>544</v>
      </c>
      <c r="AL132" s="9">
        <v>543</v>
      </c>
      <c r="AM132" s="9">
        <v>576</v>
      </c>
      <c r="AN132" s="9">
        <v>571</v>
      </c>
      <c r="AO132" s="9">
        <v>578.5</v>
      </c>
      <c r="AP132" s="9">
        <v>570</v>
      </c>
      <c r="AQ132" s="9">
        <v>560.6</v>
      </c>
      <c r="AR132" s="9">
        <v>490</v>
      </c>
      <c r="AS132" s="9">
        <v>643</v>
      </c>
      <c r="AT132" s="9">
        <v>503</v>
      </c>
      <c r="AU132" s="9">
        <v>570.5</v>
      </c>
      <c r="AV132" s="9">
        <v>514</v>
      </c>
      <c r="AW132" s="9">
        <v>509</v>
      </c>
      <c r="AX132" s="9">
        <v>520</v>
      </c>
      <c r="AY132" s="9">
        <v>510</v>
      </c>
      <c r="AZ132" s="9">
        <v>515</v>
      </c>
      <c r="BA132" s="9">
        <v>501</v>
      </c>
      <c r="BB132" s="9">
        <v>511</v>
      </c>
      <c r="BC132" s="9">
        <v>511</v>
      </c>
      <c r="BD132" s="9">
        <v>512</v>
      </c>
      <c r="BE132" s="9">
        <v>516</v>
      </c>
      <c r="BF132" s="9">
        <v>541</v>
      </c>
      <c r="BG132" s="9">
        <v>502.5</v>
      </c>
      <c r="BH132" s="9">
        <v>532</v>
      </c>
      <c r="BI132" s="9">
        <v>537</v>
      </c>
      <c r="BJ132" s="9">
        <v>507</v>
      </c>
      <c r="BK132" s="9">
        <v>511</v>
      </c>
      <c r="BL132" s="9">
        <v>567</v>
      </c>
      <c r="BM132" s="9">
        <v>565.1</v>
      </c>
      <c r="BN132" s="9">
        <v>545.29999999999995</v>
      </c>
      <c r="BO132" s="9">
        <v>567</v>
      </c>
      <c r="BP132" s="9">
        <v>563</v>
      </c>
      <c r="BQ132" s="9">
        <v>501.7</v>
      </c>
      <c r="BR132" s="9">
        <v>573.9</v>
      </c>
      <c r="BS132" s="9">
        <v>572</v>
      </c>
      <c r="BT132" s="9">
        <v>510</v>
      </c>
      <c r="BU132" s="9">
        <v>577</v>
      </c>
      <c r="BV132" s="9">
        <v>512</v>
      </c>
      <c r="BW132" s="9">
        <v>463</v>
      </c>
      <c r="BX132" s="9">
        <v>561</v>
      </c>
      <c r="BY132" s="9">
        <v>569</v>
      </c>
      <c r="BZ132" s="9">
        <v>566</v>
      </c>
      <c r="CA132" s="9">
        <v>570</v>
      </c>
      <c r="CB132" s="9">
        <v>514</v>
      </c>
      <c r="CC132" s="9">
        <v>522</v>
      </c>
      <c r="CD132" s="9">
        <v>517</v>
      </c>
      <c r="CE132" s="9">
        <v>524</v>
      </c>
      <c r="CF132" s="9">
        <v>525</v>
      </c>
      <c r="CG132" s="9">
        <v>521</v>
      </c>
      <c r="CH132" s="9">
        <v>581</v>
      </c>
      <c r="CI132" s="9">
        <v>587</v>
      </c>
      <c r="CJ132" s="9">
        <v>583</v>
      </c>
      <c r="CK132" s="9">
        <v>518</v>
      </c>
      <c r="CL132" s="9">
        <v>521</v>
      </c>
      <c r="CM132" s="9">
        <v>567</v>
      </c>
      <c r="CN132" s="9">
        <v>524</v>
      </c>
      <c r="CO132" s="9">
        <v>507</v>
      </c>
      <c r="CP132" s="9">
        <v>527</v>
      </c>
      <c r="CQ132" s="9">
        <v>529</v>
      </c>
      <c r="CR132" s="9">
        <v>521</v>
      </c>
      <c r="CS132" s="9">
        <v>531</v>
      </c>
      <c r="CT132" s="9">
        <v>505.9</v>
      </c>
      <c r="CU132" s="9">
        <v>508.2</v>
      </c>
      <c r="CV132" s="9">
        <v>519.79999999999995</v>
      </c>
      <c r="CW132" s="9">
        <v>517.5</v>
      </c>
      <c r="CX132" s="9">
        <v>534.9</v>
      </c>
      <c r="CY132" s="9">
        <v>570</v>
      </c>
      <c r="CZ132" s="9">
        <v>526</v>
      </c>
      <c r="DA132" s="9">
        <v>523</v>
      </c>
      <c r="DB132" s="9">
        <v>581</v>
      </c>
      <c r="DC132" s="9">
        <v>519</v>
      </c>
      <c r="DD132" s="9">
        <v>512</v>
      </c>
      <c r="DE132" s="9">
        <v>514</v>
      </c>
      <c r="DF132" s="9">
        <v>520</v>
      </c>
      <c r="DG132" s="9">
        <v>501</v>
      </c>
      <c r="DH132" s="9">
        <v>507.6</v>
      </c>
      <c r="DI132" s="9">
        <v>517.20000000000005</v>
      </c>
      <c r="DJ132" s="9">
        <v>517.20000000000005</v>
      </c>
      <c r="DK132" s="9">
        <v>516.29999999999995</v>
      </c>
      <c r="DL132" s="9">
        <v>580</v>
      </c>
      <c r="DM132" s="9">
        <v>506.2</v>
      </c>
      <c r="DN132" s="9">
        <v>589</v>
      </c>
      <c r="DO132" s="9">
        <v>567</v>
      </c>
      <c r="DP132" s="9">
        <v>509</v>
      </c>
      <c r="DQ132" s="9">
        <v>578</v>
      </c>
      <c r="DR132" s="9">
        <v>547</v>
      </c>
      <c r="DS132" s="9">
        <v>561</v>
      </c>
      <c r="DT132" s="9">
        <v>570</v>
      </c>
      <c r="DU132" s="9">
        <v>580.5</v>
      </c>
      <c r="DV132" s="9">
        <v>512.6</v>
      </c>
      <c r="DW132" s="9">
        <v>510</v>
      </c>
      <c r="DX132" s="9">
        <v>569</v>
      </c>
      <c r="DY132" s="9">
        <v>581</v>
      </c>
      <c r="DZ132" s="9">
        <v>570</v>
      </c>
      <c r="EA132" s="9">
        <v>519</v>
      </c>
      <c r="EB132" s="9">
        <v>511</v>
      </c>
      <c r="EC132" s="9">
        <v>571</v>
      </c>
      <c r="ED132" s="9">
        <v>583</v>
      </c>
      <c r="EE132" s="9">
        <v>501</v>
      </c>
      <c r="EF132" s="9">
        <v>512</v>
      </c>
      <c r="EG132" s="9">
        <v>582</v>
      </c>
      <c r="EH132" s="9">
        <v>509</v>
      </c>
      <c r="EI132" s="9">
        <v>513</v>
      </c>
      <c r="EJ132" s="9">
        <v>580</v>
      </c>
      <c r="EK132" s="9">
        <v>587</v>
      </c>
      <c r="EL132" s="9">
        <v>543.29999999999995</v>
      </c>
      <c r="EM132" s="9">
        <v>563.20000000000005</v>
      </c>
      <c r="EN132" s="9">
        <v>557.6</v>
      </c>
      <c r="EO132" s="9">
        <v>471</v>
      </c>
      <c r="EP132" s="9">
        <v>556</v>
      </c>
      <c r="EQ132" s="9">
        <v>565</v>
      </c>
      <c r="ER132" s="9">
        <v>539</v>
      </c>
      <c r="ES132" s="9">
        <v>554.70000000000005</v>
      </c>
      <c r="ET132" s="9">
        <v>524</v>
      </c>
      <c r="EU132" s="9">
        <v>519.9</v>
      </c>
      <c r="EV132" s="9">
        <v>552</v>
      </c>
      <c r="EW132" s="9">
        <v>541</v>
      </c>
      <c r="EX132" s="9">
        <v>506</v>
      </c>
      <c r="EY132" s="9">
        <v>540</v>
      </c>
      <c r="EZ132" s="9">
        <v>504</v>
      </c>
      <c r="FA132" s="9">
        <v>543</v>
      </c>
      <c r="FB132" s="9">
        <v>501</v>
      </c>
      <c r="FC132" s="9">
        <v>464.3</v>
      </c>
      <c r="FD132" s="9">
        <v>563.29999999999995</v>
      </c>
      <c r="FE132" s="9">
        <v>544</v>
      </c>
      <c r="FF132" s="9">
        <v>558</v>
      </c>
      <c r="FG132" s="9">
        <v>513.79999999999995</v>
      </c>
      <c r="FH132" s="9">
        <v>585</v>
      </c>
      <c r="FI132" s="9">
        <v>526.1</v>
      </c>
      <c r="FJ132" s="9">
        <v>515.29999999999995</v>
      </c>
      <c r="FK132" s="9">
        <v>502.4</v>
      </c>
      <c r="FL132" s="9">
        <v>521</v>
      </c>
      <c r="FM132" s="9">
        <v>515</v>
      </c>
      <c r="FN132" s="9">
        <v>520</v>
      </c>
      <c r="FO132" s="9">
        <v>511.6</v>
      </c>
      <c r="FP132" s="9">
        <v>575</v>
      </c>
      <c r="FQ132" s="9">
        <v>517.70000000000005</v>
      </c>
      <c r="FR132" s="9">
        <v>568</v>
      </c>
      <c r="FS132" s="9">
        <v>579.6</v>
      </c>
      <c r="FT132" s="9">
        <v>573</v>
      </c>
      <c r="FU132" s="9">
        <v>532</v>
      </c>
      <c r="FV132" s="9">
        <v>514</v>
      </c>
      <c r="FW132" s="9">
        <v>560</v>
      </c>
      <c r="FX132" s="9">
        <v>517</v>
      </c>
      <c r="FY132" s="9">
        <v>516</v>
      </c>
      <c r="FZ132" s="9">
        <v>532</v>
      </c>
      <c r="GA132" s="9">
        <v>528</v>
      </c>
      <c r="GB132" s="9">
        <v>564</v>
      </c>
      <c r="GC132" s="9">
        <v>530</v>
      </c>
      <c r="GD132" s="9">
        <v>583</v>
      </c>
      <c r="GE132" s="9">
        <v>504</v>
      </c>
      <c r="GF132" s="9">
        <v>510</v>
      </c>
      <c r="GG132" s="9">
        <v>508.5</v>
      </c>
      <c r="GH132" s="9">
        <v>580</v>
      </c>
      <c r="GI132" s="9">
        <v>520</v>
      </c>
      <c r="GJ132" s="9">
        <v>566</v>
      </c>
      <c r="GK132" s="9">
        <v>575.70000000000005</v>
      </c>
      <c r="GL132" s="9">
        <v>581.9</v>
      </c>
      <c r="GM132" s="9">
        <v>533</v>
      </c>
      <c r="GN132" s="9">
        <v>564</v>
      </c>
      <c r="GO132" s="9">
        <v>579</v>
      </c>
      <c r="GP132" s="9">
        <v>541</v>
      </c>
      <c r="GQ132" s="9">
        <v>518.6</v>
      </c>
      <c r="GR132" s="9">
        <v>534</v>
      </c>
      <c r="GS132" s="9">
        <v>551</v>
      </c>
      <c r="GT132" s="9">
        <v>514</v>
      </c>
      <c r="GU132" s="9">
        <v>347</v>
      </c>
      <c r="GV132" s="9">
        <v>516</v>
      </c>
      <c r="GW132" s="9">
        <v>518</v>
      </c>
      <c r="GX132" s="9">
        <v>523</v>
      </c>
      <c r="GY132" s="9">
        <v>520</v>
      </c>
      <c r="GZ132" s="9">
        <v>432</v>
      </c>
      <c r="HA132" s="9">
        <v>522</v>
      </c>
      <c r="HB132" s="9"/>
      <c r="HC132" s="9"/>
      <c r="HD132" s="9">
        <v>435</v>
      </c>
      <c r="HE132" s="9">
        <v>360</v>
      </c>
      <c r="HF132" s="9">
        <v>521</v>
      </c>
      <c r="HG132" s="9"/>
      <c r="HH132" s="9">
        <v>571</v>
      </c>
      <c r="HI132" s="9">
        <v>520</v>
      </c>
      <c r="HJ132" s="9">
        <v>523</v>
      </c>
      <c r="HK132" s="9">
        <v>512</v>
      </c>
      <c r="HL132" s="9">
        <v>524</v>
      </c>
      <c r="HM132" s="9">
        <v>520</v>
      </c>
      <c r="HN132" s="9">
        <v>511</v>
      </c>
      <c r="HO132" s="9">
        <v>518</v>
      </c>
      <c r="HP132" s="9">
        <v>514</v>
      </c>
      <c r="HQ132" s="9">
        <v>513</v>
      </c>
      <c r="HR132" s="9">
        <v>521</v>
      </c>
      <c r="HS132" s="9">
        <v>523.4</v>
      </c>
      <c r="HT132" s="9">
        <v>581</v>
      </c>
      <c r="HU132" s="9">
        <v>584</v>
      </c>
      <c r="HV132" s="9">
        <v>442</v>
      </c>
      <c r="HW132" s="9">
        <v>440</v>
      </c>
      <c r="HX132" s="9">
        <v>375</v>
      </c>
      <c r="HY132" s="9">
        <v>314</v>
      </c>
      <c r="HZ132" s="9">
        <v>397</v>
      </c>
      <c r="IA132" s="9">
        <v>461</v>
      </c>
      <c r="IB132" s="9">
        <v>526</v>
      </c>
      <c r="IC132" s="9">
        <v>563</v>
      </c>
      <c r="ID132" s="9">
        <v>543.20000000000005</v>
      </c>
      <c r="IE132" s="9">
        <v>540</v>
      </c>
      <c r="IF132" s="9">
        <v>524</v>
      </c>
      <c r="IG132" s="9">
        <v>549</v>
      </c>
      <c r="IH132" s="9">
        <v>566</v>
      </c>
      <c r="II132" s="9">
        <v>564</v>
      </c>
      <c r="IJ132" s="9">
        <v>490</v>
      </c>
      <c r="IK132" s="9">
        <v>522</v>
      </c>
      <c r="IL132" s="9">
        <v>492</v>
      </c>
      <c r="IM132" s="9">
        <v>501</v>
      </c>
      <c r="IN132" s="9">
        <v>464</v>
      </c>
      <c r="IO132" s="9"/>
      <c r="IP132" s="9">
        <v>690</v>
      </c>
      <c r="IQ132" s="9">
        <v>538</v>
      </c>
      <c r="IR132" s="9">
        <v>191</v>
      </c>
      <c r="IS132" s="9">
        <v>501</v>
      </c>
      <c r="IT132" s="9">
        <v>492</v>
      </c>
      <c r="IU132" s="9"/>
      <c r="IV132" s="9"/>
      <c r="IW132" s="9">
        <v>471</v>
      </c>
      <c r="IX132" s="9">
        <v>490</v>
      </c>
      <c r="IY132" s="9">
        <v>401</v>
      </c>
      <c r="IZ132" s="9">
        <v>483</v>
      </c>
      <c r="JA132" s="9">
        <v>229</v>
      </c>
      <c r="JB132" s="11">
        <v>30.23</v>
      </c>
      <c r="JC132" s="11">
        <v>35.340000000000003</v>
      </c>
      <c r="JD132" s="11">
        <v>0.88</v>
      </c>
      <c r="JE132" s="11">
        <v>4.0999999999999996</v>
      </c>
      <c r="JF132" s="11"/>
      <c r="JG132" s="11"/>
      <c r="JH132" s="13">
        <v>2.29</v>
      </c>
      <c r="JI132" s="12"/>
      <c r="JJ132" s="277"/>
      <c r="JK132" s="9">
        <v>89986571.923999995</v>
      </c>
      <c r="JL132" s="215">
        <v>283877.57799999998</v>
      </c>
      <c r="JM132" s="9">
        <v>62855497.642999999</v>
      </c>
      <c r="JN132" s="215">
        <v>63762.271999999997</v>
      </c>
      <c r="JO132" s="9">
        <v>90658013.873999998</v>
      </c>
      <c r="JP132" s="215">
        <v>189805.80799999999</v>
      </c>
      <c r="JQ132" s="9">
        <v>66065081.743000001</v>
      </c>
      <c r="JR132" s="215">
        <v>59470.552000000003</v>
      </c>
      <c r="JS132" s="11">
        <v>340658473.22899997</v>
      </c>
      <c r="JT132" s="223">
        <v>93689.597999999998</v>
      </c>
      <c r="JU132" s="283">
        <f t="shared" ref="JU132" si="887">IF((JK132-JK131)&lt;0,"",(JK132-JK131))</f>
        <v>33499.339999988675</v>
      </c>
      <c r="JV132" s="283">
        <f t="shared" ref="JV132" si="888">IF((JL132-JL131)&lt;0,"",(JL132-JL131))</f>
        <v>8.9409999999916181</v>
      </c>
      <c r="JW132" s="283">
        <f t="shared" ref="JW132" si="889">IF((JM132-JM131)&lt;0,"",(JM132-JM131))</f>
        <v>33843.140000000596</v>
      </c>
      <c r="JX132" s="283">
        <f t="shared" ref="JX132" si="890">IF((JN132-JN131)&lt;0,"",(JN132-JN131))</f>
        <v>12.883999999998196</v>
      </c>
      <c r="JY132" s="284">
        <f t="shared" ref="JY132" si="891">IF((JO132-JO131)&lt;0,"",(JO132-JO131))</f>
        <v>34398.057999998331</v>
      </c>
      <c r="JZ132" s="284">
        <f t="shared" ref="JZ132" si="892">IF((JP132-JP131)&lt;0,"",(JP132-JP131))</f>
        <v>17.269999999989523</v>
      </c>
      <c r="KA132" s="284">
        <f t="shared" ref="KA132" si="893">IF((JQ132-JQ131)&lt;0,"",(JQ132-JQ131))</f>
        <v>25186.590000003576</v>
      </c>
      <c r="KB132" s="284">
        <f t="shared" ref="KB132" si="894">IF((JR132-JR131)&lt;0,"",(JR132-JR131))</f>
        <v>28.544000000001688</v>
      </c>
      <c r="KC132" s="283">
        <f t="shared" ref="KC132" si="895">IF((JS132-JS131)&lt;0,"",(JS132-JS131))</f>
        <v>126828.57400000095</v>
      </c>
      <c r="KD132" s="283">
        <f t="shared" ref="KD132" si="896">IF((JT132-JT131)&lt;0,"",(JT132-JT131))</f>
        <v>85.680999999996857</v>
      </c>
      <c r="KE132" s="291">
        <f t="shared" ref="KE132:KE135" si="897">(JU132+JW132)-(JV132+JX132)</f>
        <v>67320.654999989289</v>
      </c>
      <c r="KF132" s="291">
        <f t="shared" ref="KF132:KF135" si="898">IFERROR(KC132-KD132,"")</f>
        <v>126742.89300000096</v>
      </c>
      <c r="KG132" s="292">
        <f>(RD[[#This Row],[Sunset Time (POA&lt;20 W/m2)]]-RD[[#This Row],[Sunrise Time (POA&gt;20 W/m2)]])*24</f>
        <v>12.316666666666666</v>
      </c>
      <c r="KH132" s="293">
        <f>RD[[#This Row],[GHI ]]</f>
        <v>0</v>
      </c>
      <c r="KI132" s="293">
        <f>RD[[#This Row],[POA]]</f>
        <v>2.29</v>
      </c>
      <c r="KJ132" s="293">
        <f>RD[[#This Row],[AT (°C) 14 Hours]]</f>
        <v>30.23</v>
      </c>
      <c r="KK132" s="293">
        <f>RD[[#This Row],[MT (°C) Gen. Hours]]</f>
        <v>35.340000000000003</v>
      </c>
      <c r="KL132" s="293">
        <f>RD[[#This Row],[WS_Avg (m/s) (24 Hours)]]</f>
        <v>0.88</v>
      </c>
      <c r="KM132" s="293">
        <f>RD[[#This Row],[WS_Max (m/s)]]</f>
        <v>4.0999999999999996</v>
      </c>
      <c r="KN132" s="294">
        <f>SUM(RD[[#This Row],[BLK1_INV1]:[BLK8_INV27]])</f>
        <v>128145.9</v>
      </c>
      <c r="KO132" s="95"/>
      <c r="KP132" s="55"/>
      <c r="KQ132" s="90" t="str">
        <f>IFERROR(RD[[#This Row],[WPR_Eac]]/RD[[#This Row],[WPR_Edc]],"")</f>
        <v/>
      </c>
    </row>
    <row r="133" spans="2:303" ht="15" customHeight="1" x14ac:dyDescent="0.25">
      <c r="B133" s="52">
        <v>45874</v>
      </c>
      <c r="C133" s="9">
        <f>YEAR(RD[[#This Row],[Date]])+IF(MONTH(RD[[#This Row],[Date]])&gt;=4,1,0)</f>
        <v>2026</v>
      </c>
      <c r="D133" s="6">
        <f t="shared" si="885"/>
        <v>2025</v>
      </c>
      <c r="E133" s="7"/>
      <c r="F133" s="7"/>
      <c r="G133" s="367" t="str">
        <f>TEXT(RD[[#This Row],[Date]],"mmm-yy")</f>
        <v>Aug-25</v>
      </c>
      <c r="H133" s="6">
        <f t="shared" si="886"/>
        <v>31</v>
      </c>
      <c r="I133" s="9">
        <f>'Basic Data '!$S$2</f>
        <v>66750</v>
      </c>
      <c r="J133" s="10"/>
      <c r="K133" s="10"/>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c r="DN133" s="9"/>
      <c r="DO133" s="9"/>
      <c r="DP133" s="9"/>
      <c r="DQ133" s="9"/>
      <c r="DR133" s="9"/>
      <c r="DS133" s="9"/>
      <c r="DT133" s="9"/>
      <c r="DU133" s="9"/>
      <c r="DV133" s="9"/>
      <c r="DW133" s="9"/>
      <c r="DX133" s="9"/>
      <c r="DY133" s="9"/>
      <c r="DZ133" s="9"/>
      <c r="EA133" s="9"/>
      <c r="EB133" s="9"/>
      <c r="EC133" s="9"/>
      <c r="ED133" s="9"/>
      <c r="EE133" s="9"/>
      <c r="EF133" s="9"/>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L133" s="9"/>
      <c r="HM133" s="9"/>
      <c r="HN133" s="9"/>
      <c r="HO133" s="9"/>
      <c r="HP133" s="9"/>
      <c r="HQ133" s="9"/>
      <c r="HR133" s="9"/>
      <c r="HS133" s="9"/>
      <c r="HT133" s="9"/>
      <c r="HU133" s="9"/>
      <c r="HV133" s="9"/>
      <c r="HW133" s="9"/>
      <c r="HX133" s="9"/>
      <c r="HY133" s="9"/>
      <c r="HZ133" s="9"/>
      <c r="IA133" s="9"/>
      <c r="IB133" s="9"/>
      <c r="IC133" s="9"/>
      <c r="ID133" s="9"/>
      <c r="IE133" s="9"/>
      <c r="IF133" s="9"/>
      <c r="IG133" s="9"/>
      <c r="IH133" s="9"/>
      <c r="II133" s="9"/>
      <c r="IJ133" s="9"/>
      <c r="IK133" s="9"/>
      <c r="IL133" s="9"/>
      <c r="IM133" s="9"/>
      <c r="IN133" s="9"/>
      <c r="IO133" s="9"/>
      <c r="IP133" s="9"/>
      <c r="IQ133" s="9"/>
      <c r="IR133" s="9"/>
      <c r="IS133" s="9"/>
      <c r="IT133" s="9"/>
      <c r="IU133" s="9"/>
      <c r="IV133" s="9"/>
      <c r="IW133" s="9"/>
      <c r="IX133" s="9"/>
      <c r="IY133" s="9"/>
      <c r="IZ133" s="9"/>
      <c r="JA133" s="9"/>
      <c r="JB133" s="11"/>
      <c r="JC133" s="11"/>
      <c r="JD133" s="11"/>
      <c r="JE133" s="11"/>
      <c r="JF133" s="11"/>
      <c r="JG133" s="11"/>
      <c r="JH133" s="13"/>
      <c r="JI133" s="12"/>
      <c r="JJ133" s="277"/>
      <c r="JK133" s="9"/>
      <c r="JL133" s="260"/>
      <c r="JM133" s="9"/>
      <c r="JN133" s="260"/>
      <c r="JO133" s="9"/>
      <c r="JP133" s="260"/>
      <c r="JQ133" s="9"/>
      <c r="JR133" s="260"/>
      <c r="JS133" s="11"/>
      <c r="JT133" s="289"/>
      <c r="JU133" s="378"/>
      <c r="JV133" s="378"/>
      <c r="JW133" s="378"/>
      <c r="JX133" s="378"/>
      <c r="JY133" s="382"/>
      <c r="JZ133" s="382"/>
      <c r="KA133" s="382"/>
      <c r="KB133" s="382"/>
      <c r="KC133" s="378"/>
      <c r="KD133" s="378"/>
      <c r="KE133" s="291">
        <f t="shared" si="897"/>
        <v>0</v>
      </c>
      <c r="KF133" s="291">
        <f t="shared" si="898"/>
        <v>0</v>
      </c>
      <c r="KG133" s="292">
        <f>(RD[[#This Row],[Sunset Time (POA&lt;20 W/m2)]]-RD[[#This Row],[Sunrise Time (POA&gt;20 W/m2)]])*24</f>
        <v>0</v>
      </c>
      <c r="KH133" s="293">
        <f>RD[[#This Row],[GHI ]]</f>
        <v>0</v>
      </c>
      <c r="KI133" s="293">
        <f>RD[[#This Row],[POA]]</f>
        <v>0</v>
      </c>
      <c r="KJ133" s="293">
        <f>RD[[#This Row],[AT (°C) 14 Hours]]</f>
        <v>0</v>
      </c>
      <c r="KK133" s="293">
        <f>RD[[#This Row],[MT (°C) Gen. Hours]]</f>
        <v>0</v>
      </c>
      <c r="KL133" s="293">
        <f>RD[[#This Row],[WS_Avg (m/s) (24 Hours)]]</f>
        <v>0</v>
      </c>
      <c r="KM133" s="293">
        <f>RD[[#This Row],[WS_Max (m/s)]]</f>
        <v>0</v>
      </c>
      <c r="KN133" s="294">
        <f>SUM(RD[[#This Row],[BLK1_INV1]:[BLK8_INV27]])</f>
        <v>0</v>
      </c>
      <c r="KO133" s="95"/>
      <c r="KP133" s="55"/>
      <c r="KQ133" s="90" t="str">
        <f>IFERROR(RD[[#This Row],[WPR_Eac]]/RD[[#This Row],[WPR_Edc]],"")</f>
        <v/>
      </c>
    </row>
    <row r="134" spans="2:303" ht="15" customHeight="1" x14ac:dyDescent="0.25">
      <c r="B134" s="52">
        <v>45875</v>
      </c>
      <c r="C134" s="9">
        <f>YEAR(RD[[#This Row],[Date]])+IF(MONTH(RD[[#This Row],[Date]])&gt;=4,1,0)</f>
        <v>2026</v>
      </c>
      <c r="D134" s="6">
        <f t="shared" si="885"/>
        <v>2025</v>
      </c>
      <c r="E134" s="7"/>
      <c r="F134" s="7"/>
      <c r="G134" s="367" t="str">
        <f>TEXT(RD[[#This Row],[Date]],"mmm-yy")</f>
        <v>Aug-25</v>
      </c>
      <c r="H134" s="6">
        <f t="shared" si="886"/>
        <v>31</v>
      </c>
      <c r="I134" s="9">
        <f>'Basic Data '!$S$2</f>
        <v>66750</v>
      </c>
      <c r="J134" s="10"/>
      <c r="K134" s="10"/>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c r="DN134" s="9"/>
      <c r="DO134" s="9"/>
      <c r="DP134" s="9"/>
      <c r="DQ134" s="9"/>
      <c r="DR134" s="9"/>
      <c r="DS134" s="9"/>
      <c r="DT134" s="9"/>
      <c r="DU134" s="9"/>
      <c r="DV134" s="9"/>
      <c r="DW134" s="9"/>
      <c r="DX134" s="9"/>
      <c r="DY134" s="9"/>
      <c r="DZ134" s="9"/>
      <c r="EA134" s="9"/>
      <c r="EB134" s="9"/>
      <c r="EC134" s="9"/>
      <c r="ED134" s="9"/>
      <c r="EE134" s="9"/>
      <c r="EF134" s="9"/>
      <c r="EG134" s="9"/>
      <c r="EH134" s="9"/>
      <c r="EI134" s="9"/>
      <c r="EJ134" s="9"/>
      <c r="EK134" s="9"/>
      <c r="EL134" s="9"/>
      <c r="EM134" s="9"/>
      <c r="EN134" s="9"/>
      <c r="EO134" s="9"/>
      <c r="EP134" s="9"/>
      <c r="EQ134" s="9"/>
      <c r="ER134" s="9"/>
      <c r="ES134" s="9"/>
      <c r="ET134" s="9"/>
      <c r="EU134" s="9"/>
      <c r="EV134" s="9"/>
      <c r="EW134" s="9"/>
      <c r="EX134" s="9"/>
      <c r="EY134" s="9"/>
      <c r="EZ134" s="9"/>
      <c r="FA134" s="9"/>
      <c r="FB134" s="9"/>
      <c r="FC134" s="9"/>
      <c r="FD134" s="9"/>
      <c r="FE134" s="9"/>
      <c r="FF134" s="9"/>
      <c r="FG134" s="9"/>
      <c r="FH134" s="9"/>
      <c r="FI134" s="9"/>
      <c r="FJ134" s="9"/>
      <c r="FK134" s="9"/>
      <c r="FL134" s="9"/>
      <c r="FM134" s="9"/>
      <c r="FN134" s="9"/>
      <c r="FO134" s="9"/>
      <c r="FP134" s="9"/>
      <c r="FQ134" s="9"/>
      <c r="FR134" s="9"/>
      <c r="FS134" s="9"/>
      <c r="FT134" s="9"/>
      <c r="FU134" s="9"/>
      <c r="FV134" s="9"/>
      <c r="FW134" s="9"/>
      <c r="FX134" s="9"/>
      <c r="FY134" s="9"/>
      <c r="FZ134" s="9"/>
      <c r="GA134" s="9"/>
      <c r="GB134" s="9"/>
      <c r="GC134" s="9"/>
      <c r="GD134" s="9"/>
      <c r="GE134" s="9"/>
      <c r="GF134" s="9"/>
      <c r="GG134" s="9"/>
      <c r="GH134" s="9"/>
      <c r="GI134" s="9"/>
      <c r="GJ134" s="9"/>
      <c r="GK134" s="9"/>
      <c r="GL134" s="9"/>
      <c r="GM134" s="9"/>
      <c r="GN134" s="9"/>
      <c r="GO134" s="9"/>
      <c r="GP134" s="9"/>
      <c r="GQ134" s="9"/>
      <c r="GR134" s="9"/>
      <c r="GS134" s="9"/>
      <c r="GT134" s="9"/>
      <c r="GU134" s="9"/>
      <c r="GV134" s="9"/>
      <c r="GW134" s="9"/>
      <c r="GX134" s="9"/>
      <c r="GY134" s="9"/>
      <c r="GZ134" s="9"/>
      <c r="HA134" s="9"/>
      <c r="HB134" s="9"/>
      <c r="HC134" s="9"/>
      <c r="HD134" s="9"/>
      <c r="HE134" s="9"/>
      <c r="HF134" s="9"/>
      <c r="HG134" s="9"/>
      <c r="HH134" s="9"/>
      <c r="HI134" s="9"/>
      <c r="HJ134" s="9"/>
      <c r="HK134" s="9"/>
      <c r="HL134" s="9"/>
      <c r="HM134" s="9"/>
      <c r="HN134" s="9"/>
      <c r="HO134" s="9"/>
      <c r="HP134" s="9"/>
      <c r="HQ134" s="9"/>
      <c r="HR134" s="9"/>
      <c r="HS134" s="9"/>
      <c r="HT134" s="9"/>
      <c r="HU134" s="9"/>
      <c r="HV134" s="9"/>
      <c r="HW134" s="9"/>
      <c r="HX134" s="9"/>
      <c r="HY134" s="9"/>
      <c r="HZ134" s="9"/>
      <c r="IA134" s="9"/>
      <c r="IB134" s="9"/>
      <c r="IC134" s="9"/>
      <c r="ID134" s="9"/>
      <c r="IE134" s="9"/>
      <c r="IF134" s="9"/>
      <c r="IG134" s="9"/>
      <c r="IH134" s="9"/>
      <c r="II134" s="9"/>
      <c r="IJ134" s="9"/>
      <c r="IK134" s="9"/>
      <c r="IL134" s="9"/>
      <c r="IM134" s="9"/>
      <c r="IN134" s="9"/>
      <c r="IO134" s="9"/>
      <c r="IP134" s="9"/>
      <c r="IQ134" s="9"/>
      <c r="IR134" s="9"/>
      <c r="IS134" s="9"/>
      <c r="IT134" s="9"/>
      <c r="IU134" s="9"/>
      <c r="IV134" s="9"/>
      <c r="IW134" s="9"/>
      <c r="IX134" s="9"/>
      <c r="IY134" s="9"/>
      <c r="IZ134" s="9"/>
      <c r="JA134" s="9"/>
      <c r="JB134" s="11"/>
      <c r="JC134" s="11"/>
      <c r="JD134" s="11"/>
      <c r="JE134" s="11"/>
      <c r="JF134" s="11"/>
      <c r="JG134" s="11"/>
      <c r="JH134" s="13"/>
      <c r="JI134" s="12"/>
      <c r="JJ134" s="277"/>
      <c r="JK134" s="9"/>
      <c r="JL134" s="260"/>
      <c r="JM134" s="9"/>
      <c r="JN134" s="260"/>
      <c r="JO134" s="9"/>
      <c r="JP134" s="260"/>
      <c r="JQ134" s="9"/>
      <c r="JR134" s="260"/>
      <c r="JS134" s="11"/>
      <c r="JT134" s="289"/>
      <c r="JU134" s="378"/>
      <c r="JV134" s="378"/>
      <c r="JW134" s="378"/>
      <c r="JX134" s="378"/>
      <c r="JY134" s="382"/>
      <c r="JZ134" s="382"/>
      <c r="KA134" s="382"/>
      <c r="KB134" s="382"/>
      <c r="KC134" s="378"/>
      <c r="KD134" s="378"/>
      <c r="KE134" s="291">
        <f t="shared" si="897"/>
        <v>0</v>
      </c>
      <c r="KF134" s="291">
        <f t="shared" si="898"/>
        <v>0</v>
      </c>
      <c r="KG134" s="292">
        <f>(RD[[#This Row],[Sunset Time (POA&lt;20 W/m2)]]-RD[[#This Row],[Sunrise Time (POA&gt;20 W/m2)]])*24</f>
        <v>0</v>
      </c>
      <c r="KH134" s="293">
        <f>RD[[#This Row],[GHI ]]</f>
        <v>0</v>
      </c>
      <c r="KI134" s="293">
        <f>RD[[#This Row],[POA]]</f>
        <v>0</v>
      </c>
      <c r="KJ134" s="293">
        <f>RD[[#This Row],[AT (°C) 14 Hours]]</f>
        <v>0</v>
      </c>
      <c r="KK134" s="293">
        <f>RD[[#This Row],[MT (°C) Gen. Hours]]</f>
        <v>0</v>
      </c>
      <c r="KL134" s="293">
        <f>RD[[#This Row],[WS_Avg (m/s) (24 Hours)]]</f>
        <v>0</v>
      </c>
      <c r="KM134" s="293">
        <f>RD[[#This Row],[WS_Max (m/s)]]</f>
        <v>0</v>
      </c>
      <c r="KN134" s="294">
        <f>SUM(RD[[#This Row],[BLK1_INV1]:[BLK8_INV27]])</f>
        <v>0</v>
      </c>
      <c r="KO134" s="95"/>
      <c r="KP134" s="55"/>
      <c r="KQ134" s="90" t="str">
        <f>IFERROR(RD[[#This Row],[WPR_Eac]]/RD[[#This Row],[WPR_Edc]],"")</f>
        <v/>
      </c>
    </row>
    <row r="135" spans="2:303" ht="15" customHeight="1" x14ac:dyDescent="0.25">
      <c r="B135" s="52">
        <v>45876</v>
      </c>
      <c r="C135" s="9">
        <f>YEAR(RD[[#This Row],[Date]])+IF(MONTH(RD[[#This Row],[Date]])&gt;=4,1,0)</f>
        <v>2026</v>
      </c>
      <c r="D135" s="6">
        <f t="shared" si="885"/>
        <v>2025</v>
      </c>
      <c r="E135" s="7"/>
      <c r="F135" s="7"/>
      <c r="G135" s="367" t="str">
        <f>TEXT(RD[[#This Row],[Date]],"mmm-yy")</f>
        <v>Aug-25</v>
      </c>
      <c r="H135" s="6">
        <f t="shared" si="886"/>
        <v>31</v>
      </c>
      <c r="I135" s="9">
        <f>'Basic Data '!$S$2</f>
        <v>66750</v>
      </c>
      <c r="J135" s="10"/>
      <c r="K135" s="10"/>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c r="DN135" s="9"/>
      <c r="DO135" s="9"/>
      <c r="DP135" s="9"/>
      <c r="DQ135" s="9"/>
      <c r="DR135" s="9"/>
      <c r="DS135" s="9"/>
      <c r="DT135" s="9"/>
      <c r="DU135" s="9"/>
      <c r="DV135" s="9"/>
      <c r="DW135" s="9"/>
      <c r="DX135" s="9"/>
      <c r="DY135" s="9"/>
      <c r="DZ135" s="9"/>
      <c r="EA135" s="9"/>
      <c r="EB135" s="9"/>
      <c r="EC135" s="9"/>
      <c r="ED135" s="9"/>
      <c r="EE135" s="9"/>
      <c r="EF135" s="9"/>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K135" s="9"/>
      <c r="HL135" s="9"/>
      <c r="HM135" s="9"/>
      <c r="HN135" s="9"/>
      <c r="HO135" s="9"/>
      <c r="HP135" s="9"/>
      <c r="HQ135" s="9"/>
      <c r="HR135" s="9"/>
      <c r="HS135" s="9"/>
      <c r="HT135" s="9"/>
      <c r="HU135" s="9"/>
      <c r="HV135" s="9"/>
      <c r="HW135" s="9"/>
      <c r="HX135" s="9"/>
      <c r="HY135" s="9"/>
      <c r="HZ135" s="9"/>
      <c r="IA135" s="9"/>
      <c r="IB135" s="9"/>
      <c r="IC135" s="9"/>
      <c r="ID135" s="9"/>
      <c r="IE135" s="9"/>
      <c r="IF135" s="9"/>
      <c r="IG135" s="9"/>
      <c r="IH135" s="9"/>
      <c r="II135" s="9"/>
      <c r="IJ135" s="9"/>
      <c r="IK135" s="9"/>
      <c r="IL135" s="9"/>
      <c r="IM135" s="9"/>
      <c r="IN135" s="9"/>
      <c r="IO135" s="9"/>
      <c r="IP135" s="9"/>
      <c r="IQ135" s="9"/>
      <c r="IR135" s="9"/>
      <c r="IS135" s="9"/>
      <c r="IT135" s="9"/>
      <c r="IU135" s="9"/>
      <c r="IV135" s="9"/>
      <c r="IW135" s="9"/>
      <c r="IX135" s="9"/>
      <c r="IY135" s="9"/>
      <c r="IZ135" s="9"/>
      <c r="JA135" s="9"/>
      <c r="JB135" s="11"/>
      <c r="JC135" s="11"/>
      <c r="JD135" s="11"/>
      <c r="JE135" s="11"/>
      <c r="JF135" s="11"/>
      <c r="JG135" s="11"/>
      <c r="JH135" s="13"/>
      <c r="JI135" s="12"/>
      <c r="JJ135" s="277"/>
      <c r="JK135" s="9"/>
      <c r="JL135" s="260"/>
      <c r="JM135" s="9"/>
      <c r="JN135" s="260"/>
      <c r="JO135" s="9"/>
      <c r="JP135" s="260"/>
      <c r="JQ135" s="9"/>
      <c r="JR135" s="260"/>
      <c r="JS135" s="11"/>
      <c r="JT135" s="289"/>
      <c r="JU135" s="378"/>
      <c r="JV135" s="378"/>
      <c r="JW135" s="378"/>
      <c r="JX135" s="378"/>
      <c r="JY135" s="382"/>
      <c r="JZ135" s="382"/>
      <c r="KA135" s="382"/>
      <c r="KB135" s="382"/>
      <c r="KC135" s="378"/>
      <c r="KD135" s="378"/>
      <c r="KE135" s="291">
        <f t="shared" si="897"/>
        <v>0</v>
      </c>
      <c r="KF135" s="291">
        <f t="shared" si="898"/>
        <v>0</v>
      </c>
      <c r="KG135" s="292">
        <f>(RD[[#This Row],[Sunset Time (POA&lt;20 W/m2)]]-RD[[#This Row],[Sunrise Time (POA&gt;20 W/m2)]])*24</f>
        <v>0</v>
      </c>
      <c r="KH135" s="293">
        <f>RD[[#This Row],[GHI ]]</f>
        <v>0</v>
      </c>
      <c r="KI135" s="293">
        <f>RD[[#This Row],[POA]]</f>
        <v>0</v>
      </c>
      <c r="KJ135" s="293">
        <f>RD[[#This Row],[AT (°C) 14 Hours]]</f>
        <v>0</v>
      </c>
      <c r="KK135" s="293">
        <f>RD[[#This Row],[MT (°C) Gen. Hours]]</f>
        <v>0</v>
      </c>
      <c r="KL135" s="293">
        <f>RD[[#This Row],[WS_Avg (m/s) (24 Hours)]]</f>
        <v>0</v>
      </c>
      <c r="KM135" s="293">
        <f>RD[[#This Row],[WS_Max (m/s)]]</f>
        <v>0</v>
      </c>
      <c r="KN135" s="294">
        <f>SUM(RD[[#This Row],[BLK1_INV1]:[BLK8_INV27]])</f>
        <v>0</v>
      </c>
      <c r="KO135" s="95"/>
      <c r="KP135" s="55"/>
      <c r="KQ135" s="90" t="str">
        <f>IFERROR(RD[[#This Row],[WPR_Eac]]/RD[[#This Row],[WPR_Edc]],"")</f>
        <v/>
      </c>
    </row>
    <row r="136" spans="2:303" ht="15" customHeight="1" x14ac:dyDescent="0.25">
      <c r="B136" s="52">
        <v>45877</v>
      </c>
      <c r="C136" s="9">
        <f>YEAR(RD[[#This Row],[Date]])+IF(MONTH(RD[[#This Row],[Date]])&gt;=4,1,0)</f>
        <v>2026</v>
      </c>
      <c r="D136" s="6">
        <f t="shared" ref="D136:D159" si="899">YEAR(B136)</f>
        <v>2025</v>
      </c>
      <c r="E136" s="7"/>
      <c r="F136" s="7"/>
      <c r="G136" s="367" t="str">
        <f>TEXT(RD[[#This Row],[Date]],"mmm-yy")</f>
        <v>Aug-25</v>
      </c>
      <c r="H136" s="6">
        <f t="shared" ref="H136:H159" si="900">DAY(EOMONTH(B136,0))</f>
        <v>31</v>
      </c>
      <c r="I136" s="9">
        <f>'Basic Data '!$S$2</f>
        <v>66750</v>
      </c>
      <c r="J136" s="10"/>
      <c r="K136" s="10"/>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c r="DN136" s="9"/>
      <c r="DO136" s="9"/>
      <c r="DP136" s="9"/>
      <c r="DQ136" s="9"/>
      <c r="DR136" s="9"/>
      <c r="DS136" s="9"/>
      <c r="DT136" s="9"/>
      <c r="DU136" s="9"/>
      <c r="DV136" s="9"/>
      <c r="DW136" s="9"/>
      <c r="DX136" s="9"/>
      <c r="DY136" s="9"/>
      <c r="DZ136" s="9"/>
      <c r="EA136" s="9"/>
      <c r="EB136" s="9"/>
      <c r="EC136" s="9"/>
      <c r="ED136" s="9"/>
      <c r="EE136" s="9"/>
      <c r="EF136" s="9"/>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L136" s="9"/>
      <c r="HM136" s="9"/>
      <c r="HN136" s="9"/>
      <c r="HO136" s="9"/>
      <c r="HP136" s="9"/>
      <c r="HQ136" s="9"/>
      <c r="HR136" s="9"/>
      <c r="HS136" s="9"/>
      <c r="HT136" s="9"/>
      <c r="HU136" s="9"/>
      <c r="HV136" s="9"/>
      <c r="HW136" s="9"/>
      <c r="HX136" s="9"/>
      <c r="HY136" s="9"/>
      <c r="HZ136" s="9"/>
      <c r="IA136" s="9"/>
      <c r="IB136" s="9"/>
      <c r="IC136" s="9"/>
      <c r="ID136" s="9"/>
      <c r="IE136" s="9"/>
      <c r="IF136" s="9"/>
      <c r="IG136" s="9"/>
      <c r="IH136" s="9"/>
      <c r="II136" s="9"/>
      <c r="IJ136" s="9"/>
      <c r="IK136" s="9"/>
      <c r="IL136" s="9"/>
      <c r="IM136" s="9"/>
      <c r="IN136" s="9"/>
      <c r="IO136" s="9"/>
      <c r="IP136" s="9"/>
      <c r="IQ136" s="9"/>
      <c r="IR136" s="9"/>
      <c r="IS136" s="9"/>
      <c r="IT136" s="9"/>
      <c r="IU136" s="9"/>
      <c r="IV136" s="9"/>
      <c r="IW136" s="9"/>
      <c r="IX136" s="9"/>
      <c r="IY136" s="9"/>
      <c r="IZ136" s="9"/>
      <c r="JA136" s="9"/>
      <c r="JB136" s="11"/>
      <c r="JC136" s="11"/>
      <c r="JD136" s="11"/>
      <c r="JE136" s="11"/>
      <c r="JF136" s="11"/>
      <c r="JG136" s="11"/>
      <c r="JH136" s="13"/>
      <c r="JI136" s="12"/>
      <c r="JJ136" s="277"/>
      <c r="JK136" s="9"/>
      <c r="JL136" s="260"/>
      <c r="JM136" s="9"/>
      <c r="JN136" s="260"/>
      <c r="JO136" s="9"/>
      <c r="JP136" s="260"/>
      <c r="JQ136" s="9"/>
      <c r="JR136" s="260"/>
      <c r="JS136" s="11"/>
      <c r="JT136" s="289"/>
      <c r="JU136" s="378"/>
      <c r="JV136" s="378"/>
      <c r="JW136" s="378"/>
      <c r="JX136" s="378"/>
      <c r="JY136" s="382"/>
      <c r="JZ136" s="382"/>
      <c r="KA136" s="382"/>
      <c r="KB136" s="382"/>
      <c r="KC136" s="378"/>
      <c r="KD136" s="378"/>
      <c r="KE136" s="291">
        <f t="shared" ref="KE136:KE159" si="901">(JU136+JW136)-(JV136+JX136)</f>
        <v>0</v>
      </c>
      <c r="KF136" s="291">
        <f t="shared" ref="KF136:KF159" si="902">IFERROR(KC136-KD136,"")</f>
        <v>0</v>
      </c>
      <c r="KG136" s="292">
        <f>(RD[[#This Row],[Sunset Time (POA&lt;20 W/m2)]]-RD[[#This Row],[Sunrise Time (POA&gt;20 W/m2)]])*24</f>
        <v>0</v>
      </c>
      <c r="KH136" s="293">
        <f>RD[[#This Row],[GHI ]]</f>
        <v>0</v>
      </c>
      <c r="KI136" s="293">
        <f>RD[[#This Row],[POA]]</f>
        <v>0</v>
      </c>
      <c r="KJ136" s="293">
        <f>RD[[#This Row],[AT (°C) 14 Hours]]</f>
        <v>0</v>
      </c>
      <c r="KK136" s="293">
        <f>RD[[#This Row],[MT (°C) Gen. Hours]]</f>
        <v>0</v>
      </c>
      <c r="KL136" s="293">
        <f>RD[[#This Row],[WS_Avg (m/s) (24 Hours)]]</f>
        <v>0</v>
      </c>
      <c r="KM136" s="293">
        <f>RD[[#This Row],[WS_Max (m/s)]]</f>
        <v>0</v>
      </c>
      <c r="KN136" s="294">
        <f>SUM(RD[[#This Row],[BLK1_INV1]:[BLK8_INV27]])</f>
        <v>0</v>
      </c>
      <c r="KO136" s="95"/>
      <c r="KP136" s="55"/>
      <c r="KQ136" s="90" t="str">
        <f>IFERROR(RD[[#This Row],[WPR_Eac]]/RD[[#This Row],[WPR_Edc]],"")</f>
        <v/>
      </c>
    </row>
    <row r="137" spans="2:303" ht="15" customHeight="1" x14ac:dyDescent="0.25">
      <c r="B137" s="52">
        <v>45878</v>
      </c>
      <c r="C137" s="9">
        <f>YEAR(RD[[#This Row],[Date]])+IF(MONTH(RD[[#This Row],[Date]])&gt;=4,1,0)</f>
        <v>2026</v>
      </c>
      <c r="D137" s="6">
        <f t="shared" si="899"/>
        <v>2025</v>
      </c>
      <c r="E137" s="7"/>
      <c r="F137" s="7"/>
      <c r="G137" s="367" t="str">
        <f>TEXT(RD[[#This Row],[Date]],"mmm-yy")</f>
        <v>Aug-25</v>
      </c>
      <c r="H137" s="6">
        <f t="shared" si="900"/>
        <v>31</v>
      </c>
      <c r="I137" s="9">
        <f>'Basic Data '!$S$2</f>
        <v>66750</v>
      </c>
      <c r="J137" s="10"/>
      <c r="K137" s="10"/>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c r="DN137" s="9"/>
      <c r="DO137" s="9"/>
      <c r="DP137" s="9"/>
      <c r="DQ137" s="9"/>
      <c r="DR137" s="9"/>
      <c r="DS137" s="9"/>
      <c r="DT137" s="9"/>
      <c r="DU137" s="9"/>
      <c r="DV137" s="9"/>
      <c r="DW137" s="9"/>
      <c r="DX137" s="9"/>
      <c r="DY137" s="9"/>
      <c r="DZ137" s="9"/>
      <c r="EA137" s="9"/>
      <c r="EB137" s="9"/>
      <c r="EC137" s="9"/>
      <c r="ED137" s="9"/>
      <c r="EE137" s="9"/>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L137" s="9"/>
      <c r="HM137" s="9"/>
      <c r="HN137" s="9"/>
      <c r="HO137" s="9"/>
      <c r="HP137" s="9"/>
      <c r="HQ137" s="9"/>
      <c r="HR137" s="9"/>
      <c r="HS137" s="9"/>
      <c r="HT137" s="9"/>
      <c r="HU137" s="9"/>
      <c r="HV137" s="9"/>
      <c r="HW137" s="9"/>
      <c r="HX137" s="9"/>
      <c r="HY137" s="9"/>
      <c r="HZ137" s="9"/>
      <c r="IA137" s="9"/>
      <c r="IB137" s="9"/>
      <c r="IC137" s="9"/>
      <c r="ID137" s="9"/>
      <c r="IE137" s="9"/>
      <c r="IF137" s="9"/>
      <c r="IG137" s="9"/>
      <c r="IH137" s="9"/>
      <c r="II137" s="9"/>
      <c r="IJ137" s="9"/>
      <c r="IK137" s="9"/>
      <c r="IL137" s="9"/>
      <c r="IM137" s="9"/>
      <c r="IN137" s="9"/>
      <c r="IO137" s="9"/>
      <c r="IP137" s="9"/>
      <c r="IQ137" s="9"/>
      <c r="IR137" s="9"/>
      <c r="IS137" s="9"/>
      <c r="IT137" s="9"/>
      <c r="IU137" s="9"/>
      <c r="IV137" s="9"/>
      <c r="IW137" s="9"/>
      <c r="IX137" s="9"/>
      <c r="IY137" s="9"/>
      <c r="IZ137" s="9"/>
      <c r="JA137" s="9"/>
      <c r="JB137" s="11"/>
      <c r="JC137" s="11"/>
      <c r="JD137" s="11"/>
      <c r="JE137" s="11"/>
      <c r="JF137" s="11"/>
      <c r="JG137" s="11"/>
      <c r="JH137" s="13"/>
      <c r="JI137" s="12"/>
      <c r="JJ137" s="277"/>
      <c r="JK137" s="9"/>
      <c r="JL137" s="260"/>
      <c r="JM137" s="9"/>
      <c r="JN137" s="260"/>
      <c r="JO137" s="9"/>
      <c r="JP137" s="260"/>
      <c r="JQ137" s="9"/>
      <c r="JR137" s="260"/>
      <c r="JS137" s="11"/>
      <c r="JT137" s="289"/>
      <c r="JU137" s="378"/>
      <c r="JV137" s="378"/>
      <c r="JW137" s="378"/>
      <c r="JX137" s="378"/>
      <c r="JY137" s="382"/>
      <c r="JZ137" s="382"/>
      <c r="KA137" s="382"/>
      <c r="KB137" s="382"/>
      <c r="KC137" s="378"/>
      <c r="KD137" s="378"/>
      <c r="KE137" s="291">
        <f t="shared" si="901"/>
        <v>0</v>
      </c>
      <c r="KF137" s="291">
        <f t="shared" si="902"/>
        <v>0</v>
      </c>
      <c r="KG137" s="292">
        <f>(RD[[#This Row],[Sunset Time (POA&lt;20 W/m2)]]-RD[[#This Row],[Sunrise Time (POA&gt;20 W/m2)]])*24</f>
        <v>0</v>
      </c>
      <c r="KH137" s="293">
        <f>RD[[#This Row],[GHI ]]</f>
        <v>0</v>
      </c>
      <c r="KI137" s="293">
        <f>RD[[#This Row],[POA]]</f>
        <v>0</v>
      </c>
      <c r="KJ137" s="293">
        <f>RD[[#This Row],[AT (°C) 14 Hours]]</f>
        <v>0</v>
      </c>
      <c r="KK137" s="293">
        <f>RD[[#This Row],[MT (°C) Gen. Hours]]</f>
        <v>0</v>
      </c>
      <c r="KL137" s="293">
        <f>RD[[#This Row],[WS_Avg (m/s) (24 Hours)]]</f>
        <v>0</v>
      </c>
      <c r="KM137" s="293">
        <f>RD[[#This Row],[WS_Max (m/s)]]</f>
        <v>0</v>
      </c>
      <c r="KN137" s="294">
        <f>SUM(RD[[#This Row],[BLK1_INV1]:[BLK8_INV27]])</f>
        <v>0</v>
      </c>
      <c r="KO137" s="95"/>
      <c r="KP137" s="55"/>
      <c r="KQ137" s="90" t="str">
        <f>IFERROR(RD[[#This Row],[WPR_Eac]]/RD[[#This Row],[WPR_Edc]],"")</f>
        <v/>
      </c>
    </row>
    <row r="138" spans="2:303" ht="15" customHeight="1" x14ac:dyDescent="0.25">
      <c r="B138" s="52">
        <v>45879</v>
      </c>
      <c r="C138" s="9">
        <f>YEAR(RD[[#This Row],[Date]])+IF(MONTH(RD[[#This Row],[Date]])&gt;=4,1,0)</f>
        <v>2026</v>
      </c>
      <c r="D138" s="6">
        <f t="shared" si="899"/>
        <v>2025</v>
      </c>
      <c r="E138" s="7"/>
      <c r="F138" s="7"/>
      <c r="G138" s="367" t="str">
        <f>TEXT(RD[[#This Row],[Date]],"mmm-yy")</f>
        <v>Aug-25</v>
      </c>
      <c r="H138" s="6">
        <f t="shared" si="900"/>
        <v>31</v>
      </c>
      <c r="I138" s="9">
        <f>'Basic Data '!$S$2</f>
        <v>66750</v>
      </c>
      <c r="J138" s="10"/>
      <c r="K138" s="10"/>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c r="DN138" s="9"/>
      <c r="DO138" s="9"/>
      <c r="DP138" s="9"/>
      <c r="DQ138" s="9"/>
      <c r="DR138" s="9"/>
      <c r="DS138" s="9"/>
      <c r="DT138" s="9"/>
      <c r="DU138" s="9"/>
      <c r="DV138" s="9"/>
      <c r="DW138" s="9"/>
      <c r="DX138" s="9"/>
      <c r="DY138" s="9"/>
      <c r="DZ138" s="9"/>
      <c r="EA138" s="9"/>
      <c r="EB138" s="9"/>
      <c r="EC138" s="9"/>
      <c r="ED138" s="9"/>
      <c r="EE138" s="9"/>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L138" s="9"/>
      <c r="HM138" s="9"/>
      <c r="HN138" s="9"/>
      <c r="HO138" s="9"/>
      <c r="HP138" s="9"/>
      <c r="HQ138" s="9"/>
      <c r="HR138" s="9"/>
      <c r="HS138" s="9"/>
      <c r="HT138" s="9"/>
      <c r="HU138" s="9"/>
      <c r="HV138" s="9"/>
      <c r="HW138" s="9"/>
      <c r="HX138" s="9"/>
      <c r="HY138" s="9"/>
      <c r="HZ138" s="9"/>
      <c r="IA138" s="9"/>
      <c r="IB138" s="9"/>
      <c r="IC138" s="9"/>
      <c r="ID138" s="9"/>
      <c r="IE138" s="9"/>
      <c r="IF138" s="9"/>
      <c r="IG138" s="9"/>
      <c r="IH138" s="9"/>
      <c r="II138" s="9"/>
      <c r="IJ138" s="9"/>
      <c r="IK138" s="9"/>
      <c r="IL138" s="9"/>
      <c r="IM138" s="9"/>
      <c r="IN138" s="9"/>
      <c r="IO138" s="9"/>
      <c r="IP138" s="9"/>
      <c r="IQ138" s="9"/>
      <c r="IR138" s="9"/>
      <c r="IS138" s="9"/>
      <c r="IT138" s="9"/>
      <c r="IU138" s="9"/>
      <c r="IV138" s="9"/>
      <c r="IW138" s="9"/>
      <c r="IX138" s="9"/>
      <c r="IY138" s="9"/>
      <c r="IZ138" s="9"/>
      <c r="JA138" s="9"/>
      <c r="JB138" s="11"/>
      <c r="JC138" s="11"/>
      <c r="JD138" s="11"/>
      <c r="JE138" s="11"/>
      <c r="JF138" s="11"/>
      <c r="JG138" s="11"/>
      <c r="JH138" s="13"/>
      <c r="JI138" s="12"/>
      <c r="JJ138" s="277"/>
      <c r="JK138" s="9"/>
      <c r="JL138" s="260"/>
      <c r="JM138" s="9"/>
      <c r="JN138" s="260"/>
      <c r="JO138" s="9"/>
      <c r="JP138" s="260"/>
      <c r="JQ138" s="9"/>
      <c r="JR138" s="260"/>
      <c r="JS138" s="11"/>
      <c r="JT138" s="289"/>
      <c r="JU138" s="378"/>
      <c r="JV138" s="378"/>
      <c r="JW138" s="378"/>
      <c r="JX138" s="378"/>
      <c r="JY138" s="382"/>
      <c r="JZ138" s="382"/>
      <c r="KA138" s="382"/>
      <c r="KB138" s="382"/>
      <c r="KC138" s="378"/>
      <c r="KD138" s="378"/>
      <c r="KE138" s="291">
        <f t="shared" si="901"/>
        <v>0</v>
      </c>
      <c r="KF138" s="291">
        <f t="shared" si="902"/>
        <v>0</v>
      </c>
      <c r="KG138" s="292">
        <f>(RD[[#This Row],[Sunset Time (POA&lt;20 W/m2)]]-RD[[#This Row],[Sunrise Time (POA&gt;20 W/m2)]])*24</f>
        <v>0</v>
      </c>
      <c r="KH138" s="293">
        <f>RD[[#This Row],[GHI ]]</f>
        <v>0</v>
      </c>
      <c r="KI138" s="293">
        <f>RD[[#This Row],[POA]]</f>
        <v>0</v>
      </c>
      <c r="KJ138" s="293">
        <f>RD[[#This Row],[AT (°C) 14 Hours]]</f>
        <v>0</v>
      </c>
      <c r="KK138" s="293">
        <f>RD[[#This Row],[MT (°C) Gen. Hours]]</f>
        <v>0</v>
      </c>
      <c r="KL138" s="293">
        <f>RD[[#This Row],[WS_Avg (m/s) (24 Hours)]]</f>
        <v>0</v>
      </c>
      <c r="KM138" s="293">
        <f>RD[[#This Row],[WS_Max (m/s)]]</f>
        <v>0</v>
      </c>
      <c r="KN138" s="294">
        <f>SUM(RD[[#This Row],[BLK1_INV1]:[BLK8_INV27]])</f>
        <v>0</v>
      </c>
      <c r="KO138" s="95"/>
      <c r="KP138" s="55"/>
      <c r="KQ138" s="90" t="str">
        <f>IFERROR(RD[[#This Row],[WPR_Eac]]/RD[[#This Row],[WPR_Edc]],"")</f>
        <v/>
      </c>
    </row>
    <row r="139" spans="2:303" ht="15" customHeight="1" x14ac:dyDescent="0.25">
      <c r="B139" s="52">
        <v>45880</v>
      </c>
      <c r="C139" s="9">
        <f>YEAR(RD[[#This Row],[Date]])+IF(MONTH(RD[[#This Row],[Date]])&gt;=4,1,0)</f>
        <v>2026</v>
      </c>
      <c r="D139" s="6">
        <f t="shared" si="899"/>
        <v>2025</v>
      </c>
      <c r="E139" s="7"/>
      <c r="F139" s="7"/>
      <c r="G139" s="367" t="str">
        <f>TEXT(RD[[#This Row],[Date]],"mmm-yy")</f>
        <v>Aug-25</v>
      </c>
      <c r="H139" s="6">
        <f t="shared" si="900"/>
        <v>31</v>
      </c>
      <c r="I139" s="9">
        <f>'Basic Data '!$S$2</f>
        <v>66750</v>
      </c>
      <c r="J139" s="10"/>
      <c r="K139" s="10"/>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c r="BK139" s="9"/>
      <c r="BL139" s="9"/>
      <c r="BM139" s="9"/>
      <c r="BN139" s="9"/>
      <c r="BO139" s="9"/>
      <c r="BP139" s="9"/>
      <c r="BQ139" s="9"/>
      <c r="BR139" s="9"/>
      <c r="BS139" s="9"/>
      <c r="BT139" s="9"/>
      <c r="BU139" s="9"/>
      <c r="BV139" s="9"/>
      <c r="BW139" s="9"/>
      <c r="BX139" s="9"/>
      <c r="BY139" s="9"/>
      <c r="BZ139" s="9"/>
      <c r="CA139" s="9"/>
      <c r="CB139" s="9"/>
      <c r="CC139" s="9"/>
      <c r="CD139" s="9"/>
      <c r="CE139" s="9"/>
      <c r="CF139" s="9"/>
      <c r="CG139" s="9"/>
      <c r="CH139" s="9"/>
      <c r="CI139" s="9"/>
      <c r="CJ139" s="9"/>
      <c r="CK139" s="9"/>
      <c r="CL139" s="9"/>
      <c r="CM139" s="9"/>
      <c r="CN139" s="9"/>
      <c r="CO139" s="9"/>
      <c r="CP139" s="9"/>
      <c r="CQ139" s="9"/>
      <c r="CR139" s="9"/>
      <c r="CS139" s="9"/>
      <c r="CT139" s="9"/>
      <c r="CU139" s="9"/>
      <c r="CV139" s="9"/>
      <c r="CW139" s="9"/>
      <c r="CX139" s="9"/>
      <c r="CY139" s="9"/>
      <c r="CZ139" s="9"/>
      <c r="DA139" s="9"/>
      <c r="DB139" s="9"/>
      <c r="DC139" s="9"/>
      <c r="DD139" s="9"/>
      <c r="DE139" s="9"/>
      <c r="DF139" s="9"/>
      <c r="DG139" s="9"/>
      <c r="DH139" s="9"/>
      <c r="DI139" s="9"/>
      <c r="DJ139" s="9"/>
      <c r="DK139" s="9"/>
      <c r="DL139" s="9"/>
      <c r="DM139" s="9"/>
      <c r="DN139" s="9"/>
      <c r="DO139" s="9"/>
      <c r="DP139" s="9"/>
      <c r="DQ139" s="9"/>
      <c r="DR139" s="9"/>
      <c r="DS139" s="9"/>
      <c r="DT139" s="9"/>
      <c r="DU139" s="9"/>
      <c r="DV139" s="9"/>
      <c r="DW139" s="9"/>
      <c r="DX139" s="9"/>
      <c r="DY139" s="9"/>
      <c r="DZ139" s="9"/>
      <c r="EA139" s="9"/>
      <c r="EB139" s="9"/>
      <c r="EC139" s="9"/>
      <c r="ED139" s="9"/>
      <c r="EE139" s="9"/>
      <c r="EF139" s="9"/>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L139" s="9"/>
      <c r="HM139" s="9"/>
      <c r="HN139" s="9"/>
      <c r="HO139" s="9"/>
      <c r="HP139" s="9"/>
      <c r="HQ139" s="9"/>
      <c r="HR139" s="9"/>
      <c r="HS139" s="9"/>
      <c r="HT139" s="9"/>
      <c r="HU139" s="9"/>
      <c r="HV139" s="9"/>
      <c r="HW139" s="9"/>
      <c r="HX139" s="9"/>
      <c r="HY139" s="9"/>
      <c r="HZ139" s="9"/>
      <c r="IA139" s="9"/>
      <c r="IB139" s="9"/>
      <c r="IC139" s="9"/>
      <c r="ID139" s="9"/>
      <c r="IE139" s="9"/>
      <c r="IF139" s="9"/>
      <c r="IG139" s="9"/>
      <c r="IH139" s="9"/>
      <c r="II139" s="9"/>
      <c r="IJ139" s="9"/>
      <c r="IK139" s="9"/>
      <c r="IL139" s="9"/>
      <c r="IM139" s="9"/>
      <c r="IN139" s="9"/>
      <c r="IO139" s="9"/>
      <c r="IP139" s="9"/>
      <c r="IQ139" s="9"/>
      <c r="IR139" s="9"/>
      <c r="IS139" s="9"/>
      <c r="IT139" s="9"/>
      <c r="IU139" s="9"/>
      <c r="IV139" s="9"/>
      <c r="IW139" s="9"/>
      <c r="IX139" s="9"/>
      <c r="IY139" s="9"/>
      <c r="IZ139" s="9"/>
      <c r="JA139" s="9"/>
      <c r="JB139" s="11"/>
      <c r="JC139" s="11"/>
      <c r="JD139" s="11"/>
      <c r="JE139" s="11"/>
      <c r="JF139" s="11"/>
      <c r="JG139" s="11"/>
      <c r="JH139" s="13"/>
      <c r="JI139" s="12"/>
      <c r="JJ139" s="277"/>
      <c r="JK139" s="9"/>
      <c r="JL139" s="260"/>
      <c r="JM139" s="9"/>
      <c r="JN139" s="260"/>
      <c r="JO139" s="9"/>
      <c r="JP139" s="260"/>
      <c r="JQ139" s="9"/>
      <c r="JR139" s="260"/>
      <c r="JS139" s="11"/>
      <c r="JT139" s="289"/>
      <c r="JU139" s="378"/>
      <c r="JV139" s="378"/>
      <c r="JW139" s="378"/>
      <c r="JX139" s="378"/>
      <c r="JY139" s="382"/>
      <c r="JZ139" s="382"/>
      <c r="KA139" s="382"/>
      <c r="KB139" s="382"/>
      <c r="KC139" s="378"/>
      <c r="KD139" s="378"/>
      <c r="KE139" s="291">
        <f t="shared" si="901"/>
        <v>0</v>
      </c>
      <c r="KF139" s="291">
        <f t="shared" si="902"/>
        <v>0</v>
      </c>
      <c r="KG139" s="292">
        <f>(RD[[#This Row],[Sunset Time (POA&lt;20 W/m2)]]-RD[[#This Row],[Sunrise Time (POA&gt;20 W/m2)]])*24</f>
        <v>0</v>
      </c>
      <c r="KH139" s="293">
        <f>RD[[#This Row],[GHI ]]</f>
        <v>0</v>
      </c>
      <c r="KI139" s="293">
        <f>RD[[#This Row],[POA]]</f>
        <v>0</v>
      </c>
      <c r="KJ139" s="293">
        <f>RD[[#This Row],[AT (°C) 14 Hours]]</f>
        <v>0</v>
      </c>
      <c r="KK139" s="293">
        <f>RD[[#This Row],[MT (°C) Gen. Hours]]</f>
        <v>0</v>
      </c>
      <c r="KL139" s="293">
        <f>RD[[#This Row],[WS_Avg (m/s) (24 Hours)]]</f>
        <v>0</v>
      </c>
      <c r="KM139" s="293">
        <f>RD[[#This Row],[WS_Max (m/s)]]</f>
        <v>0</v>
      </c>
      <c r="KN139" s="294">
        <f>SUM(RD[[#This Row],[BLK1_INV1]:[BLK8_INV27]])</f>
        <v>0</v>
      </c>
      <c r="KO139" s="95"/>
      <c r="KP139" s="55"/>
      <c r="KQ139" s="90" t="str">
        <f>IFERROR(RD[[#This Row],[WPR_Eac]]/RD[[#This Row],[WPR_Edc]],"")</f>
        <v/>
      </c>
    </row>
    <row r="140" spans="2:303" ht="15" customHeight="1" x14ac:dyDescent="0.25">
      <c r="B140" s="52">
        <v>45881</v>
      </c>
      <c r="C140" s="9">
        <f>YEAR(RD[[#This Row],[Date]])+IF(MONTH(RD[[#This Row],[Date]])&gt;=4,1,0)</f>
        <v>2026</v>
      </c>
      <c r="D140" s="6">
        <f t="shared" si="899"/>
        <v>2025</v>
      </c>
      <c r="E140" s="7"/>
      <c r="F140" s="7"/>
      <c r="G140" s="367" t="str">
        <f>TEXT(RD[[#This Row],[Date]],"mmm-yy")</f>
        <v>Aug-25</v>
      </c>
      <c r="H140" s="6">
        <f t="shared" si="900"/>
        <v>31</v>
      </c>
      <c r="I140" s="9">
        <f>'Basic Data '!$S$2</f>
        <v>66750</v>
      </c>
      <c r="J140" s="10"/>
      <c r="K140" s="10"/>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c r="BK140" s="9"/>
      <c r="BL140" s="9"/>
      <c r="BM140" s="9"/>
      <c r="BN140" s="9"/>
      <c r="BO140" s="9"/>
      <c r="BP140" s="9"/>
      <c r="BQ140" s="9"/>
      <c r="BR140" s="9"/>
      <c r="BS140" s="9"/>
      <c r="BT140" s="9"/>
      <c r="BU140" s="9"/>
      <c r="BV140" s="9"/>
      <c r="BW140" s="9"/>
      <c r="BX140" s="9"/>
      <c r="BY140" s="9"/>
      <c r="BZ140" s="9"/>
      <c r="CA140" s="9"/>
      <c r="CB140" s="9"/>
      <c r="CC140" s="9"/>
      <c r="CD140" s="9"/>
      <c r="CE140" s="9"/>
      <c r="CF140" s="9"/>
      <c r="CG140" s="9"/>
      <c r="CH140" s="9"/>
      <c r="CI140" s="9"/>
      <c r="CJ140" s="9"/>
      <c r="CK140" s="9"/>
      <c r="CL140" s="9"/>
      <c r="CM140" s="9"/>
      <c r="CN140" s="9"/>
      <c r="CO140" s="9"/>
      <c r="CP140" s="9"/>
      <c r="CQ140" s="9"/>
      <c r="CR140" s="9"/>
      <c r="CS140" s="9"/>
      <c r="CT140" s="9"/>
      <c r="CU140" s="9"/>
      <c r="CV140" s="9"/>
      <c r="CW140" s="9"/>
      <c r="CX140" s="9"/>
      <c r="CY140" s="9"/>
      <c r="CZ140" s="9"/>
      <c r="DA140" s="9"/>
      <c r="DB140" s="9"/>
      <c r="DC140" s="9"/>
      <c r="DD140" s="9"/>
      <c r="DE140" s="9"/>
      <c r="DF140" s="9"/>
      <c r="DG140" s="9"/>
      <c r="DH140" s="9"/>
      <c r="DI140" s="9"/>
      <c r="DJ140" s="9"/>
      <c r="DK140" s="9"/>
      <c r="DL140" s="9"/>
      <c r="DM140" s="9"/>
      <c r="DN140" s="9"/>
      <c r="DO140" s="9"/>
      <c r="DP140" s="9"/>
      <c r="DQ140" s="9"/>
      <c r="DR140" s="9"/>
      <c r="DS140" s="9"/>
      <c r="DT140" s="9"/>
      <c r="DU140" s="9"/>
      <c r="DV140" s="9"/>
      <c r="DW140" s="9"/>
      <c r="DX140" s="9"/>
      <c r="DY140" s="9"/>
      <c r="DZ140" s="9"/>
      <c r="EA140" s="9"/>
      <c r="EB140" s="9"/>
      <c r="EC140" s="9"/>
      <c r="ED140" s="9"/>
      <c r="EE140" s="9"/>
      <c r="EF140" s="9"/>
      <c r="EG140" s="9"/>
      <c r="EH140" s="9"/>
      <c r="EI140" s="9"/>
      <c r="EJ140" s="9"/>
      <c r="EK140" s="9"/>
      <c r="EL140" s="9"/>
      <c r="EM140" s="9"/>
      <c r="EN140" s="9"/>
      <c r="EO140" s="9"/>
      <c r="EP140" s="9"/>
      <c r="EQ140" s="9"/>
      <c r="ER140" s="9"/>
      <c r="ES140" s="9"/>
      <c r="ET140" s="9"/>
      <c r="EU140" s="9"/>
      <c r="EV140" s="9"/>
      <c r="EW140" s="9"/>
      <c r="EX140" s="9"/>
      <c r="EY140" s="9"/>
      <c r="EZ140" s="9"/>
      <c r="FA140" s="9"/>
      <c r="FB140" s="9"/>
      <c r="FC140" s="9"/>
      <c r="FD140" s="9"/>
      <c r="FE140" s="9"/>
      <c r="FF140" s="9"/>
      <c r="FG140" s="9"/>
      <c r="FH140" s="9"/>
      <c r="FI140" s="9"/>
      <c r="FJ140" s="9"/>
      <c r="FK140" s="9"/>
      <c r="FL140" s="9"/>
      <c r="FM140" s="9"/>
      <c r="FN140" s="9"/>
      <c r="FO140" s="9"/>
      <c r="FP140" s="9"/>
      <c r="FQ140" s="9"/>
      <c r="FR140" s="9"/>
      <c r="FS140" s="9"/>
      <c r="FT140" s="9"/>
      <c r="FU140" s="9"/>
      <c r="FV140" s="9"/>
      <c r="FW140" s="9"/>
      <c r="FX140" s="9"/>
      <c r="FY140" s="9"/>
      <c r="FZ140" s="9"/>
      <c r="GA140" s="9"/>
      <c r="GB140" s="9"/>
      <c r="GC140" s="9"/>
      <c r="GD140" s="9"/>
      <c r="GE140" s="9"/>
      <c r="GF140" s="9"/>
      <c r="GG140" s="9"/>
      <c r="GH140" s="9"/>
      <c r="GI140" s="9"/>
      <c r="GJ140" s="9"/>
      <c r="GK140" s="9"/>
      <c r="GL140" s="9"/>
      <c r="GM140" s="9"/>
      <c r="GN140" s="9"/>
      <c r="GO140" s="9"/>
      <c r="GP140" s="9"/>
      <c r="GQ140" s="9"/>
      <c r="GR140" s="9"/>
      <c r="GS140" s="9"/>
      <c r="GT140" s="9"/>
      <c r="GU140" s="9"/>
      <c r="GV140" s="9"/>
      <c r="GW140" s="9"/>
      <c r="GX140" s="9"/>
      <c r="GY140" s="9"/>
      <c r="GZ140" s="9"/>
      <c r="HA140" s="9"/>
      <c r="HB140" s="9"/>
      <c r="HC140" s="9"/>
      <c r="HD140" s="9"/>
      <c r="HE140" s="9"/>
      <c r="HF140" s="9"/>
      <c r="HG140" s="9"/>
      <c r="HH140" s="9"/>
      <c r="HI140" s="9"/>
      <c r="HJ140" s="9"/>
      <c r="HK140" s="9"/>
      <c r="HL140" s="9"/>
      <c r="HM140" s="9"/>
      <c r="HN140" s="9"/>
      <c r="HO140" s="9"/>
      <c r="HP140" s="9"/>
      <c r="HQ140" s="9"/>
      <c r="HR140" s="9"/>
      <c r="HS140" s="9"/>
      <c r="HT140" s="9"/>
      <c r="HU140" s="9"/>
      <c r="HV140" s="9"/>
      <c r="HW140" s="9"/>
      <c r="HX140" s="9"/>
      <c r="HY140" s="9"/>
      <c r="HZ140" s="9"/>
      <c r="IA140" s="9"/>
      <c r="IB140" s="9"/>
      <c r="IC140" s="9"/>
      <c r="ID140" s="9"/>
      <c r="IE140" s="9"/>
      <c r="IF140" s="9"/>
      <c r="IG140" s="9"/>
      <c r="IH140" s="9"/>
      <c r="II140" s="9"/>
      <c r="IJ140" s="9"/>
      <c r="IK140" s="9"/>
      <c r="IL140" s="9"/>
      <c r="IM140" s="9"/>
      <c r="IN140" s="9"/>
      <c r="IO140" s="9"/>
      <c r="IP140" s="9"/>
      <c r="IQ140" s="9"/>
      <c r="IR140" s="9"/>
      <c r="IS140" s="9"/>
      <c r="IT140" s="9"/>
      <c r="IU140" s="9"/>
      <c r="IV140" s="9"/>
      <c r="IW140" s="9"/>
      <c r="IX140" s="9"/>
      <c r="IY140" s="9"/>
      <c r="IZ140" s="9"/>
      <c r="JA140" s="9"/>
      <c r="JB140" s="11"/>
      <c r="JC140" s="11"/>
      <c r="JD140" s="11"/>
      <c r="JE140" s="11"/>
      <c r="JF140" s="11"/>
      <c r="JG140" s="11"/>
      <c r="JH140" s="13"/>
      <c r="JI140" s="12"/>
      <c r="JJ140" s="277"/>
      <c r="JK140" s="9"/>
      <c r="JL140" s="260"/>
      <c r="JM140" s="9"/>
      <c r="JN140" s="260"/>
      <c r="JO140" s="9"/>
      <c r="JP140" s="260"/>
      <c r="JQ140" s="9"/>
      <c r="JR140" s="260"/>
      <c r="JS140" s="11"/>
      <c r="JT140" s="289"/>
      <c r="JU140" s="378"/>
      <c r="JV140" s="378"/>
      <c r="JW140" s="378"/>
      <c r="JX140" s="378"/>
      <c r="JY140" s="382"/>
      <c r="JZ140" s="382"/>
      <c r="KA140" s="382"/>
      <c r="KB140" s="382"/>
      <c r="KC140" s="378"/>
      <c r="KD140" s="378"/>
      <c r="KE140" s="291">
        <f t="shared" si="901"/>
        <v>0</v>
      </c>
      <c r="KF140" s="291">
        <f t="shared" si="902"/>
        <v>0</v>
      </c>
      <c r="KG140" s="292">
        <f>(RD[[#This Row],[Sunset Time (POA&lt;20 W/m2)]]-RD[[#This Row],[Sunrise Time (POA&gt;20 W/m2)]])*24</f>
        <v>0</v>
      </c>
      <c r="KH140" s="293">
        <f>RD[[#This Row],[GHI ]]</f>
        <v>0</v>
      </c>
      <c r="KI140" s="293">
        <f>RD[[#This Row],[POA]]</f>
        <v>0</v>
      </c>
      <c r="KJ140" s="293">
        <f>RD[[#This Row],[AT (°C) 14 Hours]]</f>
        <v>0</v>
      </c>
      <c r="KK140" s="293">
        <f>RD[[#This Row],[MT (°C) Gen. Hours]]</f>
        <v>0</v>
      </c>
      <c r="KL140" s="293">
        <f>RD[[#This Row],[WS_Avg (m/s) (24 Hours)]]</f>
        <v>0</v>
      </c>
      <c r="KM140" s="293">
        <f>RD[[#This Row],[WS_Max (m/s)]]</f>
        <v>0</v>
      </c>
      <c r="KN140" s="294">
        <f>SUM(RD[[#This Row],[BLK1_INV1]:[BLK8_INV27]])</f>
        <v>0</v>
      </c>
      <c r="KO140" s="95"/>
      <c r="KP140" s="55"/>
      <c r="KQ140" s="90" t="str">
        <f>IFERROR(RD[[#This Row],[WPR_Eac]]/RD[[#This Row],[WPR_Edc]],"")</f>
        <v/>
      </c>
    </row>
    <row r="141" spans="2:303" ht="15" customHeight="1" x14ac:dyDescent="0.25">
      <c r="B141" s="52">
        <v>45882</v>
      </c>
      <c r="C141" s="9">
        <f>YEAR(RD[[#This Row],[Date]])+IF(MONTH(RD[[#This Row],[Date]])&gt;=4,1,0)</f>
        <v>2026</v>
      </c>
      <c r="D141" s="6">
        <f t="shared" si="899"/>
        <v>2025</v>
      </c>
      <c r="E141" s="7"/>
      <c r="F141" s="7"/>
      <c r="G141" s="367" t="str">
        <f>TEXT(RD[[#This Row],[Date]],"mmm-yy")</f>
        <v>Aug-25</v>
      </c>
      <c r="H141" s="6">
        <f t="shared" si="900"/>
        <v>31</v>
      </c>
      <c r="I141" s="9">
        <f>'Basic Data '!$S$2</f>
        <v>66750</v>
      </c>
      <c r="J141" s="10"/>
      <c r="K141" s="10"/>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c r="CT141" s="9"/>
      <c r="CU141" s="9"/>
      <c r="CV141" s="9"/>
      <c r="CW141" s="9"/>
      <c r="CX141" s="9"/>
      <c r="CY141" s="9"/>
      <c r="CZ141" s="9"/>
      <c r="DA141" s="9"/>
      <c r="DB141" s="9"/>
      <c r="DC141" s="9"/>
      <c r="DD141" s="9"/>
      <c r="DE141" s="9"/>
      <c r="DF141" s="9"/>
      <c r="DG141" s="9"/>
      <c r="DH141" s="9"/>
      <c r="DI141" s="9"/>
      <c r="DJ141" s="9"/>
      <c r="DK141" s="9"/>
      <c r="DL141" s="9"/>
      <c r="DM141" s="9"/>
      <c r="DN141" s="9"/>
      <c r="DO141" s="9"/>
      <c r="DP141" s="9"/>
      <c r="DQ141" s="9"/>
      <c r="DR141" s="9"/>
      <c r="DS141" s="9"/>
      <c r="DT141" s="9"/>
      <c r="DU141" s="9"/>
      <c r="DV141" s="9"/>
      <c r="DW141" s="9"/>
      <c r="DX141" s="9"/>
      <c r="DY141" s="9"/>
      <c r="DZ141" s="9"/>
      <c r="EA141" s="9"/>
      <c r="EB141" s="9"/>
      <c r="EC141" s="9"/>
      <c r="ED141" s="9"/>
      <c r="EE141" s="9"/>
      <c r="EF141" s="9"/>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K141" s="9"/>
      <c r="HL141" s="9"/>
      <c r="HM141" s="9"/>
      <c r="HN141" s="9"/>
      <c r="HO141" s="9"/>
      <c r="HP141" s="9"/>
      <c r="HQ141" s="9"/>
      <c r="HR141" s="9"/>
      <c r="HS141" s="9"/>
      <c r="HT141" s="9"/>
      <c r="HU141" s="9"/>
      <c r="HV141" s="9"/>
      <c r="HW141" s="9"/>
      <c r="HX141" s="9"/>
      <c r="HY141" s="9"/>
      <c r="HZ141" s="9"/>
      <c r="IA141" s="9"/>
      <c r="IB141" s="9"/>
      <c r="IC141" s="9"/>
      <c r="ID141" s="9"/>
      <c r="IE141" s="9"/>
      <c r="IF141" s="9"/>
      <c r="IG141" s="9"/>
      <c r="IH141" s="9"/>
      <c r="II141" s="9"/>
      <c r="IJ141" s="9"/>
      <c r="IK141" s="9"/>
      <c r="IL141" s="9"/>
      <c r="IM141" s="9"/>
      <c r="IN141" s="9"/>
      <c r="IO141" s="9"/>
      <c r="IP141" s="9"/>
      <c r="IQ141" s="9"/>
      <c r="IR141" s="9"/>
      <c r="IS141" s="9"/>
      <c r="IT141" s="9"/>
      <c r="IU141" s="9"/>
      <c r="IV141" s="9"/>
      <c r="IW141" s="9"/>
      <c r="IX141" s="9"/>
      <c r="IY141" s="9"/>
      <c r="IZ141" s="9"/>
      <c r="JA141" s="9"/>
      <c r="JB141" s="11"/>
      <c r="JC141" s="11"/>
      <c r="JD141" s="11"/>
      <c r="JE141" s="11"/>
      <c r="JF141" s="11"/>
      <c r="JG141" s="11"/>
      <c r="JH141" s="13"/>
      <c r="JI141" s="12"/>
      <c r="JJ141" s="277"/>
      <c r="JK141" s="9"/>
      <c r="JL141" s="260"/>
      <c r="JM141" s="9"/>
      <c r="JN141" s="260"/>
      <c r="JO141" s="9"/>
      <c r="JP141" s="260"/>
      <c r="JQ141" s="9"/>
      <c r="JR141" s="260"/>
      <c r="JS141" s="11"/>
      <c r="JT141" s="289"/>
      <c r="JU141" s="378"/>
      <c r="JV141" s="378"/>
      <c r="JW141" s="378"/>
      <c r="JX141" s="378"/>
      <c r="JY141" s="382"/>
      <c r="JZ141" s="382"/>
      <c r="KA141" s="382"/>
      <c r="KB141" s="382"/>
      <c r="KC141" s="378"/>
      <c r="KD141" s="378"/>
      <c r="KE141" s="291">
        <f t="shared" si="901"/>
        <v>0</v>
      </c>
      <c r="KF141" s="291">
        <f t="shared" si="902"/>
        <v>0</v>
      </c>
      <c r="KG141" s="292">
        <f>(RD[[#This Row],[Sunset Time (POA&lt;20 W/m2)]]-RD[[#This Row],[Sunrise Time (POA&gt;20 W/m2)]])*24</f>
        <v>0</v>
      </c>
      <c r="KH141" s="293">
        <f>RD[[#This Row],[GHI ]]</f>
        <v>0</v>
      </c>
      <c r="KI141" s="293">
        <f>RD[[#This Row],[POA]]</f>
        <v>0</v>
      </c>
      <c r="KJ141" s="293">
        <f>RD[[#This Row],[AT (°C) 14 Hours]]</f>
        <v>0</v>
      </c>
      <c r="KK141" s="293">
        <f>RD[[#This Row],[MT (°C) Gen. Hours]]</f>
        <v>0</v>
      </c>
      <c r="KL141" s="293">
        <f>RD[[#This Row],[WS_Avg (m/s) (24 Hours)]]</f>
        <v>0</v>
      </c>
      <c r="KM141" s="293">
        <f>RD[[#This Row],[WS_Max (m/s)]]</f>
        <v>0</v>
      </c>
      <c r="KN141" s="294">
        <f>SUM(RD[[#This Row],[BLK1_INV1]:[BLK8_INV27]])</f>
        <v>0</v>
      </c>
      <c r="KO141" s="95"/>
      <c r="KP141" s="55"/>
      <c r="KQ141" s="90" t="str">
        <f>IFERROR(RD[[#This Row],[WPR_Eac]]/RD[[#This Row],[WPR_Edc]],"")</f>
        <v/>
      </c>
    </row>
    <row r="142" spans="2:303" ht="15" customHeight="1" x14ac:dyDescent="0.25">
      <c r="B142" s="52">
        <v>45883</v>
      </c>
      <c r="C142" s="9">
        <f>YEAR(RD[[#This Row],[Date]])+IF(MONTH(RD[[#This Row],[Date]])&gt;=4,1,0)</f>
        <v>2026</v>
      </c>
      <c r="D142" s="6">
        <f t="shared" si="899"/>
        <v>2025</v>
      </c>
      <c r="E142" s="7"/>
      <c r="F142" s="7"/>
      <c r="G142" s="367" t="str">
        <f>TEXT(RD[[#This Row],[Date]],"mmm-yy")</f>
        <v>Aug-25</v>
      </c>
      <c r="H142" s="6">
        <f t="shared" si="900"/>
        <v>31</v>
      </c>
      <c r="I142" s="9">
        <f>'Basic Data '!$S$2</f>
        <v>66750</v>
      </c>
      <c r="J142" s="10"/>
      <c r="K142" s="10"/>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c r="BK142" s="9"/>
      <c r="BL142" s="9"/>
      <c r="BM142" s="9"/>
      <c r="BN142" s="9"/>
      <c r="BO142" s="9"/>
      <c r="BP142" s="9"/>
      <c r="BQ142" s="9"/>
      <c r="BR142" s="9"/>
      <c r="BS142" s="9"/>
      <c r="BT142" s="9"/>
      <c r="BU142" s="9"/>
      <c r="BV142" s="9"/>
      <c r="BW142" s="9"/>
      <c r="BX142" s="9"/>
      <c r="BY142" s="9"/>
      <c r="BZ142" s="9"/>
      <c r="CA142" s="9"/>
      <c r="CB142" s="9"/>
      <c r="CC142" s="9"/>
      <c r="CD142" s="9"/>
      <c r="CE142" s="9"/>
      <c r="CF142" s="9"/>
      <c r="CG142" s="9"/>
      <c r="CH142" s="9"/>
      <c r="CI142" s="9"/>
      <c r="CJ142" s="9"/>
      <c r="CK142" s="9"/>
      <c r="CL142" s="9"/>
      <c r="CM142" s="9"/>
      <c r="CN142" s="9"/>
      <c r="CO142" s="9"/>
      <c r="CP142" s="9"/>
      <c r="CQ142" s="9"/>
      <c r="CR142" s="9"/>
      <c r="CS142" s="9"/>
      <c r="CT142" s="9"/>
      <c r="CU142" s="9"/>
      <c r="CV142" s="9"/>
      <c r="CW142" s="9"/>
      <c r="CX142" s="9"/>
      <c r="CY142" s="9"/>
      <c r="CZ142" s="9"/>
      <c r="DA142" s="9"/>
      <c r="DB142" s="9"/>
      <c r="DC142" s="9"/>
      <c r="DD142" s="9"/>
      <c r="DE142" s="9"/>
      <c r="DF142" s="9"/>
      <c r="DG142" s="9"/>
      <c r="DH142" s="9"/>
      <c r="DI142" s="9"/>
      <c r="DJ142" s="9"/>
      <c r="DK142" s="9"/>
      <c r="DL142" s="9"/>
      <c r="DM142" s="9"/>
      <c r="DN142" s="9"/>
      <c r="DO142" s="9"/>
      <c r="DP142" s="9"/>
      <c r="DQ142" s="9"/>
      <c r="DR142" s="9"/>
      <c r="DS142" s="9"/>
      <c r="DT142" s="9"/>
      <c r="DU142" s="9"/>
      <c r="DV142" s="9"/>
      <c r="DW142" s="9"/>
      <c r="DX142" s="9"/>
      <c r="DY142" s="9"/>
      <c r="DZ142" s="9"/>
      <c r="EA142" s="9"/>
      <c r="EB142" s="9"/>
      <c r="EC142" s="9"/>
      <c r="ED142" s="9"/>
      <c r="EE142" s="9"/>
      <c r="EF142" s="9"/>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L142" s="9"/>
      <c r="HM142" s="9"/>
      <c r="HN142" s="9"/>
      <c r="HO142" s="9"/>
      <c r="HP142" s="9"/>
      <c r="HQ142" s="9"/>
      <c r="HR142" s="9"/>
      <c r="HS142" s="9"/>
      <c r="HT142" s="9"/>
      <c r="HU142" s="9"/>
      <c r="HV142" s="9"/>
      <c r="HW142" s="9"/>
      <c r="HX142" s="9"/>
      <c r="HY142" s="9"/>
      <c r="HZ142" s="9"/>
      <c r="IA142" s="9"/>
      <c r="IB142" s="9"/>
      <c r="IC142" s="9"/>
      <c r="ID142" s="9"/>
      <c r="IE142" s="9"/>
      <c r="IF142" s="9"/>
      <c r="IG142" s="9"/>
      <c r="IH142" s="9"/>
      <c r="II142" s="9"/>
      <c r="IJ142" s="9"/>
      <c r="IK142" s="9"/>
      <c r="IL142" s="9"/>
      <c r="IM142" s="9"/>
      <c r="IN142" s="9"/>
      <c r="IO142" s="9"/>
      <c r="IP142" s="9"/>
      <c r="IQ142" s="9"/>
      <c r="IR142" s="9"/>
      <c r="IS142" s="9"/>
      <c r="IT142" s="9"/>
      <c r="IU142" s="9"/>
      <c r="IV142" s="9"/>
      <c r="IW142" s="9"/>
      <c r="IX142" s="9"/>
      <c r="IY142" s="9"/>
      <c r="IZ142" s="9"/>
      <c r="JA142" s="9"/>
      <c r="JB142" s="11"/>
      <c r="JC142" s="11"/>
      <c r="JD142" s="11"/>
      <c r="JE142" s="11"/>
      <c r="JF142" s="11"/>
      <c r="JG142" s="11"/>
      <c r="JH142" s="13"/>
      <c r="JI142" s="12"/>
      <c r="JJ142" s="277"/>
      <c r="JK142" s="9"/>
      <c r="JL142" s="260"/>
      <c r="JM142" s="9"/>
      <c r="JN142" s="260"/>
      <c r="JO142" s="9"/>
      <c r="JP142" s="260"/>
      <c r="JQ142" s="9"/>
      <c r="JR142" s="260"/>
      <c r="JS142" s="11"/>
      <c r="JT142" s="289"/>
      <c r="JU142" s="378"/>
      <c r="JV142" s="378"/>
      <c r="JW142" s="378"/>
      <c r="JX142" s="378"/>
      <c r="JY142" s="382"/>
      <c r="JZ142" s="382"/>
      <c r="KA142" s="382"/>
      <c r="KB142" s="382"/>
      <c r="KC142" s="378"/>
      <c r="KD142" s="378"/>
      <c r="KE142" s="291">
        <f t="shared" si="901"/>
        <v>0</v>
      </c>
      <c r="KF142" s="291">
        <f t="shared" si="902"/>
        <v>0</v>
      </c>
      <c r="KG142" s="292">
        <f>(RD[[#This Row],[Sunset Time (POA&lt;20 W/m2)]]-RD[[#This Row],[Sunrise Time (POA&gt;20 W/m2)]])*24</f>
        <v>0</v>
      </c>
      <c r="KH142" s="293">
        <f>RD[[#This Row],[GHI ]]</f>
        <v>0</v>
      </c>
      <c r="KI142" s="293">
        <f>RD[[#This Row],[POA]]</f>
        <v>0</v>
      </c>
      <c r="KJ142" s="293">
        <f>RD[[#This Row],[AT (°C) 14 Hours]]</f>
        <v>0</v>
      </c>
      <c r="KK142" s="293">
        <f>RD[[#This Row],[MT (°C) Gen. Hours]]</f>
        <v>0</v>
      </c>
      <c r="KL142" s="293">
        <f>RD[[#This Row],[WS_Avg (m/s) (24 Hours)]]</f>
        <v>0</v>
      </c>
      <c r="KM142" s="293">
        <f>RD[[#This Row],[WS_Max (m/s)]]</f>
        <v>0</v>
      </c>
      <c r="KN142" s="294">
        <f>SUM(RD[[#This Row],[BLK1_INV1]:[BLK8_INV27]])</f>
        <v>0</v>
      </c>
      <c r="KO142" s="95"/>
      <c r="KP142" s="55"/>
      <c r="KQ142" s="90" t="str">
        <f>IFERROR(RD[[#This Row],[WPR_Eac]]/RD[[#This Row],[WPR_Edc]],"")</f>
        <v/>
      </c>
    </row>
    <row r="143" spans="2:303" ht="15" customHeight="1" x14ac:dyDescent="0.25">
      <c r="B143" s="52">
        <v>45884</v>
      </c>
      <c r="C143" s="9">
        <f>YEAR(RD[[#This Row],[Date]])+IF(MONTH(RD[[#This Row],[Date]])&gt;=4,1,0)</f>
        <v>2026</v>
      </c>
      <c r="D143" s="6">
        <f t="shared" si="899"/>
        <v>2025</v>
      </c>
      <c r="E143" s="7"/>
      <c r="F143" s="7"/>
      <c r="G143" s="367" t="str">
        <f>TEXT(RD[[#This Row],[Date]],"mmm-yy")</f>
        <v>Aug-25</v>
      </c>
      <c r="H143" s="6">
        <f t="shared" si="900"/>
        <v>31</v>
      </c>
      <c r="I143" s="9">
        <f>'Basic Data '!$S$2</f>
        <v>66750</v>
      </c>
      <c r="J143" s="10"/>
      <c r="K143" s="10"/>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c r="BK143" s="9"/>
      <c r="BL143" s="9"/>
      <c r="BM143" s="9"/>
      <c r="BN143" s="9"/>
      <c r="BO143" s="9"/>
      <c r="BP143" s="9"/>
      <c r="BQ143" s="9"/>
      <c r="BR143" s="9"/>
      <c r="BS143" s="9"/>
      <c r="BT143" s="9"/>
      <c r="BU143" s="9"/>
      <c r="BV143" s="9"/>
      <c r="BW143" s="9"/>
      <c r="BX143" s="9"/>
      <c r="BY143" s="9"/>
      <c r="BZ143" s="9"/>
      <c r="CA143" s="9"/>
      <c r="CB143" s="9"/>
      <c r="CC143" s="9"/>
      <c r="CD143" s="9"/>
      <c r="CE143" s="9"/>
      <c r="CF143" s="9"/>
      <c r="CG143" s="9"/>
      <c r="CH143" s="9"/>
      <c r="CI143" s="9"/>
      <c r="CJ143" s="9"/>
      <c r="CK143" s="9"/>
      <c r="CL143" s="9"/>
      <c r="CM143" s="9"/>
      <c r="CN143" s="9"/>
      <c r="CO143" s="9"/>
      <c r="CP143" s="9"/>
      <c r="CQ143" s="9"/>
      <c r="CR143" s="9"/>
      <c r="CS143" s="9"/>
      <c r="CT143" s="9"/>
      <c r="CU143" s="9"/>
      <c r="CV143" s="9"/>
      <c r="CW143" s="9"/>
      <c r="CX143" s="9"/>
      <c r="CY143" s="9"/>
      <c r="CZ143" s="9"/>
      <c r="DA143" s="9"/>
      <c r="DB143" s="9"/>
      <c r="DC143" s="9"/>
      <c r="DD143" s="9"/>
      <c r="DE143" s="9"/>
      <c r="DF143" s="9"/>
      <c r="DG143" s="9"/>
      <c r="DH143" s="9"/>
      <c r="DI143" s="9"/>
      <c r="DJ143" s="9"/>
      <c r="DK143" s="9"/>
      <c r="DL143" s="9"/>
      <c r="DM143" s="9"/>
      <c r="DN143" s="9"/>
      <c r="DO143" s="9"/>
      <c r="DP143" s="9"/>
      <c r="DQ143" s="9"/>
      <c r="DR143" s="9"/>
      <c r="DS143" s="9"/>
      <c r="DT143" s="9"/>
      <c r="DU143" s="9"/>
      <c r="DV143" s="9"/>
      <c r="DW143" s="9"/>
      <c r="DX143" s="9"/>
      <c r="DY143" s="9"/>
      <c r="DZ143" s="9"/>
      <c r="EA143" s="9"/>
      <c r="EB143" s="9"/>
      <c r="EC143" s="9"/>
      <c r="ED143" s="9"/>
      <c r="EE143" s="9"/>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L143" s="9"/>
      <c r="HM143" s="9"/>
      <c r="HN143" s="9"/>
      <c r="HO143" s="9"/>
      <c r="HP143" s="9"/>
      <c r="HQ143" s="9"/>
      <c r="HR143" s="9"/>
      <c r="HS143" s="9"/>
      <c r="HT143" s="9"/>
      <c r="HU143" s="9"/>
      <c r="HV143" s="9"/>
      <c r="HW143" s="9"/>
      <c r="HX143" s="9"/>
      <c r="HY143" s="9"/>
      <c r="HZ143" s="9"/>
      <c r="IA143" s="9"/>
      <c r="IB143" s="9"/>
      <c r="IC143" s="9"/>
      <c r="ID143" s="9"/>
      <c r="IE143" s="9"/>
      <c r="IF143" s="9"/>
      <c r="IG143" s="9"/>
      <c r="IH143" s="9"/>
      <c r="II143" s="9"/>
      <c r="IJ143" s="9"/>
      <c r="IK143" s="9"/>
      <c r="IL143" s="9"/>
      <c r="IM143" s="9"/>
      <c r="IN143" s="9"/>
      <c r="IO143" s="9"/>
      <c r="IP143" s="9"/>
      <c r="IQ143" s="9"/>
      <c r="IR143" s="9"/>
      <c r="IS143" s="9"/>
      <c r="IT143" s="9"/>
      <c r="IU143" s="9"/>
      <c r="IV143" s="9"/>
      <c r="IW143" s="9"/>
      <c r="IX143" s="9"/>
      <c r="IY143" s="9"/>
      <c r="IZ143" s="9"/>
      <c r="JA143" s="9"/>
      <c r="JB143" s="11"/>
      <c r="JC143" s="11"/>
      <c r="JD143" s="11"/>
      <c r="JE143" s="11"/>
      <c r="JF143" s="11"/>
      <c r="JG143" s="11"/>
      <c r="JH143" s="13"/>
      <c r="JI143" s="12"/>
      <c r="JJ143" s="277"/>
      <c r="JK143" s="9"/>
      <c r="JL143" s="260"/>
      <c r="JM143" s="9"/>
      <c r="JN143" s="260"/>
      <c r="JO143" s="9"/>
      <c r="JP143" s="260"/>
      <c r="JQ143" s="9"/>
      <c r="JR143" s="260"/>
      <c r="JS143" s="11"/>
      <c r="JT143" s="289"/>
      <c r="JU143" s="378"/>
      <c r="JV143" s="378"/>
      <c r="JW143" s="378"/>
      <c r="JX143" s="378"/>
      <c r="JY143" s="382"/>
      <c r="JZ143" s="382"/>
      <c r="KA143" s="382"/>
      <c r="KB143" s="382"/>
      <c r="KC143" s="378"/>
      <c r="KD143" s="378"/>
      <c r="KE143" s="291">
        <f t="shared" si="901"/>
        <v>0</v>
      </c>
      <c r="KF143" s="291">
        <f t="shared" si="902"/>
        <v>0</v>
      </c>
      <c r="KG143" s="292">
        <f>(RD[[#This Row],[Sunset Time (POA&lt;20 W/m2)]]-RD[[#This Row],[Sunrise Time (POA&gt;20 W/m2)]])*24</f>
        <v>0</v>
      </c>
      <c r="KH143" s="293">
        <f>RD[[#This Row],[GHI ]]</f>
        <v>0</v>
      </c>
      <c r="KI143" s="293">
        <f>RD[[#This Row],[POA]]</f>
        <v>0</v>
      </c>
      <c r="KJ143" s="293">
        <f>RD[[#This Row],[AT (°C) 14 Hours]]</f>
        <v>0</v>
      </c>
      <c r="KK143" s="293">
        <f>RD[[#This Row],[MT (°C) Gen. Hours]]</f>
        <v>0</v>
      </c>
      <c r="KL143" s="293">
        <f>RD[[#This Row],[WS_Avg (m/s) (24 Hours)]]</f>
        <v>0</v>
      </c>
      <c r="KM143" s="293">
        <f>RD[[#This Row],[WS_Max (m/s)]]</f>
        <v>0</v>
      </c>
      <c r="KN143" s="294">
        <f>SUM(RD[[#This Row],[BLK1_INV1]:[BLK8_INV27]])</f>
        <v>0</v>
      </c>
      <c r="KO143" s="95"/>
      <c r="KP143" s="55"/>
      <c r="KQ143" s="90" t="str">
        <f>IFERROR(RD[[#This Row],[WPR_Eac]]/RD[[#This Row],[WPR_Edc]],"")</f>
        <v/>
      </c>
    </row>
    <row r="144" spans="2:303" ht="15" customHeight="1" x14ac:dyDescent="0.25">
      <c r="B144" s="52">
        <v>45885</v>
      </c>
      <c r="C144" s="9">
        <f>YEAR(RD[[#This Row],[Date]])+IF(MONTH(RD[[#This Row],[Date]])&gt;=4,1,0)</f>
        <v>2026</v>
      </c>
      <c r="D144" s="6">
        <f t="shared" si="899"/>
        <v>2025</v>
      </c>
      <c r="E144" s="7"/>
      <c r="F144" s="7"/>
      <c r="G144" s="367" t="str">
        <f>TEXT(RD[[#This Row],[Date]],"mmm-yy")</f>
        <v>Aug-25</v>
      </c>
      <c r="H144" s="6">
        <f t="shared" si="900"/>
        <v>31</v>
      </c>
      <c r="I144" s="9">
        <f>'Basic Data '!$S$2</f>
        <v>66750</v>
      </c>
      <c r="J144" s="10"/>
      <c r="K144" s="10"/>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c r="BK144" s="9"/>
      <c r="BL144" s="9"/>
      <c r="BM144" s="9"/>
      <c r="BN144" s="9"/>
      <c r="BO144" s="9"/>
      <c r="BP144" s="9"/>
      <c r="BQ144" s="9"/>
      <c r="BR144" s="9"/>
      <c r="BS144" s="9"/>
      <c r="BT144" s="9"/>
      <c r="BU144" s="9"/>
      <c r="BV144" s="9"/>
      <c r="BW144" s="9"/>
      <c r="BX144" s="9"/>
      <c r="BY144" s="9"/>
      <c r="BZ144" s="9"/>
      <c r="CA144" s="9"/>
      <c r="CB144" s="9"/>
      <c r="CC144" s="9"/>
      <c r="CD144" s="9"/>
      <c r="CE144" s="9"/>
      <c r="CF144" s="9"/>
      <c r="CG144" s="9"/>
      <c r="CH144" s="9"/>
      <c r="CI144" s="9"/>
      <c r="CJ144" s="9"/>
      <c r="CK144" s="9"/>
      <c r="CL144" s="9"/>
      <c r="CM144" s="9"/>
      <c r="CN144" s="9"/>
      <c r="CO144" s="9"/>
      <c r="CP144" s="9"/>
      <c r="CQ144" s="9"/>
      <c r="CR144" s="9"/>
      <c r="CS144" s="9"/>
      <c r="CT144" s="9"/>
      <c r="CU144" s="9"/>
      <c r="CV144" s="9"/>
      <c r="CW144" s="9"/>
      <c r="CX144" s="9"/>
      <c r="CY144" s="9"/>
      <c r="CZ144" s="9"/>
      <c r="DA144" s="9"/>
      <c r="DB144" s="9"/>
      <c r="DC144" s="9"/>
      <c r="DD144" s="9"/>
      <c r="DE144" s="9"/>
      <c r="DF144" s="9"/>
      <c r="DG144" s="9"/>
      <c r="DH144" s="9"/>
      <c r="DI144" s="9"/>
      <c r="DJ144" s="9"/>
      <c r="DK144" s="9"/>
      <c r="DL144" s="9"/>
      <c r="DM144" s="9"/>
      <c r="DN144" s="9"/>
      <c r="DO144" s="9"/>
      <c r="DP144" s="9"/>
      <c r="DQ144" s="9"/>
      <c r="DR144" s="9"/>
      <c r="DS144" s="9"/>
      <c r="DT144" s="9"/>
      <c r="DU144" s="9"/>
      <c r="DV144" s="9"/>
      <c r="DW144" s="9"/>
      <c r="DX144" s="9"/>
      <c r="DY144" s="9"/>
      <c r="DZ144" s="9"/>
      <c r="EA144" s="9"/>
      <c r="EB144" s="9"/>
      <c r="EC144" s="9"/>
      <c r="ED144" s="9"/>
      <c r="EE144" s="9"/>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L144" s="9"/>
      <c r="HM144" s="9"/>
      <c r="HN144" s="9"/>
      <c r="HO144" s="9"/>
      <c r="HP144" s="9"/>
      <c r="HQ144" s="9"/>
      <c r="HR144" s="9"/>
      <c r="HS144" s="9"/>
      <c r="HT144" s="9"/>
      <c r="HU144" s="9"/>
      <c r="HV144" s="9"/>
      <c r="HW144" s="9"/>
      <c r="HX144" s="9"/>
      <c r="HY144" s="9"/>
      <c r="HZ144" s="9"/>
      <c r="IA144" s="9"/>
      <c r="IB144" s="9"/>
      <c r="IC144" s="9"/>
      <c r="ID144" s="9"/>
      <c r="IE144" s="9"/>
      <c r="IF144" s="9"/>
      <c r="IG144" s="9"/>
      <c r="IH144" s="9"/>
      <c r="II144" s="9"/>
      <c r="IJ144" s="9"/>
      <c r="IK144" s="9"/>
      <c r="IL144" s="9"/>
      <c r="IM144" s="9"/>
      <c r="IN144" s="9"/>
      <c r="IO144" s="9"/>
      <c r="IP144" s="9"/>
      <c r="IQ144" s="9"/>
      <c r="IR144" s="9"/>
      <c r="IS144" s="9"/>
      <c r="IT144" s="9"/>
      <c r="IU144" s="9"/>
      <c r="IV144" s="9"/>
      <c r="IW144" s="9"/>
      <c r="IX144" s="9"/>
      <c r="IY144" s="9"/>
      <c r="IZ144" s="9"/>
      <c r="JA144" s="9"/>
      <c r="JB144" s="11"/>
      <c r="JC144" s="11"/>
      <c r="JD144" s="11"/>
      <c r="JE144" s="11"/>
      <c r="JF144" s="11"/>
      <c r="JG144" s="11"/>
      <c r="JH144" s="13"/>
      <c r="JI144" s="12"/>
      <c r="JJ144" s="277"/>
      <c r="JK144" s="9"/>
      <c r="JL144" s="260"/>
      <c r="JM144" s="9"/>
      <c r="JN144" s="260"/>
      <c r="JO144" s="9"/>
      <c r="JP144" s="260"/>
      <c r="JQ144" s="9"/>
      <c r="JR144" s="260"/>
      <c r="JS144" s="11"/>
      <c r="JT144" s="289"/>
      <c r="JU144" s="378"/>
      <c r="JV144" s="378"/>
      <c r="JW144" s="378"/>
      <c r="JX144" s="378"/>
      <c r="JY144" s="382"/>
      <c r="JZ144" s="382"/>
      <c r="KA144" s="382"/>
      <c r="KB144" s="382"/>
      <c r="KC144" s="378"/>
      <c r="KD144" s="378"/>
      <c r="KE144" s="291">
        <f t="shared" si="901"/>
        <v>0</v>
      </c>
      <c r="KF144" s="291">
        <f t="shared" si="902"/>
        <v>0</v>
      </c>
      <c r="KG144" s="292">
        <f>(RD[[#This Row],[Sunset Time (POA&lt;20 W/m2)]]-RD[[#This Row],[Sunrise Time (POA&gt;20 W/m2)]])*24</f>
        <v>0</v>
      </c>
      <c r="KH144" s="293">
        <f>RD[[#This Row],[GHI ]]</f>
        <v>0</v>
      </c>
      <c r="KI144" s="293">
        <f>RD[[#This Row],[POA]]</f>
        <v>0</v>
      </c>
      <c r="KJ144" s="293">
        <f>RD[[#This Row],[AT (°C) 14 Hours]]</f>
        <v>0</v>
      </c>
      <c r="KK144" s="293">
        <f>RD[[#This Row],[MT (°C) Gen. Hours]]</f>
        <v>0</v>
      </c>
      <c r="KL144" s="293">
        <f>RD[[#This Row],[WS_Avg (m/s) (24 Hours)]]</f>
        <v>0</v>
      </c>
      <c r="KM144" s="293">
        <f>RD[[#This Row],[WS_Max (m/s)]]</f>
        <v>0</v>
      </c>
      <c r="KN144" s="294">
        <f>SUM(RD[[#This Row],[BLK1_INV1]:[BLK8_INV27]])</f>
        <v>0</v>
      </c>
      <c r="KO144" s="95"/>
      <c r="KP144" s="55"/>
      <c r="KQ144" s="90" t="str">
        <f>IFERROR(RD[[#This Row],[WPR_Eac]]/RD[[#This Row],[WPR_Edc]],"")</f>
        <v/>
      </c>
    </row>
    <row r="145" spans="2:303" ht="15" customHeight="1" x14ac:dyDescent="0.25">
      <c r="B145" s="52">
        <v>45886</v>
      </c>
      <c r="C145" s="9">
        <f>YEAR(RD[[#This Row],[Date]])+IF(MONTH(RD[[#This Row],[Date]])&gt;=4,1,0)</f>
        <v>2026</v>
      </c>
      <c r="D145" s="6">
        <f t="shared" si="899"/>
        <v>2025</v>
      </c>
      <c r="E145" s="7"/>
      <c r="F145" s="7"/>
      <c r="G145" s="367" t="str">
        <f>TEXT(RD[[#This Row],[Date]],"mmm-yy")</f>
        <v>Aug-25</v>
      </c>
      <c r="H145" s="6">
        <f t="shared" si="900"/>
        <v>31</v>
      </c>
      <c r="I145" s="9">
        <f>'Basic Data '!$S$2</f>
        <v>66750</v>
      </c>
      <c r="J145" s="10"/>
      <c r="K145" s="10"/>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c r="BK145" s="9"/>
      <c r="BL145" s="9"/>
      <c r="BM145" s="9"/>
      <c r="BN145" s="9"/>
      <c r="BO145" s="9"/>
      <c r="BP145" s="9"/>
      <c r="BQ145" s="9"/>
      <c r="BR145" s="9"/>
      <c r="BS145" s="9"/>
      <c r="BT145" s="9"/>
      <c r="BU145" s="9"/>
      <c r="BV145" s="9"/>
      <c r="BW145" s="9"/>
      <c r="BX145" s="9"/>
      <c r="BY145" s="9"/>
      <c r="BZ145" s="9"/>
      <c r="CA145" s="9"/>
      <c r="CB145" s="9"/>
      <c r="CC145" s="9"/>
      <c r="CD145" s="9"/>
      <c r="CE145" s="9"/>
      <c r="CF145" s="9"/>
      <c r="CG145" s="9"/>
      <c r="CH145" s="9"/>
      <c r="CI145" s="9"/>
      <c r="CJ145" s="9"/>
      <c r="CK145" s="9"/>
      <c r="CL145" s="9"/>
      <c r="CM145" s="9"/>
      <c r="CN145" s="9"/>
      <c r="CO145" s="9"/>
      <c r="CP145" s="9"/>
      <c r="CQ145" s="9"/>
      <c r="CR145" s="9"/>
      <c r="CS145" s="9"/>
      <c r="CT145" s="9"/>
      <c r="CU145" s="9"/>
      <c r="CV145" s="9"/>
      <c r="CW145" s="9"/>
      <c r="CX145" s="9"/>
      <c r="CY145" s="9"/>
      <c r="CZ145" s="9"/>
      <c r="DA145" s="9"/>
      <c r="DB145" s="9"/>
      <c r="DC145" s="9"/>
      <c r="DD145" s="9"/>
      <c r="DE145" s="9"/>
      <c r="DF145" s="9"/>
      <c r="DG145" s="9"/>
      <c r="DH145" s="9"/>
      <c r="DI145" s="9"/>
      <c r="DJ145" s="9"/>
      <c r="DK145" s="9"/>
      <c r="DL145" s="9"/>
      <c r="DM145" s="9"/>
      <c r="DN145" s="9"/>
      <c r="DO145" s="9"/>
      <c r="DP145" s="9"/>
      <c r="DQ145" s="9"/>
      <c r="DR145" s="9"/>
      <c r="DS145" s="9"/>
      <c r="DT145" s="9"/>
      <c r="DU145" s="9"/>
      <c r="DV145" s="9"/>
      <c r="DW145" s="9"/>
      <c r="DX145" s="9"/>
      <c r="DY145" s="9"/>
      <c r="DZ145" s="9"/>
      <c r="EA145" s="9"/>
      <c r="EB145" s="9"/>
      <c r="EC145" s="9"/>
      <c r="ED145" s="9"/>
      <c r="EE145" s="9"/>
      <c r="EF145" s="9"/>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L145" s="9"/>
      <c r="HM145" s="9"/>
      <c r="HN145" s="9"/>
      <c r="HO145" s="9"/>
      <c r="HP145" s="9"/>
      <c r="HQ145" s="9"/>
      <c r="HR145" s="9"/>
      <c r="HS145" s="9"/>
      <c r="HT145" s="9"/>
      <c r="HU145" s="9"/>
      <c r="HV145" s="9"/>
      <c r="HW145" s="9"/>
      <c r="HX145" s="9"/>
      <c r="HY145" s="9"/>
      <c r="HZ145" s="9"/>
      <c r="IA145" s="9"/>
      <c r="IB145" s="9"/>
      <c r="IC145" s="9"/>
      <c r="ID145" s="9"/>
      <c r="IE145" s="9"/>
      <c r="IF145" s="9"/>
      <c r="IG145" s="9"/>
      <c r="IH145" s="9"/>
      <c r="II145" s="9"/>
      <c r="IJ145" s="9"/>
      <c r="IK145" s="9"/>
      <c r="IL145" s="9"/>
      <c r="IM145" s="9"/>
      <c r="IN145" s="9"/>
      <c r="IO145" s="9"/>
      <c r="IP145" s="9"/>
      <c r="IQ145" s="9"/>
      <c r="IR145" s="9"/>
      <c r="IS145" s="9"/>
      <c r="IT145" s="9"/>
      <c r="IU145" s="9"/>
      <c r="IV145" s="9"/>
      <c r="IW145" s="9"/>
      <c r="IX145" s="9"/>
      <c r="IY145" s="9"/>
      <c r="IZ145" s="9"/>
      <c r="JA145" s="9"/>
      <c r="JB145" s="11"/>
      <c r="JC145" s="11"/>
      <c r="JD145" s="11"/>
      <c r="JE145" s="11"/>
      <c r="JF145" s="11"/>
      <c r="JG145" s="11"/>
      <c r="JH145" s="13"/>
      <c r="JI145" s="12"/>
      <c r="JJ145" s="277"/>
      <c r="JK145" s="9"/>
      <c r="JL145" s="260"/>
      <c r="JM145" s="9"/>
      <c r="JN145" s="260"/>
      <c r="JO145" s="9"/>
      <c r="JP145" s="260"/>
      <c r="JQ145" s="9"/>
      <c r="JR145" s="260"/>
      <c r="JS145" s="11"/>
      <c r="JT145" s="289"/>
      <c r="JU145" s="378"/>
      <c r="JV145" s="378"/>
      <c r="JW145" s="378"/>
      <c r="JX145" s="378"/>
      <c r="JY145" s="382"/>
      <c r="JZ145" s="382"/>
      <c r="KA145" s="382"/>
      <c r="KB145" s="382"/>
      <c r="KC145" s="378"/>
      <c r="KD145" s="378"/>
      <c r="KE145" s="291">
        <f t="shared" si="901"/>
        <v>0</v>
      </c>
      <c r="KF145" s="291">
        <f t="shared" si="902"/>
        <v>0</v>
      </c>
      <c r="KG145" s="292">
        <f>(RD[[#This Row],[Sunset Time (POA&lt;20 W/m2)]]-RD[[#This Row],[Sunrise Time (POA&gt;20 W/m2)]])*24</f>
        <v>0</v>
      </c>
      <c r="KH145" s="293">
        <f>RD[[#This Row],[GHI ]]</f>
        <v>0</v>
      </c>
      <c r="KI145" s="293">
        <f>RD[[#This Row],[POA]]</f>
        <v>0</v>
      </c>
      <c r="KJ145" s="293">
        <f>RD[[#This Row],[AT (°C) 14 Hours]]</f>
        <v>0</v>
      </c>
      <c r="KK145" s="293">
        <f>RD[[#This Row],[MT (°C) Gen. Hours]]</f>
        <v>0</v>
      </c>
      <c r="KL145" s="293">
        <f>RD[[#This Row],[WS_Avg (m/s) (24 Hours)]]</f>
        <v>0</v>
      </c>
      <c r="KM145" s="293">
        <f>RD[[#This Row],[WS_Max (m/s)]]</f>
        <v>0</v>
      </c>
      <c r="KN145" s="294">
        <f>SUM(RD[[#This Row],[BLK1_INV1]:[BLK8_INV27]])</f>
        <v>0</v>
      </c>
      <c r="KO145" s="95"/>
      <c r="KP145" s="55"/>
      <c r="KQ145" s="90" t="str">
        <f>IFERROR(RD[[#This Row],[WPR_Eac]]/RD[[#This Row],[WPR_Edc]],"")</f>
        <v/>
      </c>
    </row>
    <row r="146" spans="2:303" ht="15" customHeight="1" x14ac:dyDescent="0.25">
      <c r="B146" s="52">
        <v>45887</v>
      </c>
      <c r="C146" s="9">
        <f>YEAR(RD[[#This Row],[Date]])+IF(MONTH(RD[[#This Row],[Date]])&gt;=4,1,0)</f>
        <v>2026</v>
      </c>
      <c r="D146" s="6">
        <f t="shared" si="899"/>
        <v>2025</v>
      </c>
      <c r="E146" s="7"/>
      <c r="F146" s="7"/>
      <c r="G146" s="367" t="str">
        <f>TEXT(RD[[#This Row],[Date]],"mmm-yy")</f>
        <v>Aug-25</v>
      </c>
      <c r="H146" s="6">
        <f t="shared" si="900"/>
        <v>31</v>
      </c>
      <c r="I146" s="9">
        <f>'Basic Data '!$S$2</f>
        <v>66750</v>
      </c>
      <c r="J146" s="10"/>
      <c r="K146" s="10"/>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c r="BK146" s="9"/>
      <c r="BL146" s="9"/>
      <c r="BM146" s="9"/>
      <c r="BN146" s="9"/>
      <c r="BO146" s="9"/>
      <c r="BP146" s="9"/>
      <c r="BQ146" s="9"/>
      <c r="BR146" s="9"/>
      <c r="BS146" s="9"/>
      <c r="BT146" s="9"/>
      <c r="BU146" s="9"/>
      <c r="BV146" s="9"/>
      <c r="BW146" s="9"/>
      <c r="BX146" s="9"/>
      <c r="BY146" s="9"/>
      <c r="BZ146" s="9"/>
      <c r="CA146" s="9"/>
      <c r="CB146" s="9"/>
      <c r="CC146" s="9"/>
      <c r="CD146" s="9"/>
      <c r="CE146" s="9"/>
      <c r="CF146" s="9"/>
      <c r="CG146" s="9"/>
      <c r="CH146" s="9"/>
      <c r="CI146" s="9"/>
      <c r="CJ146" s="9"/>
      <c r="CK146" s="9"/>
      <c r="CL146" s="9"/>
      <c r="CM146" s="9"/>
      <c r="CN146" s="9"/>
      <c r="CO146" s="9"/>
      <c r="CP146" s="9"/>
      <c r="CQ146" s="9"/>
      <c r="CR146" s="9"/>
      <c r="CS146" s="9"/>
      <c r="CT146" s="9"/>
      <c r="CU146" s="9"/>
      <c r="CV146" s="9"/>
      <c r="CW146" s="9"/>
      <c r="CX146" s="9"/>
      <c r="CY146" s="9"/>
      <c r="CZ146" s="9"/>
      <c r="DA146" s="9"/>
      <c r="DB146" s="9"/>
      <c r="DC146" s="9"/>
      <c r="DD146" s="9"/>
      <c r="DE146" s="9"/>
      <c r="DF146" s="9"/>
      <c r="DG146" s="9"/>
      <c r="DH146" s="9"/>
      <c r="DI146" s="9"/>
      <c r="DJ146" s="9"/>
      <c r="DK146" s="9"/>
      <c r="DL146" s="9"/>
      <c r="DM146" s="9"/>
      <c r="DN146" s="9"/>
      <c r="DO146" s="9"/>
      <c r="DP146" s="9"/>
      <c r="DQ146" s="9"/>
      <c r="DR146" s="9"/>
      <c r="DS146" s="9"/>
      <c r="DT146" s="9"/>
      <c r="DU146" s="9"/>
      <c r="DV146" s="9"/>
      <c r="DW146" s="9"/>
      <c r="DX146" s="9"/>
      <c r="DY146" s="9"/>
      <c r="DZ146" s="9"/>
      <c r="EA146" s="9"/>
      <c r="EB146" s="9"/>
      <c r="EC146" s="9"/>
      <c r="ED146" s="9"/>
      <c r="EE146" s="9"/>
      <c r="EF146" s="9"/>
      <c r="EG146" s="9"/>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L146" s="9"/>
      <c r="HM146" s="9"/>
      <c r="HN146" s="9"/>
      <c r="HO146" s="9"/>
      <c r="HP146" s="9"/>
      <c r="HQ146" s="9"/>
      <c r="HR146" s="9"/>
      <c r="HS146" s="9"/>
      <c r="HT146" s="9"/>
      <c r="HU146" s="9"/>
      <c r="HV146" s="9"/>
      <c r="HW146" s="9"/>
      <c r="HX146" s="9"/>
      <c r="HY146" s="9"/>
      <c r="HZ146" s="9"/>
      <c r="IA146" s="9"/>
      <c r="IB146" s="9"/>
      <c r="IC146" s="9"/>
      <c r="ID146" s="9"/>
      <c r="IE146" s="9"/>
      <c r="IF146" s="9"/>
      <c r="IG146" s="9"/>
      <c r="IH146" s="9"/>
      <c r="II146" s="9"/>
      <c r="IJ146" s="9"/>
      <c r="IK146" s="9"/>
      <c r="IL146" s="9"/>
      <c r="IM146" s="9"/>
      <c r="IN146" s="9"/>
      <c r="IO146" s="9"/>
      <c r="IP146" s="9"/>
      <c r="IQ146" s="9"/>
      <c r="IR146" s="9"/>
      <c r="IS146" s="9"/>
      <c r="IT146" s="9"/>
      <c r="IU146" s="9"/>
      <c r="IV146" s="9"/>
      <c r="IW146" s="9"/>
      <c r="IX146" s="9"/>
      <c r="IY146" s="9"/>
      <c r="IZ146" s="9"/>
      <c r="JA146" s="9"/>
      <c r="JB146" s="11"/>
      <c r="JC146" s="11"/>
      <c r="JD146" s="11"/>
      <c r="JE146" s="11"/>
      <c r="JF146" s="11"/>
      <c r="JG146" s="11"/>
      <c r="JH146" s="13"/>
      <c r="JI146" s="12"/>
      <c r="JJ146" s="277"/>
      <c r="JK146" s="9"/>
      <c r="JL146" s="260"/>
      <c r="JM146" s="9"/>
      <c r="JN146" s="260"/>
      <c r="JO146" s="9"/>
      <c r="JP146" s="260"/>
      <c r="JQ146" s="9"/>
      <c r="JR146" s="260"/>
      <c r="JS146" s="11"/>
      <c r="JT146" s="289"/>
      <c r="JU146" s="378"/>
      <c r="JV146" s="378"/>
      <c r="JW146" s="378"/>
      <c r="JX146" s="378"/>
      <c r="JY146" s="382"/>
      <c r="JZ146" s="382"/>
      <c r="KA146" s="382"/>
      <c r="KB146" s="382"/>
      <c r="KC146" s="378"/>
      <c r="KD146" s="378"/>
      <c r="KE146" s="291">
        <f t="shared" si="901"/>
        <v>0</v>
      </c>
      <c r="KF146" s="291">
        <f t="shared" si="902"/>
        <v>0</v>
      </c>
      <c r="KG146" s="292">
        <f>(RD[[#This Row],[Sunset Time (POA&lt;20 W/m2)]]-RD[[#This Row],[Sunrise Time (POA&gt;20 W/m2)]])*24</f>
        <v>0</v>
      </c>
      <c r="KH146" s="293">
        <f>RD[[#This Row],[GHI ]]</f>
        <v>0</v>
      </c>
      <c r="KI146" s="293">
        <f>RD[[#This Row],[POA]]</f>
        <v>0</v>
      </c>
      <c r="KJ146" s="293">
        <f>RD[[#This Row],[AT (°C) 14 Hours]]</f>
        <v>0</v>
      </c>
      <c r="KK146" s="293">
        <f>RD[[#This Row],[MT (°C) Gen. Hours]]</f>
        <v>0</v>
      </c>
      <c r="KL146" s="293">
        <f>RD[[#This Row],[WS_Avg (m/s) (24 Hours)]]</f>
        <v>0</v>
      </c>
      <c r="KM146" s="293">
        <f>RD[[#This Row],[WS_Max (m/s)]]</f>
        <v>0</v>
      </c>
      <c r="KN146" s="294">
        <f>SUM(RD[[#This Row],[BLK1_INV1]:[BLK8_INV27]])</f>
        <v>0</v>
      </c>
      <c r="KO146" s="95"/>
      <c r="KP146" s="55"/>
      <c r="KQ146" s="90" t="str">
        <f>IFERROR(RD[[#This Row],[WPR_Eac]]/RD[[#This Row],[WPR_Edc]],"")</f>
        <v/>
      </c>
    </row>
    <row r="147" spans="2:303" ht="15" customHeight="1" x14ac:dyDescent="0.25">
      <c r="B147" s="52">
        <v>45888</v>
      </c>
      <c r="C147" s="9">
        <f>YEAR(RD[[#This Row],[Date]])+IF(MONTH(RD[[#This Row],[Date]])&gt;=4,1,0)</f>
        <v>2026</v>
      </c>
      <c r="D147" s="6">
        <f t="shared" si="899"/>
        <v>2025</v>
      </c>
      <c r="E147" s="7"/>
      <c r="F147" s="7"/>
      <c r="G147" s="367" t="str">
        <f>TEXT(RD[[#This Row],[Date]],"mmm-yy")</f>
        <v>Aug-25</v>
      </c>
      <c r="H147" s="6">
        <f t="shared" si="900"/>
        <v>31</v>
      </c>
      <c r="I147" s="9">
        <f>'Basic Data '!$S$2</f>
        <v>66750</v>
      </c>
      <c r="J147" s="10"/>
      <c r="K147" s="10"/>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c r="BJ147" s="9"/>
      <c r="BK147" s="9"/>
      <c r="BL147" s="9"/>
      <c r="BM147" s="9"/>
      <c r="BN147" s="9"/>
      <c r="BO147" s="9"/>
      <c r="BP147" s="9"/>
      <c r="BQ147" s="9"/>
      <c r="BR147" s="9"/>
      <c r="BS147" s="9"/>
      <c r="BT147" s="9"/>
      <c r="BU147" s="9"/>
      <c r="BV147" s="9"/>
      <c r="BW147" s="9"/>
      <c r="BX147" s="9"/>
      <c r="BY147" s="9"/>
      <c r="BZ147" s="9"/>
      <c r="CA147" s="9"/>
      <c r="CB147" s="9"/>
      <c r="CC147" s="9"/>
      <c r="CD147" s="9"/>
      <c r="CE147" s="9"/>
      <c r="CF147" s="9"/>
      <c r="CG147" s="9"/>
      <c r="CH147" s="9"/>
      <c r="CI147" s="9"/>
      <c r="CJ147" s="9"/>
      <c r="CK147" s="9"/>
      <c r="CL147" s="9"/>
      <c r="CM147" s="9"/>
      <c r="CN147" s="9"/>
      <c r="CO147" s="9"/>
      <c r="CP147" s="9"/>
      <c r="CQ147" s="9"/>
      <c r="CR147" s="9"/>
      <c r="CS147" s="9"/>
      <c r="CT147" s="9"/>
      <c r="CU147" s="9"/>
      <c r="CV147" s="9"/>
      <c r="CW147" s="9"/>
      <c r="CX147" s="9"/>
      <c r="CY147" s="9"/>
      <c r="CZ147" s="9"/>
      <c r="DA147" s="9"/>
      <c r="DB147" s="9"/>
      <c r="DC147" s="9"/>
      <c r="DD147" s="9"/>
      <c r="DE147" s="9"/>
      <c r="DF147" s="9"/>
      <c r="DG147" s="9"/>
      <c r="DH147" s="9"/>
      <c r="DI147" s="9"/>
      <c r="DJ147" s="9"/>
      <c r="DK147" s="9"/>
      <c r="DL147" s="9"/>
      <c r="DM147" s="9"/>
      <c r="DN147" s="9"/>
      <c r="DO147" s="9"/>
      <c r="DP147" s="9"/>
      <c r="DQ147" s="9"/>
      <c r="DR147" s="9"/>
      <c r="DS147" s="9"/>
      <c r="DT147" s="9"/>
      <c r="DU147" s="9"/>
      <c r="DV147" s="9"/>
      <c r="DW147" s="9"/>
      <c r="DX147" s="9"/>
      <c r="DY147" s="9"/>
      <c r="DZ147" s="9"/>
      <c r="EA147" s="9"/>
      <c r="EB147" s="9"/>
      <c r="EC147" s="9"/>
      <c r="ED147" s="9"/>
      <c r="EE147" s="9"/>
      <c r="EF147" s="9"/>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L147" s="9"/>
      <c r="HM147" s="9"/>
      <c r="HN147" s="9"/>
      <c r="HO147" s="9"/>
      <c r="HP147" s="9"/>
      <c r="HQ147" s="9"/>
      <c r="HR147" s="9"/>
      <c r="HS147" s="9"/>
      <c r="HT147" s="9"/>
      <c r="HU147" s="9"/>
      <c r="HV147" s="9"/>
      <c r="HW147" s="9"/>
      <c r="HX147" s="9"/>
      <c r="HY147" s="9"/>
      <c r="HZ147" s="9"/>
      <c r="IA147" s="9"/>
      <c r="IB147" s="9"/>
      <c r="IC147" s="9"/>
      <c r="ID147" s="9"/>
      <c r="IE147" s="9"/>
      <c r="IF147" s="9"/>
      <c r="IG147" s="9"/>
      <c r="IH147" s="9"/>
      <c r="II147" s="9"/>
      <c r="IJ147" s="9"/>
      <c r="IK147" s="9"/>
      <c r="IL147" s="9"/>
      <c r="IM147" s="9"/>
      <c r="IN147" s="9"/>
      <c r="IO147" s="9"/>
      <c r="IP147" s="9"/>
      <c r="IQ147" s="9"/>
      <c r="IR147" s="9"/>
      <c r="IS147" s="9"/>
      <c r="IT147" s="9"/>
      <c r="IU147" s="9"/>
      <c r="IV147" s="9"/>
      <c r="IW147" s="9"/>
      <c r="IX147" s="9"/>
      <c r="IY147" s="9"/>
      <c r="IZ147" s="9"/>
      <c r="JA147" s="9"/>
      <c r="JB147" s="11"/>
      <c r="JC147" s="11"/>
      <c r="JD147" s="11"/>
      <c r="JE147" s="11"/>
      <c r="JF147" s="11"/>
      <c r="JG147" s="11"/>
      <c r="JH147" s="13"/>
      <c r="JI147" s="12"/>
      <c r="JJ147" s="277"/>
      <c r="JK147" s="9"/>
      <c r="JL147" s="260"/>
      <c r="JM147" s="9"/>
      <c r="JN147" s="260"/>
      <c r="JO147" s="9"/>
      <c r="JP147" s="260"/>
      <c r="JQ147" s="9"/>
      <c r="JR147" s="260"/>
      <c r="JS147" s="11"/>
      <c r="JT147" s="289"/>
      <c r="JU147" s="378"/>
      <c r="JV147" s="378"/>
      <c r="JW147" s="378"/>
      <c r="JX147" s="378"/>
      <c r="JY147" s="382"/>
      <c r="JZ147" s="382"/>
      <c r="KA147" s="382"/>
      <c r="KB147" s="382"/>
      <c r="KC147" s="378"/>
      <c r="KD147" s="378"/>
      <c r="KE147" s="291">
        <f t="shared" si="901"/>
        <v>0</v>
      </c>
      <c r="KF147" s="291">
        <f t="shared" si="902"/>
        <v>0</v>
      </c>
      <c r="KG147" s="292">
        <f>(RD[[#This Row],[Sunset Time (POA&lt;20 W/m2)]]-RD[[#This Row],[Sunrise Time (POA&gt;20 W/m2)]])*24</f>
        <v>0</v>
      </c>
      <c r="KH147" s="293">
        <f>RD[[#This Row],[GHI ]]</f>
        <v>0</v>
      </c>
      <c r="KI147" s="293">
        <f>RD[[#This Row],[POA]]</f>
        <v>0</v>
      </c>
      <c r="KJ147" s="293">
        <f>RD[[#This Row],[AT (°C) 14 Hours]]</f>
        <v>0</v>
      </c>
      <c r="KK147" s="293">
        <f>RD[[#This Row],[MT (°C) Gen. Hours]]</f>
        <v>0</v>
      </c>
      <c r="KL147" s="293">
        <f>RD[[#This Row],[WS_Avg (m/s) (24 Hours)]]</f>
        <v>0</v>
      </c>
      <c r="KM147" s="293">
        <f>RD[[#This Row],[WS_Max (m/s)]]</f>
        <v>0</v>
      </c>
      <c r="KN147" s="294">
        <f>SUM(RD[[#This Row],[BLK1_INV1]:[BLK8_INV27]])</f>
        <v>0</v>
      </c>
      <c r="KO147" s="95"/>
      <c r="KP147" s="55"/>
      <c r="KQ147" s="90" t="str">
        <f>IFERROR(RD[[#This Row],[WPR_Eac]]/RD[[#This Row],[WPR_Edc]],"")</f>
        <v/>
      </c>
    </row>
    <row r="148" spans="2:303" ht="15" customHeight="1" x14ac:dyDescent="0.25">
      <c r="B148" s="52">
        <v>45889</v>
      </c>
      <c r="C148" s="9">
        <f>YEAR(RD[[#This Row],[Date]])+IF(MONTH(RD[[#This Row],[Date]])&gt;=4,1,0)</f>
        <v>2026</v>
      </c>
      <c r="D148" s="6">
        <f t="shared" si="899"/>
        <v>2025</v>
      </c>
      <c r="E148" s="7"/>
      <c r="F148" s="7"/>
      <c r="G148" s="367" t="str">
        <f>TEXT(RD[[#This Row],[Date]],"mmm-yy")</f>
        <v>Aug-25</v>
      </c>
      <c r="H148" s="6">
        <f t="shared" si="900"/>
        <v>31</v>
      </c>
      <c r="I148" s="9">
        <f>'Basic Data '!$S$2</f>
        <v>66750</v>
      </c>
      <c r="J148" s="10"/>
      <c r="K148" s="10"/>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c r="BJ148" s="9"/>
      <c r="BK148" s="9"/>
      <c r="BL148" s="9"/>
      <c r="BM148" s="9"/>
      <c r="BN148" s="9"/>
      <c r="BO148" s="9"/>
      <c r="BP148" s="9"/>
      <c r="BQ148" s="9"/>
      <c r="BR148" s="9"/>
      <c r="BS148" s="9"/>
      <c r="BT148" s="9"/>
      <c r="BU148" s="9"/>
      <c r="BV148" s="9"/>
      <c r="BW148" s="9"/>
      <c r="BX148" s="9"/>
      <c r="BY148" s="9"/>
      <c r="BZ148" s="9"/>
      <c r="CA148" s="9"/>
      <c r="CB148" s="9"/>
      <c r="CC148" s="9"/>
      <c r="CD148" s="9"/>
      <c r="CE148" s="9"/>
      <c r="CF148" s="9"/>
      <c r="CG148" s="9"/>
      <c r="CH148" s="9"/>
      <c r="CI148" s="9"/>
      <c r="CJ148" s="9"/>
      <c r="CK148" s="9"/>
      <c r="CL148" s="9"/>
      <c r="CM148" s="9"/>
      <c r="CN148" s="9"/>
      <c r="CO148" s="9"/>
      <c r="CP148" s="9"/>
      <c r="CQ148" s="9"/>
      <c r="CR148" s="9"/>
      <c r="CS148" s="9"/>
      <c r="CT148" s="9"/>
      <c r="CU148" s="9"/>
      <c r="CV148" s="9"/>
      <c r="CW148" s="9"/>
      <c r="CX148" s="9"/>
      <c r="CY148" s="9"/>
      <c r="CZ148" s="9"/>
      <c r="DA148" s="9"/>
      <c r="DB148" s="9"/>
      <c r="DC148" s="9"/>
      <c r="DD148" s="9"/>
      <c r="DE148" s="9"/>
      <c r="DF148" s="9"/>
      <c r="DG148" s="9"/>
      <c r="DH148" s="9"/>
      <c r="DI148" s="9"/>
      <c r="DJ148" s="9"/>
      <c r="DK148" s="9"/>
      <c r="DL148" s="9"/>
      <c r="DM148" s="9"/>
      <c r="DN148" s="9"/>
      <c r="DO148" s="9"/>
      <c r="DP148" s="9"/>
      <c r="DQ148" s="9"/>
      <c r="DR148" s="9"/>
      <c r="DS148" s="9"/>
      <c r="DT148" s="9"/>
      <c r="DU148" s="9"/>
      <c r="DV148" s="9"/>
      <c r="DW148" s="9"/>
      <c r="DX148" s="9"/>
      <c r="DY148" s="9"/>
      <c r="DZ148" s="9"/>
      <c r="EA148" s="9"/>
      <c r="EB148" s="9"/>
      <c r="EC148" s="9"/>
      <c r="ED148" s="9"/>
      <c r="EE148" s="9"/>
      <c r="EF148" s="9"/>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L148" s="9"/>
      <c r="HM148" s="9"/>
      <c r="HN148" s="9"/>
      <c r="HO148" s="9"/>
      <c r="HP148" s="9"/>
      <c r="HQ148" s="9"/>
      <c r="HR148" s="9"/>
      <c r="HS148" s="9"/>
      <c r="HT148" s="9"/>
      <c r="HU148" s="9"/>
      <c r="HV148" s="9"/>
      <c r="HW148" s="9"/>
      <c r="HX148" s="9"/>
      <c r="HY148" s="9"/>
      <c r="HZ148" s="9"/>
      <c r="IA148" s="9"/>
      <c r="IB148" s="9"/>
      <c r="IC148" s="9"/>
      <c r="ID148" s="9"/>
      <c r="IE148" s="9"/>
      <c r="IF148" s="9"/>
      <c r="IG148" s="9"/>
      <c r="IH148" s="9"/>
      <c r="II148" s="9"/>
      <c r="IJ148" s="9"/>
      <c r="IK148" s="9"/>
      <c r="IL148" s="9"/>
      <c r="IM148" s="9"/>
      <c r="IN148" s="9"/>
      <c r="IO148" s="9"/>
      <c r="IP148" s="9"/>
      <c r="IQ148" s="9"/>
      <c r="IR148" s="9"/>
      <c r="IS148" s="9"/>
      <c r="IT148" s="9"/>
      <c r="IU148" s="9"/>
      <c r="IV148" s="9"/>
      <c r="IW148" s="9"/>
      <c r="IX148" s="9"/>
      <c r="IY148" s="9"/>
      <c r="IZ148" s="9"/>
      <c r="JA148" s="9"/>
      <c r="JB148" s="11"/>
      <c r="JC148" s="11"/>
      <c r="JD148" s="11"/>
      <c r="JE148" s="11"/>
      <c r="JF148" s="11"/>
      <c r="JG148" s="11"/>
      <c r="JH148" s="13"/>
      <c r="JI148" s="12"/>
      <c r="JJ148" s="277"/>
      <c r="JK148" s="9"/>
      <c r="JL148" s="260"/>
      <c r="JM148" s="9"/>
      <c r="JN148" s="260"/>
      <c r="JO148" s="9"/>
      <c r="JP148" s="260"/>
      <c r="JQ148" s="9"/>
      <c r="JR148" s="260"/>
      <c r="JS148" s="11"/>
      <c r="JT148" s="289"/>
      <c r="JU148" s="378"/>
      <c r="JV148" s="378"/>
      <c r="JW148" s="378"/>
      <c r="JX148" s="378"/>
      <c r="JY148" s="382"/>
      <c r="JZ148" s="382"/>
      <c r="KA148" s="382"/>
      <c r="KB148" s="382"/>
      <c r="KC148" s="378"/>
      <c r="KD148" s="378"/>
      <c r="KE148" s="291">
        <f t="shared" si="901"/>
        <v>0</v>
      </c>
      <c r="KF148" s="291">
        <f t="shared" si="902"/>
        <v>0</v>
      </c>
      <c r="KG148" s="292">
        <f>(RD[[#This Row],[Sunset Time (POA&lt;20 W/m2)]]-RD[[#This Row],[Sunrise Time (POA&gt;20 W/m2)]])*24</f>
        <v>0</v>
      </c>
      <c r="KH148" s="293">
        <f>RD[[#This Row],[GHI ]]</f>
        <v>0</v>
      </c>
      <c r="KI148" s="293">
        <f>RD[[#This Row],[POA]]</f>
        <v>0</v>
      </c>
      <c r="KJ148" s="293">
        <f>RD[[#This Row],[AT (°C) 14 Hours]]</f>
        <v>0</v>
      </c>
      <c r="KK148" s="293">
        <f>RD[[#This Row],[MT (°C) Gen. Hours]]</f>
        <v>0</v>
      </c>
      <c r="KL148" s="293">
        <f>RD[[#This Row],[WS_Avg (m/s) (24 Hours)]]</f>
        <v>0</v>
      </c>
      <c r="KM148" s="293">
        <f>RD[[#This Row],[WS_Max (m/s)]]</f>
        <v>0</v>
      </c>
      <c r="KN148" s="294">
        <f>SUM(RD[[#This Row],[BLK1_INV1]:[BLK8_INV27]])</f>
        <v>0</v>
      </c>
      <c r="KO148" s="95"/>
      <c r="KP148" s="55"/>
      <c r="KQ148" s="90" t="str">
        <f>IFERROR(RD[[#This Row],[WPR_Eac]]/RD[[#This Row],[WPR_Edc]],"")</f>
        <v/>
      </c>
    </row>
    <row r="149" spans="2:303" ht="15" customHeight="1" x14ac:dyDescent="0.25">
      <c r="B149" s="52">
        <v>45890</v>
      </c>
      <c r="C149" s="9">
        <f>YEAR(RD[[#This Row],[Date]])+IF(MONTH(RD[[#This Row],[Date]])&gt;=4,1,0)</f>
        <v>2026</v>
      </c>
      <c r="D149" s="6">
        <f t="shared" si="899"/>
        <v>2025</v>
      </c>
      <c r="E149" s="7"/>
      <c r="F149" s="7"/>
      <c r="G149" s="367" t="str">
        <f>TEXT(RD[[#This Row],[Date]],"mmm-yy")</f>
        <v>Aug-25</v>
      </c>
      <c r="H149" s="6">
        <f t="shared" si="900"/>
        <v>31</v>
      </c>
      <c r="I149" s="9">
        <f>'Basic Data '!$S$2</f>
        <v>66750</v>
      </c>
      <c r="J149" s="10"/>
      <c r="K149" s="10"/>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c r="BJ149" s="9"/>
      <c r="BK149" s="9"/>
      <c r="BL149" s="9"/>
      <c r="BM149" s="9"/>
      <c r="BN149" s="9"/>
      <c r="BO149" s="9"/>
      <c r="BP149" s="9"/>
      <c r="BQ149" s="9"/>
      <c r="BR149" s="9"/>
      <c r="BS149" s="9"/>
      <c r="BT149" s="9"/>
      <c r="BU149" s="9"/>
      <c r="BV149" s="9"/>
      <c r="BW149" s="9"/>
      <c r="BX149" s="9"/>
      <c r="BY149" s="9"/>
      <c r="BZ149" s="9"/>
      <c r="CA149" s="9"/>
      <c r="CB149" s="9"/>
      <c r="CC149" s="9"/>
      <c r="CD149" s="9"/>
      <c r="CE149" s="9"/>
      <c r="CF149" s="9"/>
      <c r="CG149" s="9"/>
      <c r="CH149" s="9"/>
      <c r="CI149" s="9"/>
      <c r="CJ149" s="9"/>
      <c r="CK149" s="9"/>
      <c r="CL149" s="9"/>
      <c r="CM149" s="9"/>
      <c r="CN149" s="9"/>
      <c r="CO149" s="9"/>
      <c r="CP149" s="9"/>
      <c r="CQ149" s="9"/>
      <c r="CR149" s="9"/>
      <c r="CS149" s="9"/>
      <c r="CT149" s="9"/>
      <c r="CU149" s="9"/>
      <c r="CV149" s="9"/>
      <c r="CW149" s="9"/>
      <c r="CX149" s="9"/>
      <c r="CY149" s="9"/>
      <c r="CZ149" s="9"/>
      <c r="DA149" s="9"/>
      <c r="DB149" s="9"/>
      <c r="DC149" s="9"/>
      <c r="DD149" s="9"/>
      <c r="DE149" s="9"/>
      <c r="DF149" s="9"/>
      <c r="DG149" s="9"/>
      <c r="DH149" s="9"/>
      <c r="DI149" s="9"/>
      <c r="DJ149" s="9"/>
      <c r="DK149" s="9"/>
      <c r="DL149" s="9"/>
      <c r="DM149" s="9"/>
      <c r="DN149" s="9"/>
      <c r="DO149" s="9"/>
      <c r="DP149" s="9"/>
      <c r="DQ149" s="9"/>
      <c r="DR149" s="9"/>
      <c r="DS149" s="9"/>
      <c r="DT149" s="9"/>
      <c r="DU149" s="9"/>
      <c r="DV149" s="9"/>
      <c r="DW149" s="9"/>
      <c r="DX149" s="9"/>
      <c r="DY149" s="9"/>
      <c r="DZ149" s="9"/>
      <c r="EA149" s="9"/>
      <c r="EB149" s="9"/>
      <c r="EC149" s="9"/>
      <c r="ED149" s="9"/>
      <c r="EE149" s="9"/>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L149" s="9"/>
      <c r="HM149" s="9"/>
      <c r="HN149" s="9"/>
      <c r="HO149" s="9"/>
      <c r="HP149" s="9"/>
      <c r="HQ149" s="9"/>
      <c r="HR149" s="9"/>
      <c r="HS149" s="9"/>
      <c r="HT149" s="9"/>
      <c r="HU149" s="9"/>
      <c r="HV149" s="9"/>
      <c r="HW149" s="9"/>
      <c r="HX149" s="9"/>
      <c r="HY149" s="9"/>
      <c r="HZ149" s="9"/>
      <c r="IA149" s="9"/>
      <c r="IB149" s="9"/>
      <c r="IC149" s="9"/>
      <c r="ID149" s="9"/>
      <c r="IE149" s="9"/>
      <c r="IF149" s="9"/>
      <c r="IG149" s="9"/>
      <c r="IH149" s="9"/>
      <c r="II149" s="9"/>
      <c r="IJ149" s="9"/>
      <c r="IK149" s="9"/>
      <c r="IL149" s="9"/>
      <c r="IM149" s="9"/>
      <c r="IN149" s="9"/>
      <c r="IO149" s="9"/>
      <c r="IP149" s="9"/>
      <c r="IQ149" s="9"/>
      <c r="IR149" s="9"/>
      <c r="IS149" s="9"/>
      <c r="IT149" s="9"/>
      <c r="IU149" s="9"/>
      <c r="IV149" s="9"/>
      <c r="IW149" s="9"/>
      <c r="IX149" s="9"/>
      <c r="IY149" s="9"/>
      <c r="IZ149" s="9"/>
      <c r="JA149" s="9"/>
      <c r="JB149" s="11"/>
      <c r="JC149" s="11"/>
      <c r="JD149" s="11"/>
      <c r="JE149" s="11"/>
      <c r="JF149" s="11"/>
      <c r="JG149" s="11"/>
      <c r="JH149" s="13"/>
      <c r="JI149" s="12"/>
      <c r="JJ149" s="277"/>
      <c r="JK149" s="9"/>
      <c r="JL149" s="260"/>
      <c r="JM149" s="9"/>
      <c r="JN149" s="260"/>
      <c r="JO149" s="9"/>
      <c r="JP149" s="260"/>
      <c r="JQ149" s="9"/>
      <c r="JR149" s="260"/>
      <c r="JS149" s="11"/>
      <c r="JT149" s="289"/>
      <c r="JU149" s="378"/>
      <c r="JV149" s="378"/>
      <c r="JW149" s="378"/>
      <c r="JX149" s="378"/>
      <c r="JY149" s="382"/>
      <c r="JZ149" s="382"/>
      <c r="KA149" s="382"/>
      <c r="KB149" s="382"/>
      <c r="KC149" s="378"/>
      <c r="KD149" s="378"/>
      <c r="KE149" s="291">
        <f t="shared" si="901"/>
        <v>0</v>
      </c>
      <c r="KF149" s="291">
        <f t="shared" si="902"/>
        <v>0</v>
      </c>
      <c r="KG149" s="292">
        <f>(RD[[#This Row],[Sunset Time (POA&lt;20 W/m2)]]-RD[[#This Row],[Sunrise Time (POA&gt;20 W/m2)]])*24</f>
        <v>0</v>
      </c>
      <c r="KH149" s="293">
        <f>RD[[#This Row],[GHI ]]</f>
        <v>0</v>
      </c>
      <c r="KI149" s="293">
        <f>RD[[#This Row],[POA]]</f>
        <v>0</v>
      </c>
      <c r="KJ149" s="293">
        <f>RD[[#This Row],[AT (°C) 14 Hours]]</f>
        <v>0</v>
      </c>
      <c r="KK149" s="293">
        <f>RD[[#This Row],[MT (°C) Gen. Hours]]</f>
        <v>0</v>
      </c>
      <c r="KL149" s="293">
        <f>RD[[#This Row],[WS_Avg (m/s) (24 Hours)]]</f>
        <v>0</v>
      </c>
      <c r="KM149" s="293">
        <f>RD[[#This Row],[WS_Max (m/s)]]</f>
        <v>0</v>
      </c>
      <c r="KN149" s="294">
        <f>SUM(RD[[#This Row],[BLK1_INV1]:[BLK8_INV27]])</f>
        <v>0</v>
      </c>
      <c r="KO149" s="95"/>
      <c r="KP149" s="55"/>
      <c r="KQ149" s="90" t="str">
        <f>IFERROR(RD[[#This Row],[WPR_Eac]]/RD[[#This Row],[WPR_Edc]],"")</f>
        <v/>
      </c>
    </row>
    <row r="150" spans="2:303" ht="15" customHeight="1" x14ac:dyDescent="0.25">
      <c r="B150" s="52">
        <v>45891</v>
      </c>
      <c r="C150" s="9">
        <f>YEAR(RD[[#This Row],[Date]])+IF(MONTH(RD[[#This Row],[Date]])&gt;=4,1,0)</f>
        <v>2026</v>
      </c>
      <c r="D150" s="6">
        <f t="shared" si="899"/>
        <v>2025</v>
      </c>
      <c r="E150" s="7"/>
      <c r="F150" s="7"/>
      <c r="G150" s="367" t="str">
        <f>TEXT(RD[[#This Row],[Date]],"mmm-yy")</f>
        <v>Aug-25</v>
      </c>
      <c r="H150" s="6">
        <f t="shared" si="900"/>
        <v>31</v>
      </c>
      <c r="I150" s="9">
        <f>'Basic Data '!$S$2</f>
        <v>66750</v>
      </c>
      <c r="J150" s="10"/>
      <c r="K150" s="10"/>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c r="BJ150" s="9"/>
      <c r="BK150" s="9"/>
      <c r="BL150" s="9"/>
      <c r="BM150" s="9"/>
      <c r="BN150" s="9"/>
      <c r="BO150" s="9"/>
      <c r="BP150" s="9"/>
      <c r="BQ150" s="9"/>
      <c r="BR150" s="9"/>
      <c r="BS150" s="9"/>
      <c r="BT150" s="9"/>
      <c r="BU150" s="9"/>
      <c r="BV150" s="9"/>
      <c r="BW150" s="9"/>
      <c r="BX150" s="9"/>
      <c r="BY150" s="9"/>
      <c r="BZ150" s="9"/>
      <c r="CA150" s="9"/>
      <c r="CB150" s="9"/>
      <c r="CC150" s="9"/>
      <c r="CD150" s="9"/>
      <c r="CE150" s="9"/>
      <c r="CF150" s="9"/>
      <c r="CG150" s="9"/>
      <c r="CH150" s="9"/>
      <c r="CI150" s="9"/>
      <c r="CJ150" s="9"/>
      <c r="CK150" s="9"/>
      <c r="CL150" s="9"/>
      <c r="CM150" s="9"/>
      <c r="CN150" s="9"/>
      <c r="CO150" s="9"/>
      <c r="CP150" s="9"/>
      <c r="CQ150" s="9"/>
      <c r="CR150" s="9"/>
      <c r="CS150" s="9"/>
      <c r="CT150" s="9"/>
      <c r="CU150" s="9"/>
      <c r="CV150" s="9"/>
      <c r="CW150" s="9"/>
      <c r="CX150" s="9"/>
      <c r="CY150" s="9"/>
      <c r="CZ150" s="9"/>
      <c r="DA150" s="9"/>
      <c r="DB150" s="9"/>
      <c r="DC150" s="9"/>
      <c r="DD150" s="9"/>
      <c r="DE150" s="9"/>
      <c r="DF150" s="9"/>
      <c r="DG150" s="9"/>
      <c r="DH150" s="9"/>
      <c r="DI150" s="9"/>
      <c r="DJ150" s="9"/>
      <c r="DK150" s="9"/>
      <c r="DL150" s="9"/>
      <c r="DM150" s="9"/>
      <c r="DN150" s="9"/>
      <c r="DO150" s="9"/>
      <c r="DP150" s="9"/>
      <c r="DQ150" s="9"/>
      <c r="DR150" s="9"/>
      <c r="DS150" s="9"/>
      <c r="DT150" s="9"/>
      <c r="DU150" s="9"/>
      <c r="DV150" s="9"/>
      <c r="DW150" s="9"/>
      <c r="DX150" s="9"/>
      <c r="DY150" s="9"/>
      <c r="DZ150" s="9"/>
      <c r="EA150" s="9"/>
      <c r="EB150" s="9"/>
      <c r="EC150" s="9"/>
      <c r="ED150" s="9"/>
      <c r="EE150" s="9"/>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L150" s="9"/>
      <c r="HM150" s="9"/>
      <c r="HN150" s="9"/>
      <c r="HO150" s="9"/>
      <c r="HP150" s="9"/>
      <c r="HQ150" s="9"/>
      <c r="HR150" s="9"/>
      <c r="HS150" s="9"/>
      <c r="HT150" s="9"/>
      <c r="HU150" s="9"/>
      <c r="HV150" s="9"/>
      <c r="HW150" s="9"/>
      <c r="HX150" s="9"/>
      <c r="HY150" s="9"/>
      <c r="HZ150" s="9"/>
      <c r="IA150" s="9"/>
      <c r="IB150" s="9"/>
      <c r="IC150" s="9"/>
      <c r="ID150" s="9"/>
      <c r="IE150" s="9"/>
      <c r="IF150" s="9"/>
      <c r="IG150" s="9"/>
      <c r="IH150" s="9"/>
      <c r="II150" s="9"/>
      <c r="IJ150" s="9"/>
      <c r="IK150" s="9"/>
      <c r="IL150" s="9"/>
      <c r="IM150" s="9"/>
      <c r="IN150" s="9"/>
      <c r="IO150" s="9"/>
      <c r="IP150" s="9"/>
      <c r="IQ150" s="9"/>
      <c r="IR150" s="9"/>
      <c r="IS150" s="9"/>
      <c r="IT150" s="9"/>
      <c r="IU150" s="9"/>
      <c r="IV150" s="9"/>
      <c r="IW150" s="9"/>
      <c r="IX150" s="9"/>
      <c r="IY150" s="9"/>
      <c r="IZ150" s="9"/>
      <c r="JA150" s="9"/>
      <c r="JB150" s="11"/>
      <c r="JC150" s="11"/>
      <c r="JD150" s="11"/>
      <c r="JE150" s="11"/>
      <c r="JF150" s="11"/>
      <c r="JG150" s="11"/>
      <c r="JH150" s="13"/>
      <c r="JI150" s="12"/>
      <c r="JJ150" s="277"/>
      <c r="JK150" s="9"/>
      <c r="JL150" s="260"/>
      <c r="JM150" s="9"/>
      <c r="JN150" s="260"/>
      <c r="JO150" s="9"/>
      <c r="JP150" s="260"/>
      <c r="JQ150" s="9"/>
      <c r="JR150" s="260"/>
      <c r="JS150" s="11"/>
      <c r="JT150" s="289"/>
      <c r="JU150" s="378"/>
      <c r="JV150" s="378"/>
      <c r="JW150" s="378"/>
      <c r="JX150" s="378"/>
      <c r="JY150" s="382"/>
      <c r="JZ150" s="382"/>
      <c r="KA150" s="382"/>
      <c r="KB150" s="382"/>
      <c r="KC150" s="378"/>
      <c r="KD150" s="378"/>
      <c r="KE150" s="291">
        <f t="shared" si="901"/>
        <v>0</v>
      </c>
      <c r="KF150" s="291">
        <f t="shared" si="902"/>
        <v>0</v>
      </c>
      <c r="KG150" s="292">
        <f>(RD[[#This Row],[Sunset Time (POA&lt;20 W/m2)]]-RD[[#This Row],[Sunrise Time (POA&gt;20 W/m2)]])*24</f>
        <v>0</v>
      </c>
      <c r="KH150" s="293">
        <f>RD[[#This Row],[GHI ]]</f>
        <v>0</v>
      </c>
      <c r="KI150" s="293">
        <f>RD[[#This Row],[POA]]</f>
        <v>0</v>
      </c>
      <c r="KJ150" s="293">
        <f>RD[[#This Row],[AT (°C) 14 Hours]]</f>
        <v>0</v>
      </c>
      <c r="KK150" s="293">
        <f>RD[[#This Row],[MT (°C) Gen. Hours]]</f>
        <v>0</v>
      </c>
      <c r="KL150" s="293">
        <f>RD[[#This Row],[WS_Avg (m/s) (24 Hours)]]</f>
        <v>0</v>
      </c>
      <c r="KM150" s="293">
        <f>RD[[#This Row],[WS_Max (m/s)]]</f>
        <v>0</v>
      </c>
      <c r="KN150" s="294">
        <f>SUM(RD[[#This Row],[BLK1_INV1]:[BLK8_INV27]])</f>
        <v>0</v>
      </c>
      <c r="KO150" s="95"/>
      <c r="KP150" s="55"/>
      <c r="KQ150" s="90" t="str">
        <f>IFERROR(RD[[#This Row],[WPR_Eac]]/RD[[#This Row],[WPR_Edc]],"")</f>
        <v/>
      </c>
    </row>
    <row r="151" spans="2:303" ht="15" customHeight="1" x14ac:dyDescent="0.25">
      <c r="B151" s="52">
        <v>45892</v>
      </c>
      <c r="C151" s="9">
        <f>YEAR(RD[[#This Row],[Date]])+IF(MONTH(RD[[#This Row],[Date]])&gt;=4,1,0)</f>
        <v>2026</v>
      </c>
      <c r="D151" s="6">
        <f t="shared" si="899"/>
        <v>2025</v>
      </c>
      <c r="E151" s="7"/>
      <c r="F151" s="7"/>
      <c r="G151" s="367" t="str">
        <f>TEXT(RD[[#This Row],[Date]],"mmm-yy")</f>
        <v>Aug-25</v>
      </c>
      <c r="H151" s="6">
        <f t="shared" si="900"/>
        <v>31</v>
      </c>
      <c r="I151" s="9">
        <f>'Basic Data '!$S$2</f>
        <v>66750</v>
      </c>
      <c r="J151" s="10"/>
      <c r="K151" s="10"/>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c r="BJ151" s="9"/>
      <c r="BK151" s="9"/>
      <c r="BL151" s="9"/>
      <c r="BM151" s="9"/>
      <c r="BN151" s="9"/>
      <c r="BO151" s="9"/>
      <c r="BP151" s="9"/>
      <c r="BQ151" s="9"/>
      <c r="BR151" s="9"/>
      <c r="BS151" s="9"/>
      <c r="BT151" s="9"/>
      <c r="BU151" s="9"/>
      <c r="BV151" s="9"/>
      <c r="BW151" s="9"/>
      <c r="BX151" s="9"/>
      <c r="BY151" s="9"/>
      <c r="BZ151" s="9"/>
      <c r="CA151" s="9"/>
      <c r="CB151" s="9"/>
      <c r="CC151" s="9"/>
      <c r="CD151" s="9"/>
      <c r="CE151" s="9"/>
      <c r="CF151" s="9"/>
      <c r="CG151" s="9"/>
      <c r="CH151" s="9"/>
      <c r="CI151" s="9"/>
      <c r="CJ151" s="9"/>
      <c r="CK151" s="9"/>
      <c r="CL151" s="9"/>
      <c r="CM151" s="9"/>
      <c r="CN151" s="9"/>
      <c r="CO151" s="9"/>
      <c r="CP151" s="9"/>
      <c r="CQ151" s="9"/>
      <c r="CR151" s="9"/>
      <c r="CS151" s="9"/>
      <c r="CT151" s="9"/>
      <c r="CU151" s="9"/>
      <c r="CV151" s="9"/>
      <c r="CW151" s="9"/>
      <c r="CX151" s="9"/>
      <c r="CY151" s="9"/>
      <c r="CZ151" s="9"/>
      <c r="DA151" s="9"/>
      <c r="DB151" s="9"/>
      <c r="DC151" s="9"/>
      <c r="DD151" s="9"/>
      <c r="DE151" s="9"/>
      <c r="DF151" s="9"/>
      <c r="DG151" s="9"/>
      <c r="DH151" s="9"/>
      <c r="DI151" s="9"/>
      <c r="DJ151" s="9"/>
      <c r="DK151" s="9"/>
      <c r="DL151" s="9"/>
      <c r="DM151" s="9"/>
      <c r="DN151" s="9"/>
      <c r="DO151" s="9"/>
      <c r="DP151" s="9"/>
      <c r="DQ151" s="9"/>
      <c r="DR151" s="9"/>
      <c r="DS151" s="9"/>
      <c r="DT151" s="9"/>
      <c r="DU151" s="9"/>
      <c r="DV151" s="9"/>
      <c r="DW151" s="9"/>
      <c r="DX151" s="9"/>
      <c r="DY151" s="9"/>
      <c r="DZ151" s="9"/>
      <c r="EA151" s="9"/>
      <c r="EB151" s="9"/>
      <c r="EC151" s="9"/>
      <c r="ED151" s="9"/>
      <c r="EE151" s="9"/>
      <c r="EF151" s="9"/>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L151" s="9"/>
      <c r="HM151" s="9"/>
      <c r="HN151" s="9"/>
      <c r="HO151" s="9"/>
      <c r="HP151" s="9"/>
      <c r="HQ151" s="9"/>
      <c r="HR151" s="9"/>
      <c r="HS151" s="9"/>
      <c r="HT151" s="9"/>
      <c r="HU151" s="9"/>
      <c r="HV151" s="9"/>
      <c r="HW151" s="9"/>
      <c r="HX151" s="9"/>
      <c r="HY151" s="9"/>
      <c r="HZ151" s="9"/>
      <c r="IA151" s="9"/>
      <c r="IB151" s="9"/>
      <c r="IC151" s="9"/>
      <c r="ID151" s="9"/>
      <c r="IE151" s="9"/>
      <c r="IF151" s="9"/>
      <c r="IG151" s="9"/>
      <c r="IH151" s="9"/>
      <c r="II151" s="9"/>
      <c r="IJ151" s="9"/>
      <c r="IK151" s="9"/>
      <c r="IL151" s="9"/>
      <c r="IM151" s="9"/>
      <c r="IN151" s="9"/>
      <c r="IO151" s="9"/>
      <c r="IP151" s="9"/>
      <c r="IQ151" s="9"/>
      <c r="IR151" s="9"/>
      <c r="IS151" s="9"/>
      <c r="IT151" s="9"/>
      <c r="IU151" s="9"/>
      <c r="IV151" s="9"/>
      <c r="IW151" s="9"/>
      <c r="IX151" s="9"/>
      <c r="IY151" s="9"/>
      <c r="IZ151" s="9"/>
      <c r="JA151" s="9"/>
      <c r="JB151" s="11"/>
      <c r="JC151" s="11"/>
      <c r="JD151" s="11"/>
      <c r="JE151" s="11"/>
      <c r="JF151" s="11"/>
      <c r="JG151" s="11"/>
      <c r="JH151" s="13"/>
      <c r="JI151" s="12"/>
      <c r="JJ151" s="277"/>
      <c r="JK151" s="9"/>
      <c r="JL151" s="260"/>
      <c r="JM151" s="9"/>
      <c r="JN151" s="260"/>
      <c r="JO151" s="9"/>
      <c r="JP151" s="260"/>
      <c r="JQ151" s="9"/>
      <c r="JR151" s="260"/>
      <c r="JS151" s="11"/>
      <c r="JT151" s="289"/>
      <c r="JU151" s="378"/>
      <c r="JV151" s="378"/>
      <c r="JW151" s="378"/>
      <c r="JX151" s="378"/>
      <c r="JY151" s="382"/>
      <c r="JZ151" s="382"/>
      <c r="KA151" s="382"/>
      <c r="KB151" s="382"/>
      <c r="KC151" s="378"/>
      <c r="KD151" s="378"/>
      <c r="KE151" s="291">
        <f t="shared" si="901"/>
        <v>0</v>
      </c>
      <c r="KF151" s="291">
        <f t="shared" si="902"/>
        <v>0</v>
      </c>
      <c r="KG151" s="292">
        <f>(RD[[#This Row],[Sunset Time (POA&lt;20 W/m2)]]-RD[[#This Row],[Sunrise Time (POA&gt;20 W/m2)]])*24</f>
        <v>0</v>
      </c>
      <c r="KH151" s="293">
        <f>RD[[#This Row],[GHI ]]</f>
        <v>0</v>
      </c>
      <c r="KI151" s="293">
        <f>RD[[#This Row],[POA]]</f>
        <v>0</v>
      </c>
      <c r="KJ151" s="293">
        <f>RD[[#This Row],[AT (°C) 14 Hours]]</f>
        <v>0</v>
      </c>
      <c r="KK151" s="293">
        <f>RD[[#This Row],[MT (°C) Gen. Hours]]</f>
        <v>0</v>
      </c>
      <c r="KL151" s="293">
        <f>RD[[#This Row],[WS_Avg (m/s) (24 Hours)]]</f>
        <v>0</v>
      </c>
      <c r="KM151" s="293">
        <f>RD[[#This Row],[WS_Max (m/s)]]</f>
        <v>0</v>
      </c>
      <c r="KN151" s="294">
        <f>SUM(RD[[#This Row],[BLK1_INV1]:[BLK8_INV27]])</f>
        <v>0</v>
      </c>
      <c r="KO151" s="95"/>
      <c r="KP151" s="55"/>
      <c r="KQ151" s="90" t="str">
        <f>IFERROR(RD[[#This Row],[WPR_Eac]]/RD[[#This Row],[WPR_Edc]],"")</f>
        <v/>
      </c>
    </row>
    <row r="152" spans="2:303" ht="15" customHeight="1" x14ac:dyDescent="0.25">
      <c r="B152" s="52">
        <v>45893</v>
      </c>
      <c r="C152" s="9">
        <f>YEAR(RD[[#This Row],[Date]])+IF(MONTH(RD[[#This Row],[Date]])&gt;=4,1,0)</f>
        <v>2026</v>
      </c>
      <c r="D152" s="6">
        <f t="shared" si="899"/>
        <v>2025</v>
      </c>
      <c r="E152" s="7"/>
      <c r="F152" s="7"/>
      <c r="G152" s="367" t="str">
        <f>TEXT(RD[[#This Row],[Date]],"mmm-yy")</f>
        <v>Aug-25</v>
      </c>
      <c r="H152" s="6">
        <f t="shared" si="900"/>
        <v>31</v>
      </c>
      <c r="I152" s="9">
        <f>'Basic Data '!$S$2</f>
        <v>66750</v>
      </c>
      <c r="J152" s="10"/>
      <c r="K152" s="10"/>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c r="BJ152" s="9"/>
      <c r="BK152" s="9"/>
      <c r="BL152" s="9"/>
      <c r="BM152" s="9"/>
      <c r="BN152" s="9"/>
      <c r="BO152" s="9"/>
      <c r="BP152" s="9"/>
      <c r="BQ152" s="9"/>
      <c r="BR152" s="9"/>
      <c r="BS152" s="9"/>
      <c r="BT152" s="9"/>
      <c r="BU152" s="9"/>
      <c r="BV152" s="9"/>
      <c r="BW152" s="9"/>
      <c r="BX152" s="9"/>
      <c r="BY152" s="9"/>
      <c r="BZ152" s="9"/>
      <c r="CA152" s="9"/>
      <c r="CB152" s="9"/>
      <c r="CC152" s="9"/>
      <c r="CD152" s="9"/>
      <c r="CE152" s="9"/>
      <c r="CF152" s="9"/>
      <c r="CG152" s="9"/>
      <c r="CH152" s="9"/>
      <c r="CI152" s="9"/>
      <c r="CJ152" s="9"/>
      <c r="CK152" s="9"/>
      <c r="CL152" s="9"/>
      <c r="CM152" s="9"/>
      <c r="CN152" s="9"/>
      <c r="CO152" s="9"/>
      <c r="CP152" s="9"/>
      <c r="CQ152" s="9"/>
      <c r="CR152" s="9"/>
      <c r="CS152" s="9"/>
      <c r="CT152" s="9"/>
      <c r="CU152" s="9"/>
      <c r="CV152" s="9"/>
      <c r="CW152" s="9"/>
      <c r="CX152" s="9"/>
      <c r="CY152" s="9"/>
      <c r="CZ152" s="9"/>
      <c r="DA152" s="9"/>
      <c r="DB152" s="9"/>
      <c r="DC152" s="9"/>
      <c r="DD152" s="9"/>
      <c r="DE152" s="9"/>
      <c r="DF152" s="9"/>
      <c r="DG152" s="9"/>
      <c r="DH152" s="9"/>
      <c r="DI152" s="9"/>
      <c r="DJ152" s="9"/>
      <c r="DK152" s="9"/>
      <c r="DL152" s="9"/>
      <c r="DM152" s="9"/>
      <c r="DN152" s="9"/>
      <c r="DO152" s="9"/>
      <c r="DP152" s="9"/>
      <c r="DQ152" s="9"/>
      <c r="DR152" s="9"/>
      <c r="DS152" s="9"/>
      <c r="DT152" s="9"/>
      <c r="DU152" s="9"/>
      <c r="DV152" s="9"/>
      <c r="DW152" s="9"/>
      <c r="DX152" s="9"/>
      <c r="DY152" s="9"/>
      <c r="DZ152" s="9"/>
      <c r="EA152" s="9"/>
      <c r="EB152" s="9"/>
      <c r="EC152" s="9"/>
      <c r="ED152" s="9"/>
      <c r="EE152" s="9"/>
      <c r="EF152" s="9"/>
      <c r="EG152" s="9"/>
      <c r="EH152" s="9"/>
      <c r="EI152" s="9"/>
      <c r="EJ152" s="9"/>
      <c r="EK152" s="9"/>
      <c r="EL152" s="9"/>
      <c r="EM152" s="9"/>
      <c r="EN152" s="9"/>
      <c r="EO152" s="9"/>
      <c r="EP152" s="9"/>
      <c r="EQ152" s="9"/>
      <c r="ER152" s="9"/>
      <c r="ES152" s="9"/>
      <c r="ET152" s="9"/>
      <c r="EU152" s="9"/>
      <c r="EV152" s="9"/>
      <c r="EW152" s="9"/>
      <c r="EX152" s="9"/>
      <c r="EY152" s="9"/>
      <c r="EZ152" s="9"/>
      <c r="FA152" s="9"/>
      <c r="FB152" s="9"/>
      <c r="FC152" s="9"/>
      <c r="FD152" s="9"/>
      <c r="FE152" s="9"/>
      <c r="FF152" s="9"/>
      <c r="FG152" s="9"/>
      <c r="FH152" s="9"/>
      <c r="FI152" s="9"/>
      <c r="FJ152" s="9"/>
      <c r="FK152" s="9"/>
      <c r="FL152" s="9"/>
      <c r="FM152" s="9"/>
      <c r="FN152" s="9"/>
      <c r="FO152" s="9"/>
      <c r="FP152" s="9"/>
      <c r="FQ152" s="9"/>
      <c r="FR152" s="9"/>
      <c r="FS152" s="9"/>
      <c r="FT152" s="9"/>
      <c r="FU152" s="9"/>
      <c r="FV152" s="9"/>
      <c r="FW152" s="9"/>
      <c r="FX152" s="9"/>
      <c r="FY152" s="9"/>
      <c r="FZ152" s="9"/>
      <c r="GA152" s="9"/>
      <c r="GB152" s="9"/>
      <c r="GC152" s="9"/>
      <c r="GD152" s="9"/>
      <c r="GE152" s="9"/>
      <c r="GF152" s="9"/>
      <c r="GG152" s="9"/>
      <c r="GH152" s="9"/>
      <c r="GI152" s="9"/>
      <c r="GJ152" s="9"/>
      <c r="GK152" s="9"/>
      <c r="GL152" s="9"/>
      <c r="GM152" s="9"/>
      <c r="GN152" s="9"/>
      <c r="GO152" s="9"/>
      <c r="GP152" s="9"/>
      <c r="GQ152" s="9"/>
      <c r="GR152" s="9"/>
      <c r="GS152" s="9"/>
      <c r="GT152" s="9"/>
      <c r="GU152" s="9"/>
      <c r="GV152" s="9"/>
      <c r="GW152" s="9"/>
      <c r="GX152" s="9"/>
      <c r="GY152" s="9"/>
      <c r="GZ152" s="9"/>
      <c r="HA152" s="9"/>
      <c r="HB152" s="9"/>
      <c r="HC152" s="9"/>
      <c r="HD152" s="9"/>
      <c r="HE152" s="9"/>
      <c r="HF152" s="9"/>
      <c r="HG152" s="9"/>
      <c r="HH152" s="9"/>
      <c r="HI152" s="9"/>
      <c r="HJ152" s="9"/>
      <c r="HK152" s="9"/>
      <c r="HL152" s="9"/>
      <c r="HM152" s="9"/>
      <c r="HN152" s="9"/>
      <c r="HO152" s="9"/>
      <c r="HP152" s="9"/>
      <c r="HQ152" s="9"/>
      <c r="HR152" s="9"/>
      <c r="HS152" s="9"/>
      <c r="HT152" s="9"/>
      <c r="HU152" s="9"/>
      <c r="HV152" s="9"/>
      <c r="HW152" s="9"/>
      <c r="HX152" s="9"/>
      <c r="HY152" s="9"/>
      <c r="HZ152" s="9"/>
      <c r="IA152" s="9"/>
      <c r="IB152" s="9"/>
      <c r="IC152" s="9"/>
      <c r="ID152" s="9"/>
      <c r="IE152" s="9"/>
      <c r="IF152" s="9"/>
      <c r="IG152" s="9"/>
      <c r="IH152" s="9"/>
      <c r="II152" s="9"/>
      <c r="IJ152" s="9"/>
      <c r="IK152" s="9"/>
      <c r="IL152" s="9"/>
      <c r="IM152" s="9"/>
      <c r="IN152" s="9"/>
      <c r="IO152" s="9"/>
      <c r="IP152" s="9"/>
      <c r="IQ152" s="9"/>
      <c r="IR152" s="9"/>
      <c r="IS152" s="9"/>
      <c r="IT152" s="9"/>
      <c r="IU152" s="9"/>
      <c r="IV152" s="9"/>
      <c r="IW152" s="9"/>
      <c r="IX152" s="9"/>
      <c r="IY152" s="9"/>
      <c r="IZ152" s="9"/>
      <c r="JA152" s="9"/>
      <c r="JB152" s="11"/>
      <c r="JC152" s="11"/>
      <c r="JD152" s="11"/>
      <c r="JE152" s="11"/>
      <c r="JF152" s="11"/>
      <c r="JG152" s="11"/>
      <c r="JH152" s="13"/>
      <c r="JI152" s="12"/>
      <c r="JJ152" s="277"/>
      <c r="JK152" s="9"/>
      <c r="JL152" s="260"/>
      <c r="JM152" s="9"/>
      <c r="JN152" s="260"/>
      <c r="JO152" s="9"/>
      <c r="JP152" s="260"/>
      <c r="JQ152" s="9"/>
      <c r="JR152" s="260"/>
      <c r="JS152" s="11"/>
      <c r="JT152" s="289"/>
      <c r="JU152" s="378"/>
      <c r="JV152" s="378"/>
      <c r="JW152" s="378"/>
      <c r="JX152" s="378"/>
      <c r="JY152" s="382"/>
      <c r="JZ152" s="382"/>
      <c r="KA152" s="382"/>
      <c r="KB152" s="382"/>
      <c r="KC152" s="378"/>
      <c r="KD152" s="378"/>
      <c r="KE152" s="291">
        <f t="shared" si="901"/>
        <v>0</v>
      </c>
      <c r="KF152" s="291">
        <f t="shared" si="902"/>
        <v>0</v>
      </c>
      <c r="KG152" s="292">
        <f>(RD[[#This Row],[Sunset Time (POA&lt;20 W/m2)]]-RD[[#This Row],[Sunrise Time (POA&gt;20 W/m2)]])*24</f>
        <v>0</v>
      </c>
      <c r="KH152" s="293">
        <f>RD[[#This Row],[GHI ]]</f>
        <v>0</v>
      </c>
      <c r="KI152" s="293">
        <f>RD[[#This Row],[POA]]</f>
        <v>0</v>
      </c>
      <c r="KJ152" s="293">
        <f>RD[[#This Row],[AT (°C) 14 Hours]]</f>
        <v>0</v>
      </c>
      <c r="KK152" s="293">
        <f>RD[[#This Row],[MT (°C) Gen. Hours]]</f>
        <v>0</v>
      </c>
      <c r="KL152" s="293">
        <f>RD[[#This Row],[WS_Avg (m/s) (24 Hours)]]</f>
        <v>0</v>
      </c>
      <c r="KM152" s="293">
        <f>RD[[#This Row],[WS_Max (m/s)]]</f>
        <v>0</v>
      </c>
      <c r="KN152" s="294">
        <f>SUM(RD[[#This Row],[BLK1_INV1]:[BLK8_INV27]])</f>
        <v>0</v>
      </c>
      <c r="KO152" s="95"/>
      <c r="KP152" s="55"/>
      <c r="KQ152" s="90" t="str">
        <f>IFERROR(RD[[#This Row],[WPR_Eac]]/RD[[#This Row],[WPR_Edc]],"")</f>
        <v/>
      </c>
    </row>
    <row r="153" spans="2:303" ht="15" customHeight="1" x14ac:dyDescent="0.25">
      <c r="B153" s="52">
        <v>45894</v>
      </c>
      <c r="C153" s="9">
        <f>YEAR(RD[[#This Row],[Date]])+IF(MONTH(RD[[#This Row],[Date]])&gt;=4,1,0)</f>
        <v>2026</v>
      </c>
      <c r="D153" s="6">
        <f t="shared" si="899"/>
        <v>2025</v>
      </c>
      <c r="E153" s="7"/>
      <c r="F153" s="7"/>
      <c r="G153" s="367" t="str">
        <f>TEXT(RD[[#This Row],[Date]],"mmm-yy")</f>
        <v>Aug-25</v>
      </c>
      <c r="H153" s="6">
        <f t="shared" si="900"/>
        <v>31</v>
      </c>
      <c r="I153" s="9">
        <f>'Basic Data '!$S$2</f>
        <v>66750</v>
      </c>
      <c r="J153" s="10"/>
      <c r="K153" s="10"/>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c r="BJ153" s="9"/>
      <c r="BK153" s="9"/>
      <c r="BL153" s="9"/>
      <c r="BM153" s="9"/>
      <c r="BN153" s="9"/>
      <c r="BO153" s="9"/>
      <c r="BP153" s="9"/>
      <c r="BQ153" s="9"/>
      <c r="BR153" s="9"/>
      <c r="BS153" s="9"/>
      <c r="BT153" s="9"/>
      <c r="BU153" s="9"/>
      <c r="BV153" s="9"/>
      <c r="BW153" s="9"/>
      <c r="BX153" s="9"/>
      <c r="BY153" s="9"/>
      <c r="BZ153" s="9"/>
      <c r="CA153" s="9"/>
      <c r="CB153" s="9"/>
      <c r="CC153" s="9"/>
      <c r="CD153" s="9"/>
      <c r="CE153" s="9"/>
      <c r="CF153" s="9"/>
      <c r="CG153" s="9"/>
      <c r="CH153" s="9"/>
      <c r="CI153" s="9"/>
      <c r="CJ153" s="9"/>
      <c r="CK153" s="9"/>
      <c r="CL153" s="9"/>
      <c r="CM153" s="9"/>
      <c r="CN153" s="9"/>
      <c r="CO153" s="9"/>
      <c r="CP153" s="9"/>
      <c r="CQ153" s="9"/>
      <c r="CR153" s="9"/>
      <c r="CS153" s="9"/>
      <c r="CT153" s="9"/>
      <c r="CU153" s="9"/>
      <c r="CV153" s="9"/>
      <c r="CW153" s="9"/>
      <c r="CX153" s="9"/>
      <c r="CY153" s="9"/>
      <c r="CZ153" s="9"/>
      <c r="DA153" s="9"/>
      <c r="DB153" s="9"/>
      <c r="DC153" s="9"/>
      <c r="DD153" s="9"/>
      <c r="DE153" s="9"/>
      <c r="DF153" s="9"/>
      <c r="DG153" s="9"/>
      <c r="DH153" s="9"/>
      <c r="DI153" s="9"/>
      <c r="DJ153" s="9"/>
      <c r="DK153" s="9"/>
      <c r="DL153" s="9"/>
      <c r="DM153" s="9"/>
      <c r="DN153" s="9"/>
      <c r="DO153" s="9"/>
      <c r="DP153" s="9"/>
      <c r="DQ153" s="9"/>
      <c r="DR153" s="9"/>
      <c r="DS153" s="9"/>
      <c r="DT153" s="9"/>
      <c r="DU153" s="9"/>
      <c r="DV153" s="9"/>
      <c r="DW153" s="9"/>
      <c r="DX153" s="9"/>
      <c r="DY153" s="9"/>
      <c r="DZ153" s="9"/>
      <c r="EA153" s="9"/>
      <c r="EB153" s="9"/>
      <c r="EC153" s="9"/>
      <c r="ED153" s="9"/>
      <c r="EE153" s="9"/>
      <c r="EF153" s="9"/>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K153" s="9"/>
      <c r="HL153" s="9"/>
      <c r="HM153" s="9"/>
      <c r="HN153" s="9"/>
      <c r="HO153" s="9"/>
      <c r="HP153" s="9"/>
      <c r="HQ153" s="9"/>
      <c r="HR153" s="9"/>
      <c r="HS153" s="9"/>
      <c r="HT153" s="9"/>
      <c r="HU153" s="9"/>
      <c r="HV153" s="9"/>
      <c r="HW153" s="9"/>
      <c r="HX153" s="9"/>
      <c r="HY153" s="9"/>
      <c r="HZ153" s="9"/>
      <c r="IA153" s="9"/>
      <c r="IB153" s="9"/>
      <c r="IC153" s="9"/>
      <c r="ID153" s="9"/>
      <c r="IE153" s="9"/>
      <c r="IF153" s="9"/>
      <c r="IG153" s="9"/>
      <c r="IH153" s="9"/>
      <c r="II153" s="9"/>
      <c r="IJ153" s="9"/>
      <c r="IK153" s="9"/>
      <c r="IL153" s="9"/>
      <c r="IM153" s="9"/>
      <c r="IN153" s="9"/>
      <c r="IO153" s="9"/>
      <c r="IP153" s="9"/>
      <c r="IQ153" s="9"/>
      <c r="IR153" s="9"/>
      <c r="IS153" s="9"/>
      <c r="IT153" s="9"/>
      <c r="IU153" s="9"/>
      <c r="IV153" s="9"/>
      <c r="IW153" s="9"/>
      <c r="IX153" s="9"/>
      <c r="IY153" s="9"/>
      <c r="IZ153" s="9"/>
      <c r="JA153" s="9"/>
      <c r="JB153" s="11"/>
      <c r="JC153" s="11"/>
      <c r="JD153" s="11"/>
      <c r="JE153" s="11"/>
      <c r="JF153" s="11"/>
      <c r="JG153" s="11"/>
      <c r="JH153" s="13"/>
      <c r="JI153" s="12"/>
      <c r="JJ153" s="277"/>
      <c r="JK153" s="9"/>
      <c r="JL153" s="260"/>
      <c r="JM153" s="9"/>
      <c r="JN153" s="260"/>
      <c r="JO153" s="9"/>
      <c r="JP153" s="260"/>
      <c r="JQ153" s="9"/>
      <c r="JR153" s="260"/>
      <c r="JS153" s="11"/>
      <c r="JT153" s="289"/>
      <c r="JU153" s="378"/>
      <c r="JV153" s="378"/>
      <c r="JW153" s="378"/>
      <c r="JX153" s="378"/>
      <c r="JY153" s="382"/>
      <c r="JZ153" s="382"/>
      <c r="KA153" s="382"/>
      <c r="KB153" s="382"/>
      <c r="KC153" s="378"/>
      <c r="KD153" s="378"/>
      <c r="KE153" s="291">
        <f t="shared" si="901"/>
        <v>0</v>
      </c>
      <c r="KF153" s="291">
        <f t="shared" si="902"/>
        <v>0</v>
      </c>
      <c r="KG153" s="292">
        <f>(RD[[#This Row],[Sunset Time (POA&lt;20 W/m2)]]-RD[[#This Row],[Sunrise Time (POA&gt;20 W/m2)]])*24</f>
        <v>0</v>
      </c>
      <c r="KH153" s="293">
        <f>RD[[#This Row],[GHI ]]</f>
        <v>0</v>
      </c>
      <c r="KI153" s="293">
        <f>RD[[#This Row],[POA]]</f>
        <v>0</v>
      </c>
      <c r="KJ153" s="293">
        <f>RD[[#This Row],[AT (°C) 14 Hours]]</f>
        <v>0</v>
      </c>
      <c r="KK153" s="293">
        <f>RD[[#This Row],[MT (°C) Gen. Hours]]</f>
        <v>0</v>
      </c>
      <c r="KL153" s="293">
        <f>RD[[#This Row],[WS_Avg (m/s) (24 Hours)]]</f>
        <v>0</v>
      </c>
      <c r="KM153" s="293">
        <f>RD[[#This Row],[WS_Max (m/s)]]</f>
        <v>0</v>
      </c>
      <c r="KN153" s="294">
        <f>SUM(RD[[#This Row],[BLK1_INV1]:[BLK8_INV27]])</f>
        <v>0</v>
      </c>
      <c r="KO153" s="95"/>
      <c r="KP153" s="55"/>
      <c r="KQ153" s="90" t="str">
        <f>IFERROR(RD[[#This Row],[WPR_Eac]]/RD[[#This Row],[WPR_Edc]],"")</f>
        <v/>
      </c>
    </row>
    <row r="154" spans="2:303" ht="15" customHeight="1" x14ac:dyDescent="0.25">
      <c r="B154" s="52">
        <v>45895</v>
      </c>
      <c r="C154" s="9">
        <f>YEAR(RD[[#This Row],[Date]])+IF(MONTH(RD[[#This Row],[Date]])&gt;=4,1,0)</f>
        <v>2026</v>
      </c>
      <c r="D154" s="6">
        <f t="shared" si="899"/>
        <v>2025</v>
      </c>
      <c r="E154" s="7"/>
      <c r="F154" s="7"/>
      <c r="G154" s="367" t="str">
        <f>TEXT(RD[[#This Row],[Date]],"mmm-yy")</f>
        <v>Aug-25</v>
      </c>
      <c r="H154" s="6">
        <f t="shared" si="900"/>
        <v>31</v>
      </c>
      <c r="I154" s="9">
        <f>'Basic Data '!$S$2</f>
        <v>66750</v>
      </c>
      <c r="J154" s="10"/>
      <c r="K154" s="10"/>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c r="BJ154" s="9"/>
      <c r="BK154" s="9"/>
      <c r="BL154" s="9"/>
      <c r="BM154" s="9"/>
      <c r="BN154" s="9"/>
      <c r="BO154" s="9"/>
      <c r="BP154" s="9"/>
      <c r="BQ154" s="9"/>
      <c r="BR154" s="9"/>
      <c r="BS154" s="9"/>
      <c r="BT154" s="9"/>
      <c r="BU154" s="9"/>
      <c r="BV154" s="9"/>
      <c r="BW154" s="9"/>
      <c r="BX154" s="9"/>
      <c r="BY154" s="9"/>
      <c r="BZ154" s="9"/>
      <c r="CA154" s="9"/>
      <c r="CB154" s="9"/>
      <c r="CC154" s="9"/>
      <c r="CD154" s="9"/>
      <c r="CE154" s="9"/>
      <c r="CF154" s="9"/>
      <c r="CG154" s="9"/>
      <c r="CH154" s="9"/>
      <c r="CI154" s="9"/>
      <c r="CJ154" s="9"/>
      <c r="CK154" s="9"/>
      <c r="CL154" s="9"/>
      <c r="CM154" s="9"/>
      <c r="CN154" s="9"/>
      <c r="CO154" s="9"/>
      <c r="CP154" s="9"/>
      <c r="CQ154" s="9"/>
      <c r="CR154" s="9"/>
      <c r="CS154" s="9"/>
      <c r="CT154" s="9"/>
      <c r="CU154" s="9"/>
      <c r="CV154" s="9"/>
      <c r="CW154" s="9"/>
      <c r="CX154" s="9"/>
      <c r="CY154" s="9"/>
      <c r="CZ154" s="9"/>
      <c r="DA154" s="9"/>
      <c r="DB154" s="9"/>
      <c r="DC154" s="9"/>
      <c r="DD154" s="9"/>
      <c r="DE154" s="9"/>
      <c r="DF154" s="9"/>
      <c r="DG154" s="9"/>
      <c r="DH154" s="9"/>
      <c r="DI154" s="9"/>
      <c r="DJ154" s="9"/>
      <c r="DK154" s="9"/>
      <c r="DL154" s="9"/>
      <c r="DM154" s="9"/>
      <c r="DN154" s="9"/>
      <c r="DO154" s="9"/>
      <c r="DP154" s="9"/>
      <c r="DQ154" s="9"/>
      <c r="DR154" s="9"/>
      <c r="DS154" s="9"/>
      <c r="DT154" s="9"/>
      <c r="DU154" s="9"/>
      <c r="DV154" s="9"/>
      <c r="DW154" s="9"/>
      <c r="DX154" s="9"/>
      <c r="DY154" s="9"/>
      <c r="DZ154" s="9"/>
      <c r="EA154" s="9"/>
      <c r="EB154" s="9"/>
      <c r="EC154" s="9"/>
      <c r="ED154" s="9"/>
      <c r="EE154" s="9"/>
      <c r="EF154" s="9"/>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L154" s="9"/>
      <c r="HM154" s="9"/>
      <c r="HN154" s="9"/>
      <c r="HO154" s="9"/>
      <c r="HP154" s="9"/>
      <c r="HQ154" s="9"/>
      <c r="HR154" s="9"/>
      <c r="HS154" s="9"/>
      <c r="HT154" s="9"/>
      <c r="HU154" s="9"/>
      <c r="HV154" s="9"/>
      <c r="HW154" s="9"/>
      <c r="HX154" s="9"/>
      <c r="HY154" s="9"/>
      <c r="HZ154" s="9"/>
      <c r="IA154" s="9"/>
      <c r="IB154" s="9"/>
      <c r="IC154" s="9"/>
      <c r="ID154" s="9"/>
      <c r="IE154" s="9"/>
      <c r="IF154" s="9"/>
      <c r="IG154" s="9"/>
      <c r="IH154" s="9"/>
      <c r="II154" s="9"/>
      <c r="IJ154" s="9"/>
      <c r="IK154" s="9"/>
      <c r="IL154" s="9"/>
      <c r="IM154" s="9"/>
      <c r="IN154" s="9"/>
      <c r="IO154" s="9"/>
      <c r="IP154" s="9"/>
      <c r="IQ154" s="9"/>
      <c r="IR154" s="9"/>
      <c r="IS154" s="9"/>
      <c r="IT154" s="9"/>
      <c r="IU154" s="9"/>
      <c r="IV154" s="9"/>
      <c r="IW154" s="9"/>
      <c r="IX154" s="9"/>
      <c r="IY154" s="9"/>
      <c r="IZ154" s="9"/>
      <c r="JA154" s="9"/>
      <c r="JB154" s="11"/>
      <c r="JC154" s="11"/>
      <c r="JD154" s="11"/>
      <c r="JE154" s="11"/>
      <c r="JF154" s="11"/>
      <c r="JG154" s="11"/>
      <c r="JH154" s="13"/>
      <c r="JI154" s="12"/>
      <c r="JJ154" s="277"/>
      <c r="JK154" s="9"/>
      <c r="JL154" s="260"/>
      <c r="JM154" s="9"/>
      <c r="JN154" s="260"/>
      <c r="JO154" s="9"/>
      <c r="JP154" s="260"/>
      <c r="JQ154" s="9"/>
      <c r="JR154" s="260"/>
      <c r="JS154" s="11"/>
      <c r="JT154" s="289"/>
      <c r="JU154" s="378"/>
      <c r="JV154" s="378"/>
      <c r="JW154" s="378"/>
      <c r="JX154" s="378"/>
      <c r="JY154" s="382"/>
      <c r="JZ154" s="382"/>
      <c r="KA154" s="382"/>
      <c r="KB154" s="382"/>
      <c r="KC154" s="378"/>
      <c r="KD154" s="378"/>
      <c r="KE154" s="291">
        <f t="shared" si="901"/>
        <v>0</v>
      </c>
      <c r="KF154" s="291">
        <f t="shared" si="902"/>
        <v>0</v>
      </c>
      <c r="KG154" s="292">
        <f>(RD[[#This Row],[Sunset Time (POA&lt;20 W/m2)]]-RD[[#This Row],[Sunrise Time (POA&gt;20 W/m2)]])*24</f>
        <v>0</v>
      </c>
      <c r="KH154" s="293">
        <f>RD[[#This Row],[GHI ]]</f>
        <v>0</v>
      </c>
      <c r="KI154" s="293">
        <f>RD[[#This Row],[POA]]</f>
        <v>0</v>
      </c>
      <c r="KJ154" s="293">
        <f>RD[[#This Row],[AT (°C) 14 Hours]]</f>
        <v>0</v>
      </c>
      <c r="KK154" s="293">
        <f>RD[[#This Row],[MT (°C) Gen. Hours]]</f>
        <v>0</v>
      </c>
      <c r="KL154" s="293">
        <f>RD[[#This Row],[WS_Avg (m/s) (24 Hours)]]</f>
        <v>0</v>
      </c>
      <c r="KM154" s="293">
        <f>RD[[#This Row],[WS_Max (m/s)]]</f>
        <v>0</v>
      </c>
      <c r="KN154" s="294">
        <f>SUM(RD[[#This Row],[BLK1_INV1]:[BLK8_INV27]])</f>
        <v>0</v>
      </c>
      <c r="KO154" s="95"/>
      <c r="KP154" s="55"/>
      <c r="KQ154" s="90" t="str">
        <f>IFERROR(RD[[#This Row],[WPR_Eac]]/RD[[#This Row],[WPR_Edc]],"")</f>
        <v/>
      </c>
    </row>
    <row r="155" spans="2:303" ht="15" customHeight="1" x14ac:dyDescent="0.25">
      <c r="B155" s="52">
        <v>45896</v>
      </c>
      <c r="C155" s="9">
        <f>YEAR(RD[[#This Row],[Date]])+IF(MONTH(RD[[#This Row],[Date]])&gt;=4,1,0)</f>
        <v>2026</v>
      </c>
      <c r="D155" s="6">
        <f t="shared" si="899"/>
        <v>2025</v>
      </c>
      <c r="E155" s="7"/>
      <c r="F155" s="7"/>
      <c r="G155" s="367" t="str">
        <f>TEXT(RD[[#This Row],[Date]],"mmm-yy")</f>
        <v>Aug-25</v>
      </c>
      <c r="H155" s="6">
        <f t="shared" si="900"/>
        <v>31</v>
      </c>
      <c r="I155" s="9">
        <f>'Basic Data '!$S$2</f>
        <v>66750</v>
      </c>
      <c r="J155" s="10"/>
      <c r="K155" s="10"/>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c r="BJ155" s="9"/>
      <c r="BK155" s="9"/>
      <c r="BL155" s="9"/>
      <c r="BM155" s="9"/>
      <c r="BN155" s="9"/>
      <c r="BO155" s="9"/>
      <c r="BP155" s="9"/>
      <c r="BQ155" s="9"/>
      <c r="BR155" s="9"/>
      <c r="BS155" s="9"/>
      <c r="BT155" s="9"/>
      <c r="BU155" s="9"/>
      <c r="BV155" s="9"/>
      <c r="BW155" s="9"/>
      <c r="BX155" s="9"/>
      <c r="BY155" s="9"/>
      <c r="BZ155" s="9"/>
      <c r="CA155" s="9"/>
      <c r="CB155" s="9"/>
      <c r="CC155" s="9"/>
      <c r="CD155" s="9"/>
      <c r="CE155" s="9"/>
      <c r="CF155" s="9"/>
      <c r="CG155" s="9"/>
      <c r="CH155" s="9"/>
      <c r="CI155" s="9"/>
      <c r="CJ155" s="9"/>
      <c r="CK155" s="9"/>
      <c r="CL155" s="9"/>
      <c r="CM155" s="9"/>
      <c r="CN155" s="9"/>
      <c r="CO155" s="9"/>
      <c r="CP155" s="9"/>
      <c r="CQ155" s="9"/>
      <c r="CR155" s="9"/>
      <c r="CS155" s="9"/>
      <c r="CT155" s="9"/>
      <c r="CU155" s="9"/>
      <c r="CV155" s="9"/>
      <c r="CW155" s="9"/>
      <c r="CX155" s="9"/>
      <c r="CY155" s="9"/>
      <c r="CZ155" s="9"/>
      <c r="DA155" s="9"/>
      <c r="DB155" s="9"/>
      <c r="DC155" s="9"/>
      <c r="DD155" s="9"/>
      <c r="DE155" s="9"/>
      <c r="DF155" s="9"/>
      <c r="DG155" s="9"/>
      <c r="DH155" s="9"/>
      <c r="DI155" s="9"/>
      <c r="DJ155" s="9"/>
      <c r="DK155" s="9"/>
      <c r="DL155" s="9"/>
      <c r="DM155" s="9"/>
      <c r="DN155" s="9"/>
      <c r="DO155" s="9"/>
      <c r="DP155" s="9"/>
      <c r="DQ155" s="9"/>
      <c r="DR155" s="9"/>
      <c r="DS155" s="9"/>
      <c r="DT155" s="9"/>
      <c r="DU155" s="9"/>
      <c r="DV155" s="9"/>
      <c r="DW155" s="9"/>
      <c r="DX155" s="9"/>
      <c r="DY155" s="9"/>
      <c r="DZ155" s="9"/>
      <c r="EA155" s="9"/>
      <c r="EB155" s="9"/>
      <c r="EC155" s="9"/>
      <c r="ED155" s="9"/>
      <c r="EE155" s="9"/>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L155" s="9"/>
      <c r="HM155" s="9"/>
      <c r="HN155" s="9"/>
      <c r="HO155" s="9"/>
      <c r="HP155" s="9"/>
      <c r="HQ155" s="9"/>
      <c r="HR155" s="9"/>
      <c r="HS155" s="9"/>
      <c r="HT155" s="9"/>
      <c r="HU155" s="9"/>
      <c r="HV155" s="9"/>
      <c r="HW155" s="9"/>
      <c r="HX155" s="9"/>
      <c r="HY155" s="9"/>
      <c r="HZ155" s="9"/>
      <c r="IA155" s="9"/>
      <c r="IB155" s="9"/>
      <c r="IC155" s="9"/>
      <c r="ID155" s="9"/>
      <c r="IE155" s="9"/>
      <c r="IF155" s="9"/>
      <c r="IG155" s="9"/>
      <c r="IH155" s="9"/>
      <c r="II155" s="9"/>
      <c r="IJ155" s="9"/>
      <c r="IK155" s="9"/>
      <c r="IL155" s="9"/>
      <c r="IM155" s="9"/>
      <c r="IN155" s="9"/>
      <c r="IO155" s="9"/>
      <c r="IP155" s="9"/>
      <c r="IQ155" s="9"/>
      <c r="IR155" s="9"/>
      <c r="IS155" s="9"/>
      <c r="IT155" s="9"/>
      <c r="IU155" s="9"/>
      <c r="IV155" s="9"/>
      <c r="IW155" s="9"/>
      <c r="IX155" s="9"/>
      <c r="IY155" s="9"/>
      <c r="IZ155" s="9"/>
      <c r="JA155" s="9"/>
      <c r="JB155" s="11"/>
      <c r="JC155" s="11"/>
      <c r="JD155" s="11"/>
      <c r="JE155" s="11"/>
      <c r="JF155" s="11"/>
      <c r="JG155" s="11"/>
      <c r="JH155" s="13"/>
      <c r="JI155" s="12"/>
      <c r="JJ155" s="277"/>
      <c r="JK155" s="9"/>
      <c r="JL155" s="260"/>
      <c r="JM155" s="9"/>
      <c r="JN155" s="260"/>
      <c r="JO155" s="9"/>
      <c r="JP155" s="260"/>
      <c r="JQ155" s="9"/>
      <c r="JR155" s="260"/>
      <c r="JS155" s="11"/>
      <c r="JT155" s="289"/>
      <c r="JU155" s="378"/>
      <c r="JV155" s="378"/>
      <c r="JW155" s="378"/>
      <c r="JX155" s="378"/>
      <c r="JY155" s="382"/>
      <c r="JZ155" s="382"/>
      <c r="KA155" s="382"/>
      <c r="KB155" s="382"/>
      <c r="KC155" s="378"/>
      <c r="KD155" s="378"/>
      <c r="KE155" s="291">
        <f t="shared" si="901"/>
        <v>0</v>
      </c>
      <c r="KF155" s="291">
        <f t="shared" si="902"/>
        <v>0</v>
      </c>
      <c r="KG155" s="292">
        <f>(RD[[#This Row],[Sunset Time (POA&lt;20 W/m2)]]-RD[[#This Row],[Sunrise Time (POA&gt;20 W/m2)]])*24</f>
        <v>0</v>
      </c>
      <c r="KH155" s="293">
        <f>RD[[#This Row],[GHI ]]</f>
        <v>0</v>
      </c>
      <c r="KI155" s="293">
        <f>RD[[#This Row],[POA]]</f>
        <v>0</v>
      </c>
      <c r="KJ155" s="293">
        <f>RD[[#This Row],[AT (°C) 14 Hours]]</f>
        <v>0</v>
      </c>
      <c r="KK155" s="293">
        <f>RD[[#This Row],[MT (°C) Gen. Hours]]</f>
        <v>0</v>
      </c>
      <c r="KL155" s="293">
        <f>RD[[#This Row],[WS_Avg (m/s) (24 Hours)]]</f>
        <v>0</v>
      </c>
      <c r="KM155" s="293">
        <f>RD[[#This Row],[WS_Max (m/s)]]</f>
        <v>0</v>
      </c>
      <c r="KN155" s="294">
        <f>SUM(RD[[#This Row],[BLK1_INV1]:[BLK8_INV27]])</f>
        <v>0</v>
      </c>
      <c r="KO155" s="95"/>
      <c r="KP155" s="55"/>
      <c r="KQ155" s="90" t="str">
        <f>IFERROR(RD[[#This Row],[WPR_Eac]]/RD[[#This Row],[WPR_Edc]],"")</f>
        <v/>
      </c>
    </row>
    <row r="156" spans="2:303" ht="15" customHeight="1" x14ac:dyDescent="0.25">
      <c r="B156" s="52">
        <v>45897</v>
      </c>
      <c r="C156" s="9">
        <f>YEAR(RD[[#This Row],[Date]])+IF(MONTH(RD[[#This Row],[Date]])&gt;=4,1,0)</f>
        <v>2026</v>
      </c>
      <c r="D156" s="6">
        <f t="shared" si="899"/>
        <v>2025</v>
      </c>
      <c r="E156" s="7"/>
      <c r="F156" s="7"/>
      <c r="G156" s="367" t="str">
        <f>TEXT(RD[[#This Row],[Date]],"mmm-yy")</f>
        <v>Aug-25</v>
      </c>
      <c r="H156" s="6">
        <f t="shared" si="900"/>
        <v>31</v>
      </c>
      <c r="I156" s="9">
        <f>'Basic Data '!$S$2</f>
        <v>66750</v>
      </c>
      <c r="J156" s="10"/>
      <c r="K156" s="10"/>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c r="BJ156" s="9"/>
      <c r="BK156" s="9"/>
      <c r="BL156" s="9"/>
      <c r="BM156" s="9"/>
      <c r="BN156" s="9"/>
      <c r="BO156" s="9"/>
      <c r="BP156" s="9"/>
      <c r="BQ156" s="9"/>
      <c r="BR156" s="9"/>
      <c r="BS156" s="9"/>
      <c r="BT156" s="9"/>
      <c r="BU156" s="9"/>
      <c r="BV156" s="9"/>
      <c r="BW156" s="9"/>
      <c r="BX156" s="9"/>
      <c r="BY156" s="9"/>
      <c r="BZ156" s="9"/>
      <c r="CA156" s="9"/>
      <c r="CB156" s="9"/>
      <c r="CC156" s="9"/>
      <c r="CD156" s="9"/>
      <c r="CE156" s="9"/>
      <c r="CF156" s="9"/>
      <c r="CG156" s="9"/>
      <c r="CH156" s="9"/>
      <c r="CI156" s="9"/>
      <c r="CJ156" s="9"/>
      <c r="CK156" s="9"/>
      <c r="CL156" s="9"/>
      <c r="CM156" s="9"/>
      <c r="CN156" s="9"/>
      <c r="CO156" s="9"/>
      <c r="CP156" s="9"/>
      <c r="CQ156" s="9"/>
      <c r="CR156" s="9"/>
      <c r="CS156" s="9"/>
      <c r="CT156" s="9"/>
      <c r="CU156" s="9"/>
      <c r="CV156" s="9"/>
      <c r="CW156" s="9"/>
      <c r="CX156" s="9"/>
      <c r="CY156" s="9"/>
      <c r="CZ156" s="9"/>
      <c r="DA156" s="9"/>
      <c r="DB156" s="9"/>
      <c r="DC156" s="9"/>
      <c r="DD156" s="9"/>
      <c r="DE156" s="9"/>
      <c r="DF156" s="9"/>
      <c r="DG156" s="9"/>
      <c r="DH156" s="9"/>
      <c r="DI156" s="9"/>
      <c r="DJ156" s="9"/>
      <c r="DK156" s="9"/>
      <c r="DL156" s="9"/>
      <c r="DM156" s="9"/>
      <c r="DN156" s="9"/>
      <c r="DO156" s="9"/>
      <c r="DP156" s="9"/>
      <c r="DQ156" s="9"/>
      <c r="DR156" s="9"/>
      <c r="DS156" s="9"/>
      <c r="DT156" s="9"/>
      <c r="DU156" s="9"/>
      <c r="DV156" s="9"/>
      <c r="DW156" s="9"/>
      <c r="DX156" s="9"/>
      <c r="DY156" s="9"/>
      <c r="DZ156" s="9"/>
      <c r="EA156" s="9"/>
      <c r="EB156" s="9"/>
      <c r="EC156" s="9"/>
      <c r="ED156" s="9"/>
      <c r="EE156" s="9"/>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L156" s="9"/>
      <c r="HM156" s="9"/>
      <c r="HN156" s="9"/>
      <c r="HO156" s="9"/>
      <c r="HP156" s="9"/>
      <c r="HQ156" s="9"/>
      <c r="HR156" s="9"/>
      <c r="HS156" s="9"/>
      <c r="HT156" s="9"/>
      <c r="HU156" s="9"/>
      <c r="HV156" s="9"/>
      <c r="HW156" s="9"/>
      <c r="HX156" s="9"/>
      <c r="HY156" s="9"/>
      <c r="HZ156" s="9"/>
      <c r="IA156" s="9"/>
      <c r="IB156" s="9"/>
      <c r="IC156" s="9"/>
      <c r="ID156" s="9"/>
      <c r="IE156" s="9"/>
      <c r="IF156" s="9"/>
      <c r="IG156" s="9"/>
      <c r="IH156" s="9"/>
      <c r="II156" s="9"/>
      <c r="IJ156" s="9"/>
      <c r="IK156" s="9"/>
      <c r="IL156" s="9"/>
      <c r="IM156" s="9"/>
      <c r="IN156" s="9"/>
      <c r="IO156" s="9"/>
      <c r="IP156" s="9"/>
      <c r="IQ156" s="9"/>
      <c r="IR156" s="9"/>
      <c r="IS156" s="9"/>
      <c r="IT156" s="9"/>
      <c r="IU156" s="9"/>
      <c r="IV156" s="9"/>
      <c r="IW156" s="9"/>
      <c r="IX156" s="9"/>
      <c r="IY156" s="9"/>
      <c r="IZ156" s="9"/>
      <c r="JA156" s="9"/>
      <c r="JB156" s="11"/>
      <c r="JC156" s="11"/>
      <c r="JD156" s="11"/>
      <c r="JE156" s="11"/>
      <c r="JF156" s="11"/>
      <c r="JG156" s="11"/>
      <c r="JH156" s="13"/>
      <c r="JI156" s="12"/>
      <c r="JJ156" s="277"/>
      <c r="JK156" s="9"/>
      <c r="JL156" s="260"/>
      <c r="JM156" s="9"/>
      <c r="JN156" s="260"/>
      <c r="JO156" s="9"/>
      <c r="JP156" s="260"/>
      <c r="JQ156" s="9"/>
      <c r="JR156" s="260"/>
      <c r="JS156" s="11"/>
      <c r="JT156" s="289"/>
      <c r="JU156" s="378"/>
      <c r="JV156" s="378"/>
      <c r="JW156" s="378"/>
      <c r="JX156" s="378"/>
      <c r="JY156" s="382"/>
      <c r="JZ156" s="382"/>
      <c r="KA156" s="382"/>
      <c r="KB156" s="382"/>
      <c r="KC156" s="378"/>
      <c r="KD156" s="378"/>
      <c r="KE156" s="291">
        <f t="shared" si="901"/>
        <v>0</v>
      </c>
      <c r="KF156" s="291">
        <f t="shared" si="902"/>
        <v>0</v>
      </c>
      <c r="KG156" s="292">
        <f>(RD[[#This Row],[Sunset Time (POA&lt;20 W/m2)]]-RD[[#This Row],[Sunrise Time (POA&gt;20 W/m2)]])*24</f>
        <v>0</v>
      </c>
      <c r="KH156" s="293">
        <f>RD[[#This Row],[GHI ]]</f>
        <v>0</v>
      </c>
      <c r="KI156" s="293">
        <f>RD[[#This Row],[POA]]</f>
        <v>0</v>
      </c>
      <c r="KJ156" s="293">
        <f>RD[[#This Row],[AT (°C) 14 Hours]]</f>
        <v>0</v>
      </c>
      <c r="KK156" s="293">
        <f>RD[[#This Row],[MT (°C) Gen. Hours]]</f>
        <v>0</v>
      </c>
      <c r="KL156" s="293">
        <f>RD[[#This Row],[WS_Avg (m/s) (24 Hours)]]</f>
        <v>0</v>
      </c>
      <c r="KM156" s="293">
        <f>RD[[#This Row],[WS_Max (m/s)]]</f>
        <v>0</v>
      </c>
      <c r="KN156" s="294">
        <f>SUM(RD[[#This Row],[BLK1_INV1]:[BLK8_INV27]])</f>
        <v>0</v>
      </c>
      <c r="KO156" s="95"/>
      <c r="KP156" s="55"/>
      <c r="KQ156" s="90" t="str">
        <f>IFERROR(RD[[#This Row],[WPR_Eac]]/RD[[#This Row],[WPR_Edc]],"")</f>
        <v/>
      </c>
    </row>
    <row r="157" spans="2:303" ht="15" customHeight="1" x14ac:dyDescent="0.25">
      <c r="B157" s="52">
        <v>45898</v>
      </c>
      <c r="C157" s="9">
        <f>YEAR(RD[[#This Row],[Date]])+IF(MONTH(RD[[#This Row],[Date]])&gt;=4,1,0)</f>
        <v>2026</v>
      </c>
      <c r="D157" s="6">
        <f t="shared" si="899"/>
        <v>2025</v>
      </c>
      <c r="E157" s="7"/>
      <c r="F157" s="7"/>
      <c r="G157" s="367" t="str">
        <f>TEXT(RD[[#This Row],[Date]],"mmm-yy")</f>
        <v>Aug-25</v>
      </c>
      <c r="H157" s="6">
        <f t="shared" si="900"/>
        <v>31</v>
      </c>
      <c r="I157" s="9">
        <f>'Basic Data '!$S$2</f>
        <v>66750</v>
      </c>
      <c r="J157" s="10"/>
      <c r="K157" s="10"/>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c r="BJ157" s="9"/>
      <c r="BK157" s="9"/>
      <c r="BL157" s="9"/>
      <c r="BM157" s="9"/>
      <c r="BN157" s="9"/>
      <c r="BO157" s="9"/>
      <c r="BP157" s="9"/>
      <c r="BQ157" s="9"/>
      <c r="BR157" s="9"/>
      <c r="BS157" s="9"/>
      <c r="BT157" s="9"/>
      <c r="BU157" s="9"/>
      <c r="BV157" s="9"/>
      <c r="BW157" s="9"/>
      <c r="BX157" s="9"/>
      <c r="BY157" s="9"/>
      <c r="BZ157" s="9"/>
      <c r="CA157" s="9"/>
      <c r="CB157" s="9"/>
      <c r="CC157" s="9"/>
      <c r="CD157" s="9"/>
      <c r="CE157" s="9"/>
      <c r="CF157" s="9"/>
      <c r="CG157" s="9"/>
      <c r="CH157" s="9"/>
      <c r="CI157" s="9"/>
      <c r="CJ157" s="9"/>
      <c r="CK157" s="9"/>
      <c r="CL157" s="9"/>
      <c r="CM157" s="9"/>
      <c r="CN157" s="9"/>
      <c r="CO157" s="9"/>
      <c r="CP157" s="9"/>
      <c r="CQ157" s="9"/>
      <c r="CR157" s="9"/>
      <c r="CS157" s="9"/>
      <c r="CT157" s="9"/>
      <c r="CU157" s="9"/>
      <c r="CV157" s="9"/>
      <c r="CW157" s="9"/>
      <c r="CX157" s="9"/>
      <c r="CY157" s="9"/>
      <c r="CZ157" s="9"/>
      <c r="DA157" s="9"/>
      <c r="DB157" s="9"/>
      <c r="DC157" s="9"/>
      <c r="DD157" s="9"/>
      <c r="DE157" s="9"/>
      <c r="DF157" s="9"/>
      <c r="DG157" s="9"/>
      <c r="DH157" s="9"/>
      <c r="DI157" s="9"/>
      <c r="DJ157" s="9"/>
      <c r="DK157" s="9"/>
      <c r="DL157" s="9"/>
      <c r="DM157" s="9"/>
      <c r="DN157" s="9"/>
      <c r="DO157" s="9"/>
      <c r="DP157" s="9"/>
      <c r="DQ157" s="9"/>
      <c r="DR157" s="9"/>
      <c r="DS157" s="9"/>
      <c r="DT157" s="9"/>
      <c r="DU157" s="9"/>
      <c r="DV157" s="9"/>
      <c r="DW157" s="9"/>
      <c r="DX157" s="9"/>
      <c r="DY157" s="9"/>
      <c r="DZ157" s="9"/>
      <c r="EA157" s="9"/>
      <c r="EB157" s="9"/>
      <c r="EC157" s="9"/>
      <c r="ED157" s="9"/>
      <c r="EE157" s="9"/>
      <c r="EF157" s="9"/>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L157" s="9"/>
      <c r="HM157" s="9"/>
      <c r="HN157" s="9"/>
      <c r="HO157" s="9"/>
      <c r="HP157" s="9"/>
      <c r="HQ157" s="9"/>
      <c r="HR157" s="9"/>
      <c r="HS157" s="9"/>
      <c r="HT157" s="9"/>
      <c r="HU157" s="9"/>
      <c r="HV157" s="9"/>
      <c r="HW157" s="9"/>
      <c r="HX157" s="9"/>
      <c r="HY157" s="9"/>
      <c r="HZ157" s="9"/>
      <c r="IA157" s="9"/>
      <c r="IB157" s="9"/>
      <c r="IC157" s="9"/>
      <c r="ID157" s="9"/>
      <c r="IE157" s="9"/>
      <c r="IF157" s="9"/>
      <c r="IG157" s="9"/>
      <c r="IH157" s="9"/>
      <c r="II157" s="9"/>
      <c r="IJ157" s="9"/>
      <c r="IK157" s="9"/>
      <c r="IL157" s="9"/>
      <c r="IM157" s="9"/>
      <c r="IN157" s="9"/>
      <c r="IO157" s="9"/>
      <c r="IP157" s="9"/>
      <c r="IQ157" s="9"/>
      <c r="IR157" s="9"/>
      <c r="IS157" s="9"/>
      <c r="IT157" s="9"/>
      <c r="IU157" s="9"/>
      <c r="IV157" s="9"/>
      <c r="IW157" s="9"/>
      <c r="IX157" s="9"/>
      <c r="IY157" s="9"/>
      <c r="IZ157" s="9"/>
      <c r="JA157" s="9"/>
      <c r="JB157" s="11"/>
      <c r="JC157" s="11"/>
      <c r="JD157" s="11"/>
      <c r="JE157" s="11"/>
      <c r="JF157" s="11"/>
      <c r="JG157" s="11"/>
      <c r="JH157" s="13"/>
      <c r="JI157" s="12"/>
      <c r="JJ157" s="277"/>
      <c r="JK157" s="9"/>
      <c r="JL157" s="260"/>
      <c r="JM157" s="9"/>
      <c r="JN157" s="260"/>
      <c r="JO157" s="9"/>
      <c r="JP157" s="260"/>
      <c r="JQ157" s="9"/>
      <c r="JR157" s="260"/>
      <c r="JS157" s="11"/>
      <c r="JT157" s="289"/>
      <c r="JU157" s="378"/>
      <c r="JV157" s="378"/>
      <c r="JW157" s="378"/>
      <c r="JX157" s="378"/>
      <c r="JY157" s="382"/>
      <c r="JZ157" s="382"/>
      <c r="KA157" s="382"/>
      <c r="KB157" s="382"/>
      <c r="KC157" s="378"/>
      <c r="KD157" s="378"/>
      <c r="KE157" s="291">
        <f t="shared" si="901"/>
        <v>0</v>
      </c>
      <c r="KF157" s="291">
        <f t="shared" si="902"/>
        <v>0</v>
      </c>
      <c r="KG157" s="292">
        <f>(RD[[#This Row],[Sunset Time (POA&lt;20 W/m2)]]-RD[[#This Row],[Sunrise Time (POA&gt;20 W/m2)]])*24</f>
        <v>0</v>
      </c>
      <c r="KH157" s="293">
        <f>RD[[#This Row],[GHI ]]</f>
        <v>0</v>
      </c>
      <c r="KI157" s="293">
        <f>RD[[#This Row],[POA]]</f>
        <v>0</v>
      </c>
      <c r="KJ157" s="293">
        <f>RD[[#This Row],[AT (°C) 14 Hours]]</f>
        <v>0</v>
      </c>
      <c r="KK157" s="293">
        <f>RD[[#This Row],[MT (°C) Gen. Hours]]</f>
        <v>0</v>
      </c>
      <c r="KL157" s="293">
        <f>RD[[#This Row],[WS_Avg (m/s) (24 Hours)]]</f>
        <v>0</v>
      </c>
      <c r="KM157" s="293">
        <f>RD[[#This Row],[WS_Max (m/s)]]</f>
        <v>0</v>
      </c>
      <c r="KN157" s="294">
        <f>SUM(RD[[#This Row],[BLK1_INV1]:[BLK8_INV27]])</f>
        <v>0</v>
      </c>
      <c r="KO157" s="95"/>
      <c r="KP157" s="55"/>
      <c r="KQ157" s="90" t="str">
        <f>IFERROR(RD[[#This Row],[WPR_Eac]]/RD[[#This Row],[WPR_Edc]],"")</f>
        <v/>
      </c>
    </row>
    <row r="158" spans="2:303" ht="15" customHeight="1" x14ac:dyDescent="0.25">
      <c r="B158" s="52">
        <v>45899</v>
      </c>
      <c r="C158" s="9">
        <f>YEAR(RD[[#This Row],[Date]])+IF(MONTH(RD[[#This Row],[Date]])&gt;=4,1,0)</f>
        <v>2026</v>
      </c>
      <c r="D158" s="6">
        <f t="shared" si="899"/>
        <v>2025</v>
      </c>
      <c r="E158" s="7"/>
      <c r="F158" s="7"/>
      <c r="G158" s="367" t="str">
        <f>TEXT(RD[[#This Row],[Date]],"mmm-yy")</f>
        <v>Aug-25</v>
      </c>
      <c r="H158" s="6">
        <f t="shared" si="900"/>
        <v>31</v>
      </c>
      <c r="I158" s="9">
        <f>'Basic Data '!$S$2</f>
        <v>66750</v>
      </c>
      <c r="J158" s="10"/>
      <c r="K158" s="10"/>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c r="BJ158" s="9"/>
      <c r="BK158" s="9"/>
      <c r="BL158" s="9"/>
      <c r="BM158" s="9"/>
      <c r="BN158" s="9"/>
      <c r="BO158" s="9"/>
      <c r="BP158" s="9"/>
      <c r="BQ158" s="9"/>
      <c r="BR158" s="9"/>
      <c r="BS158" s="9"/>
      <c r="BT158" s="9"/>
      <c r="BU158" s="9"/>
      <c r="BV158" s="9"/>
      <c r="BW158" s="9"/>
      <c r="BX158" s="9"/>
      <c r="BY158" s="9"/>
      <c r="BZ158" s="9"/>
      <c r="CA158" s="9"/>
      <c r="CB158" s="9"/>
      <c r="CC158" s="9"/>
      <c r="CD158" s="9"/>
      <c r="CE158" s="9"/>
      <c r="CF158" s="9"/>
      <c r="CG158" s="9"/>
      <c r="CH158" s="9"/>
      <c r="CI158" s="9"/>
      <c r="CJ158" s="9"/>
      <c r="CK158" s="9"/>
      <c r="CL158" s="9"/>
      <c r="CM158" s="9"/>
      <c r="CN158" s="9"/>
      <c r="CO158" s="9"/>
      <c r="CP158" s="9"/>
      <c r="CQ158" s="9"/>
      <c r="CR158" s="9"/>
      <c r="CS158" s="9"/>
      <c r="CT158" s="9"/>
      <c r="CU158" s="9"/>
      <c r="CV158" s="9"/>
      <c r="CW158" s="9"/>
      <c r="CX158" s="9"/>
      <c r="CY158" s="9"/>
      <c r="CZ158" s="9"/>
      <c r="DA158" s="9"/>
      <c r="DB158" s="9"/>
      <c r="DC158" s="9"/>
      <c r="DD158" s="9"/>
      <c r="DE158" s="9"/>
      <c r="DF158" s="9"/>
      <c r="DG158" s="9"/>
      <c r="DH158" s="9"/>
      <c r="DI158" s="9"/>
      <c r="DJ158" s="9"/>
      <c r="DK158" s="9"/>
      <c r="DL158" s="9"/>
      <c r="DM158" s="9"/>
      <c r="DN158" s="9"/>
      <c r="DO158" s="9"/>
      <c r="DP158" s="9"/>
      <c r="DQ158" s="9"/>
      <c r="DR158" s="9"/>
      <c r="DS158" s="9"/>
      <c r="DT158" s="9"/>
      <c r="DU158" s="9"/>
      <c r="DV158" s="9"/>
      <c r="DW158" s="9"/>
      <c r="DX158" s="9"/>
      <c r="DY158" s="9"/>
      <c r="DZ158" s="9"/>
      <c r="EA158" s="9"/>
      <c r="EB158" s="9"/>
      <c r="EC158" s="9"/>
      <c r="ED158" s="9"/>
      <c r="EE158" s="9"/>
      <c r="EF158" s="9"/>
      <c r="EG158" s="9"/>
      <c r="EH158" s="9"/>
      <c r="EI158" s="9"/>
      <c r="EJ158" s="9"/>
      <c r="EK158" s="9"/>
      <c r="EL158" s="9"/>
      <c r="EM158" s="9"/>
      <c r="EN158" s="9"/>
      <c r="EO158" s="9"/>
      <c r="EP158" s="9"/>
      <c r="EQ158" s="9"/>
      <c r="ER158" s="9"/>
      <c r="ES158" s="9"/>
      <c r="ET158" s="9"/>
      <c r="EU158" s="9"/>
      <c r="EV158" s="9"/>
      <c r="EW158" s="9"/>
      <c r="EX158" s="9"/>
      <c r="EY158" s="9"/>
      <c r="EZ158" s="9"/>
      <c r="FA158" s="9"/>
      <c r="FB158" s="9"/>
      <c r="FC158" s="9"/>
      <c r="FD158" s="9"/>
      <c r="FE158" s="9"/>
      <c r="FF158" s="9"/>
      <c r="FG158" s="9"/>
      <c r="FH158" s="9"/>
      <c r="FI158" s="9"/>
      <c r="FJ158" s="9"/>
      <c r="FK158" s="9"/>
      <c r="FL158" s="9"/>
      <c r="FM158" s="9"/>
      <c r="FN158" s="9"/>
      <c r="FO158" s="9"/>
      <c r="FP158" s="9"/>
      <c r="FQ158" s="9"/>
      <c r="FR158" s="9"/>
      <c r="FS158" s="9"/>
      <c r="FT158" s="9"/>
      <c r="FU158" s="9"/>
      <c r="FV158" s="9"/>
      <c r="FW158" s="9"/>
      <c r="FX158" s="9"/>
      <c r="FY158" s="9"/>
      <c r="FZ158" s="9"/>
      <c r="GA158" s="9"/>
      <c r="GB158" s="9"/>
      <c r="GC158" s="9"/>
      <c r="GD158" s="9"/>
      <c r="GE158" s="9"/>
      <c r="GF158" s="9"/>
      <c r="GG158" s="9"/>
      <c r="GH158" s="9"/>
      <c r="GI158" s="9"/>
      <c r="GJ158" s="9"/>
      <c r="GK158" s="9"/>
      <c r="GL158" s="9"/>
      <c r="GM158" s="9"/>
      <c r="GN158" s="9"/>
      <c r="GO158" s="9"/>
      <c r="GP158" s="9"/>
      <c r="GQ158" s="9"/>
      <c r="GR158" s="9"/>
      <c r="GS158" s="9"/>
      <c r="GT158" s="9"/>
      <c r="GU158" s="9"/>
      <c r="GV158" s="9"/>
      <c r="GW158" s="9"/>
      <c r="GX158" s="9"/>
      <c r="GY158" s="9"/>
      <c r="GZ158" s="9"/>
      <c r="HA158" s="9"/>
      <c r="HB158" s="9"/>
      <c r="HC158" s="9"/>
      <c r="HD158" s="9"/>
      <c r="HE158" s="9"/>
      <c r="HF158" s="9"/>
      <c r="HG158" s="9"/>
      <c r="HH158" s="9"/>
      <c r="HI158" s="9"/>
      <c r="HJ158" s="9"/>
      <c r="HK158" s="9"/>
      <c r="HL158" s="9"/>
      <c r="HM158" s="9"/>
      <c r="HN158" s="9"/>
      <c r="HO158" s="9"/>
      <c r="HP158" s="9"/>
      <c r="HQ158" s="9"/>
      <c r="HR158" s="9"/>
      <c r="HS158" s="9"/>
      <c r="HT158" s="9"/>
      <c r="HU158" s="9"/>
      <c r="HV158" s="9"/>
      <c r="HW158" s="9"/>
      <c r="HX158" s="9"/>
      <c r="HY158" s="9"/>
      <c r="HZ158" s="9"/>
      <c r="IA158" s="9"/>
      <c r="IB158" s="9"/>
      <c r="IC158" s="9"/>
      <c r="ID158" s="9"/>
      <c r="IE158" s="9"/>
      <c r="IF158" s="9"/>
      <c r="IG158" s="9"/>
      <c r="IH158" s="9"/>
      <c r="II158" s="9"/>
      <c r="IJ158" s="9"/>
      <c r="IK158" s="9"/>
      <c r="IL158" s="9"/>
      <c r="IM158" s="9"/>
      <c r="IN158" s="9"/>
      <c r="IO158" s="9"/>
      <c r="IP158" s="9"/>
      <c r="IQ158" s="9"/>
      <c r="IR158" s="9"/>
      <c r="IS158" s="9"/>
      <c r="IT158" s="9"/>
      <c r="IU158" s="9"/>
      <c r="IV158" s="9"/>
      <c r="IW158" s="9"/>
      <c r="IX158" s="9"/>
      <c r="IY158" s="9"/>
      <c r="IZ158" s="9"/>
      <c r="JA158" s="9"/>
      <c r="JB158" s="11"/>
      <c r="JC158" s="11"/>
      <c r="JD158" s="11"/>
      <c r="JE158" s="11"/>
      <c r="JF158" s="11"/>
      <c r="JG158" s="11"/>
      <c r="JH158" s="13"/>
      <c r="JI158" s="12"/>
      <c r="JJ158" s="277"/>
      <c r="JK158" s="9"/>
      <c r="JL158" s="260"/>
      <c r="JM158" s="9"/>
      <c r="JN158" s="260"/>
      <c r="JO158" s="9"/>
      <c r="JP158" s="260"/>
      <c r="JQ158" s="9"/>
      <c r="JR158" s="260"/>
      <c r="JS158" s="11"/>
      <c r="JT158" s="289"/>
      <c r="JU158" s="378"/>
      <c r="JV158" s="378"/>
      <c r="JW158" s="378"/>
      <c r="JX158" s="378"/>
      <c r="JY158" s="382"/>
      <c r="JZ158" s="382"/>
      <c r="KA158" s="382"/>
      <c r="KB158" s="382"/>
      <c r="KC158" s="378"/>
      <c r="KD158" s="378"/>
      <c r="KE158" s="291">
        <f t="shared" si="901"/>
        <v>0</v>
      </c>
      <c r="KF158" s="291">
        <f t="shared" si="902"/>
        <v>0</v>
      </c>
      <c r="KG158" s="292">
        <f>(RD[[#This Row],[Sunset Time (POA&lt;20 W/m2)]]-RD[[#This Row],[Sunrise Time (POA&gt;20 W/m2)]])*24</f>
        <v>0</v>
      </c>
      <c r="KH158" s="293">
        <f>RD[[#This Row],[GHI ]]</f>
        <v>0</v>
      </c>
      <c r="KI158" s="293">
        <f>RD[[#This Row],[POA]]</f>
        <v>0</v>
      </c>
      <c r="KJ158" s="293">
        <f>RD[[#This Row],[AT (°C) 14 Hours]]</f>
        <v>0</v>
      </c>
      <c r="KK158" s="293">
        <f>RD[[#This Row],[MT (°C) Gen. Hours]]</f>
        <v>0</v>
      </c>
      <c r="KL158" s="293">
        <f>RD[[#This Row],[WS_Avg (m/s) (24 Hours)]]</f>
        <v>0</v>
      </c>
      <c r="KM158" s="293">
        <f>RD[[#This Row],[WS_Max (m/s)]]</f>
        <v>0</v>
      </c>
      <c r="KN158" s="294">
        <f>SUM(RD[[#This Row],[BLK1_INV1]:[BLK8_INV27]])</f>
        <v>0</v>
      </c>
      <c r="KO158" s="95"/>
      <c r="KP158" s="55"/>
      <c r="KQ158" s="90" t="str">
        <f>IFERROR(RD[[#This Row],[WPR_Eac]]/RD[[#This Row],[WPR_Edc]],"")</f>
        <v/>
      </c>
    </row>
    <row r="159" spans="2:303" ht="15" customHeight="1" x14ac:dyDescent="0.25">
      <c r="B159" s="52">
        <v>45900</v>
      </c>
      <c r="C159" s="9">
        <f>YEAR(RD[[#This Row],[Date]])+IF(MONTH(RD[[#This Row],[Date]])&gt;=4,1,0)</f>
        <v>2026</v>
      </c>
      <c r="D159" s="6">
        <f t="shared" si="899"/>
        <v>2025</v>
      </c>
      <c r="E159" s="7"/>
      <c r="F159" s="7"/>
      <c r="G159" s="367" t="str">
        <f>TEXT(RD[[#This Row],[Date]],"mmm-yy")</f>
        <v>Aug-25</v>
      </c>
      <c r="H159" s="6">
        <f t="shared" si="900"/>
        <v>31</v>
      </c>
      <c r="I159" s="9">
        <f>'Basic Data '!$S$2</f>
        <v>66750</v>
      </c>
      <c r="J159" s="10"/>
      <c r="K159" s="10"/>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c r="BJ159" s="9"/>
      <c r="BK159" s="9"/>
      <c r="BL159" s="9"/>
      <c r="BM159" s="9"/>
      <c r="BN159" s="9"/>
      <c r="BO159" s="9"/>
      <c r="BP159" s="9"/>
      <c r="BQ159" s="9"/>
      <c r="BR159" s="9"/>
      <c r="BS159" s="9"/>
      <c r="BT159" s="9"/>
      <c r="BU159" s="9"/>
      <c r="BV159" s="9"/>
      <c r="BW159" s="9"/>
      <c r="BX159" s="9"/>
      <c r="BY159" s="9"/>
      <c r="BZ159" s="9"/>
      <c r="CA159" s="9"/>
      <c r="CB159" s="9"/>
      <c r="CC159" s="9"/>
      <c r="CD159" s="9"/>
      <c r="CE159" s="9"/>
      <c r="CF159" s="9"/>
      <c r="CG159" s="9"/>
      <c r="CH159" s="9"/>
      <c r="CI159" s="9"/>
      <c r="CJ159" s="9"/>
      <c r="CK159" s="9"/>
      <c r="CL159" s="9"/>
      <c r="CM159" s="9"/>
      <c r="CN159" s="9"/>
      <c r="CO159" s="9"/>
      <c r="CP159" s="9"/>
      <c r="CQ159" s="9"/>
      <c r="CR159" s="9"/>
      <c r="CS159" s="9"/>
      <c r="CT159" s="9"/>
      <c r="CU159" s="9"/>
      <c r="CV159" s="9"/>
      <c r="CW159" s="9"/>
      <c r="CX159" s="9"/>
      <c r="CY159" s="9"/>
      <c r="CZ159" s="9"/>
      <c r="DA159" s="9"/>
      <c r="DB159" s="9"/>
      <c r="DC159" s="9"/>
      <c r="DD159" s="9"/>
      <c r="DE159" s="9"/>
      <c r="DF159" s="9"/>
      <c r="DG159" s="9"/>
      <c r="DH159" s="9"/>
      <c r="DI159" s="9"/>
      <c r="DJ159" s="9"/>
      <c r="DK159" s="9"/>
      <c r="DL159" s="9"/>
      <c r="DM159" s="9"/>
      <c r="DN159" s="9"/>
      <c r="DO159" s="9"/>
      <c r="DP159" s="9"/>
      <c r="DQ159" s="9"/>
      <c r="DR159" s="9"/>
      <c r="DS159" s="9"/>
      <c r="DT159" s="9"/>
      <c r="DU159" s="9"/>
      <c r="DV159" s="9"/>
      <c r="DW159" s="9"/>
      <c r="DX159" s="9"/>
      <c r="DY159" s="9"/>
      <c r="DZ159" s="9"/>
      <c r="EA159" s="9"/>
      <c r="EB159" s="9"/>
      <c r="EC159" s="9"/>
      <c r="ED159" s="9"/>
      <c r="EE159" s="9"/>
      <c r="EF159" s="9"/>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K159" s="9"/>
      <c r="HL159" s="9"/>
      <c r="HM159" s="9"/>
      <c r="HN159" s="9"/>
      <c r="HO159" s="9"/>
      <c r="HP159" s="9"/>
      <c r="HQ159" s="9"/>
      <c r="HR159" s="9"/>
      <c r="HS159" s="9"/>
      <c r="HT159" s="9"/>
      <c r="HU159" s="9"/>
      <c r="HV159" s="9"/>
      <c r="HW159" s="9"/>
      <c r="HX159" s="9"/>
      <c r="HY159" s="9"/>
      <c r="HZ159" s="9"/>
      <c r="IA159" s="9"/>
      <c r="IB159" s="9"/>
      <c r="IC159" s="9"/>
      <c r="ID159" s="9"/>
      <c r="IE159" s="9"/>
      <c r="IF159" s="9"/>
      <c r="IG159" s="9"/>
      <c r="IH159" s="9"/>
      <c r="II159" s="9"/>
      <c r="IJ159" s="9"/>
      <c r="IK159" s="9"/>
      <c r="IL159" s="9"/>
      <c r="IM159" s="9"/>
      <c r="IN159" s="9"/>
      <c r="IO159" s="9"/>
      <c r="IP159" s="9"/>
      <c r="IQ159" s="9"/>
      <c r="IR159" s="9"/>
      <c r="IS159" s="9"/>
      <c r="IT159" s="9"/>
      <c r="IU159" s="9"/>
      <c r="IV159" s="9"/>
      <c r="IW159" s="9"/>
      <c r="IX159" s="9"/>
      <c r="IY159" s="9"/>
      <c r="IZ159" s="9"/>
      <c r="JA159" s="9"/>
      <c r="JB159" s="11"/>
      <c r="JC159" s="11"/>
      <c r="JD159" s="11"/>
      <c r="JE159" s="11"/>
      <c r="JF159" s="11"/>
      <c r="JG159" s="11"/>
      <c r="JH159" s="13"/>
      <c r="JI159" s="12"/>
      <c r="JJ159" s="277"/>
      <c r="JK159" s="9"/>
      <c r="JL159" s="260"/>
      <c r="JM159" s="9"/>
      <c r="JN159" s="260"/>
      <c r="JO159" s="9"/>
      <c r="JP159" s="260"/>
      <c r="JQ159" s="9"/>
      <c r="JR159" s="260"/>
      <c r="JS159" s="11"/>
      <c r="JT159" s="289"/>
      <c r="JU159" s="378"/>
      <c r="JV159" s="378"/>
      <c r="JW159" s="378"/>
      <c r="JX159" s="378"/>
      <c r="JY159" s="382"/>
      <c r="JZ159" s="382"/>
      <c r="KA159" s="382"/>
      <c r="KB159" s="382"/>
      <c r="KC159" s="378"/>
      <c r="KD159" s="378"/>
      <c r="KE159" s="291">
        <f t="shared" si="901"/>
        <v>0</v>
      </c>
      <c r="KF159" s="291">
        <f t="shared" si="902"/>
        <v>0</v>
      </c>
      <c r="KG159" s="292">
        <f>(RD[[#This Row],[Sunset Time (POA&lt;20 W/m2)]]-RD[[#This Row],[Sunrise Time (POA&gt;20 W/m2)]])*24</f>
        <v>0</v>
      </c>
      <c r="KH159" s="293">
        <f>RD[[#This Row],[GHI ]]</f>
        <v>0</v>
      </c>
      <c r="KI159" s="293">
        <f>RD[[#This Row],[POA]]</f>
        <v>0</v>
      </c>
      <c r="KJ159" s="293">
        <f>RD[[#This Row],[AT (°C) 14 Hours]]</f>
        <v>0</v>
      </c>
      <c r="KK159" s="293">
        <f>RD[[#This Row],[MT (°C) Gen. Hours]]</f>
        <v>0</v>
      </c>
      <c r="KL159" s="293">
        <f>RD[[#This Row],[WS_Avg (m/s) (24 Hours)]]</f>
        <v>0</v>
      </c>
      <c r="KM159" s="293">
        <f>RD[[#This Row],[WS_Max (m/s)]]</f>
        <v>0</v>
      </c>
      <c r="KN159" s="294">
        <f>SUM(RD[[#This Row],[BLK1_INV1]:[BLK8_INV27]])</f>
        <v>0</v>
      </c>
      <c r="KO159" s="95"/>
      <c r="KP159" s="55"/>
      <c r="KQ159" s="90" t="str">
        <f>IFERROR(RD[[#This Row],[WPR_Eac]]/RD[[#This Row],[WPR_Edc]],"")</f>
        <v/>
      </c>
    </row>
    <row r="160" spans="2:303" ht="15" customHeight="1" x14ac:dyDescent="0.25">
      <c r="I160" s="227"/>
      <c r="J160" s="227"/>
      <c r="K160" s="227"/>
      <c r="L160" s="227"/>
      <c r="M160" s="227"/>
      <c r="N160" s="227"/>
      <c r="O160" s="227"/>
      <c r="P160" s="227"/>
      <c r="Q160" s="227"/>
      <c r="R160" s="227"/>
      <c r="S160" s="227"/>
      <c r="T160" s="227"/>
      <c r="U160" s="227"/>
      <c r="V160" s="227"/>
      <c r="W160" s="227"/>
      <c r="X160" s="227"/>
      <c r="Y160" s="227"/>
      <c r="Z160" s="227"/>
      <c r="AA160" s="227"/>
      <c r="AB160" s="227"/>
      <c r="AC160" s="227"/>
      <c r="AD160" s="227"/>
      <c r="AE160" s="227"/>
      <c r="AF160" s="227"/>
      <c r="AG160" s="227"/>
      <c r="AH160" s="227"/>
      <c r="AI160" s="227"/>
      <c r="AJ160" s="227"/>
      <c r="AK160" s="227"/>
      <c r="AL160" s="227"/>
      <c r="AM160" s="227"/>
      <c r="AN160" s="227"/>
      <c r="AO160" s="227"/>
      <c r="AP160" s="227"/>
      <c r="AQ160" s="227"/>
      <c r="AR160" s="227"/>
      <c r="AS160" s="227"/>
      <c r="AT160" s="227"/>
      <c r="AU160" s="227"/>
      <c r="AV160" s="227"/>
      <c r="AW160" s="227"/>
      <c r="AX160" s="227"/>
      <c r="AY160" s="227"/>
      <c r="AZ160" s="227"/>
      <c r="BA160" s="227"/>
      <c r="BB160" s="227"/>
      <c r="BC160" s="227"/>
      <c r="BD160" s="227"/>
      <c r="BE160" s="227"/>
      <c r="BF160" s="227"/>
      <c r="BG160" s="227"/>
      <c r="BH160" s="227"/>
      <c r="BI160" s="227"/>
      <c r="BJ160" s="227"/>
      <c r="BK160" s="227"/>
      <c r="BL160" s="227"/>
      <c r="BM160" s="227"/>
      <c r="BN160" s="227"/>
      <c r="BO160" s="227"/>
      <c r="BP160" s="227"/>
      <c r="BQ160" s="227"/>
      <c r="BR160" s="227"/>
      <c r="BS160" s="227"/>
      <c r="BT160" s="227"/>
      <c r="BU160" s="227"/>
      <c r="BV160" s="227"/>
      <c r="BW160" s="227"/>
      <c r="BX160" s="227"/>
      <c r="BY160" s="227"/>
      <c r="BZ160" s="227"/>
      <c r="CA160" s="227"/>
      <c r="CB160" s="227"/>
      <c r="CC160" s="227"/>
      <c r="CD160" s="227"/>
      <c r="CE160" s="227"/>
      <c r="CF160" s="227"/>
      <c r="CG160" s="227"/>
      <c r="CH160" s="227"/>
      <c r="CI160" s="227"/>
      <c r="CJ160" s="227"/>
      <c r="CK160" s="227"/>
      <c r="CL160" s="227"/>
      <c r="CM160" s="227"/>
      <c r="CN160" s="227"/>
      <c r="CO160" s="227"/>
      <c r="CP160" s="227"/>
      <c r="CQ160" s="227"/>
      <c r="CR160" s="227"/>
      <c r="CS160" s="227"/>
      <c r="CT160" s="227"/>
      <c r="CU160" s="227"/>
      <c r="CV160" s="227"/>
      <c r="CW160" s="227"/>
      <c r="CX160" s="227"/>
      <c r="CY160" s="227"/>
      <c r="CZ160" s="227"/>
      <c r="DA160" s="227"/>
      <c r="DB160" s="227"/>
      <c r="DC160" s="227"/>
      <c r="DD160" s="227"/>
      <c r="DE160" s="227"/>
      <c r="DF160" s="227"/>
      <c r="DG160" s="227"/>
      <c r="DH160" s="227"/>
      <c r="DI160" s="227"/>
      <c r="DJ160" s="227"/>
      <c r="DK160" s="227"/>
      <c r="DL160" s="227"/>
      <c r="DM160" s="227"/>
      <c r="DN160" s="227"/>
      <c r="DO160" s="227"/>
      <c r="DP160" s="227"/>
      <c r="DQ160" s="227"/>
      <c r="DR160" s="227"/>
      <c r="DS160" s="227"/>
      <c r="DT160" s="227"/>
      <c r="DU160" s="227"/>
      <c r="DV160" s="227"/>
      <c r="DW160" s="227"/>
      <c r="DX160" s="227"/>
      <c r="DY160" s="227"/>
      <c r="DZ160" s="227"/>
      <c r="EA160" s="227"/>
      <c r="EB160" s="227"/>
      <c r="EC160" s="227"/>
      <c r="ED160" s="227"/>
      <c r="EE160" s="227"/>
      <c r="EF160" s="227"/>
      <c r="EG160" s="227"/>
      <c r="EH160" s="227"/>
      <c r="EI160" s="227"/>
      <c r="EJ160" s="227"/>
      <c r="EK160" s="227"/>
      <c r="EL160" s="227"/>
      <c r="EM160" s="227"/>
      <c r="EN160" s="227"/>
      <c r="EO160" s="227"/>
      <c r="EP160" s="227"/>
      <c r="EQ160" s="227"/>
      <c r="ER160" s="227"/>
      <c r="ES160" s="227"/>
      <c r="ET160" s="227"/>
      <c r="EU160" s="227"/>
      <c r="EV160" s="227"/>
      <c r="EW160" s="227"/>
      <c r="EX160" s="227"/>
      <c r="EY160" s="227"/>
      <c r="EZ160" s="227"/>
      <c r="FA160" s="227"/>
      <c r="FB160" s="227"/>
      <c r="FC160" s="227"/>
      <c r="FD160" s="227"/>
      <c r="FE160" s="227"/>
      <c r="FF160" s="227"/>
      <c r="FG160" s="227"/>
      <c r="FH160" s="227"/>
      <c r="FI160" s="227"/>
      <c r="FJ160" s="227"/>
      <c r="FK160" s="227"/>
      <c r="FL160" s="227"/>
      <c r="FM160" s="227"/>
      <c r="FN160" s="227"/>
      <c r="FO160" s="227"/>
      <c r="FP160" s="227"/>
      <c r="FQ160" s="227"/>
      <c r="FR160" s="227"/>
      <c r="FS160" s="227"/>
      <c r="FT160" s="227"/>
      <c r="FU160" s="227"/>
      <c r="FV160" s="227"/>
      <c r="FW160" s="227"/>
      <c r="FX160" s="227"/>
      <c r="FY160" s="227"/>
      <c r="FZ160" s="227"/>
      <c r="GA160" s="227"/>
      <c r="GB160" s="227"/>
      <c r="GC160" s="227"/>
      <c r="GD160" s="227"/>
      <c r="GE160" s="227"/>
      <c r="GF160" s="227"/>
      <c r="GG160" s="227"/>
      <c r="GH160" s="227"/>
      <c r="GI160" s="227"/>
      <c r="GJ160" s="227"/>
      <c r="GK160" s="227"/>
      <c r="GL160" s="227"/>
      <c r="GM160" s="227"/>
      <c r="GN160" s="227"/>
      <c r="GO160" s="227"/>
      <c r="GP160" s="227"/>
      <c r="GQ160" s="227"/>
      <c r="GR160" s="227"/>
      <c r="GS160" s="227"/>
      <c r="GT160" s="227"/>
      <c r="GU160" s="227"/>
      <c r="GV160" s="227"/>
      <c r="GW160" s="227"/>
      <c r="GX160" s="227"/>
      <c r="GY160" s="227"/>
      <c r="GZ160" s="227"/>
      <c r="HA160" s="227"/>
      <c r="HB160" s="227"/>
      <c r="HC160" s="227"/>
      <c r="HD160" s="227"/>
      <c r="HE160" s="227"/>
      <c r="HF160" s="227"/>
      <c r="HG160" s="227"/>
      <c r="HH160" s="227"/>
      <c r="HI160" s="227"/>
      <c r="HJ160" s="227"/>
      <c r="HK160" s="227"/>
      <c r="HL160" s="227"/>
      <c r="HM160" s="227"/>
      <c r="HN160" s="227"/>
      <c r="HO160" s="227"/>
      <c r="HP160" s="227"/>
      <c r="HQ160" s="227"/>
      <c r="HR160" s="227"/>
      <c r="HS160" s="227"/>
      <c r="HT160" s="227"/>
      <c r="HU160" s="227"/>
      <c r="HV160" s="227"/>
      <c r="HW160" s="227"/>
      <c r="HX160" s="227"/>
      <c r="HY160" s="227"/>
      <c r="HZ160" s="227"/>
      <c r="IA160" s="227"/>
      <c r="IB160" s="227"/>
      <c r="IC160" s="227"/>
      <c r="ID160" s="227"/>
      <c r="IE160" s="227"/>
      <c r="IF160" s="227"/>
      <c r="IG160" s="227"/>
      <c r="IH160" s="227"/>
      <c r="II160" s="227"/>
      <c r="IJ160" s="227"/>
      <c r="IK160" s="227"/>
      <c r="IL160" s="227"/>
      <c r="IM160" s="227"/>
      <c r="IN160" s="227"/>
      <c r="IO160" s="227"/>
      <c r="IP160" s="227"/>
      <c r="IQ160" s="227"/>
      <c r="IR160" s="227"/>
      <c r="IS160" s="227"/>
      <c r="IT160" s="227"/>
      <c r="IU160" s="227"/>
      <c r="IV160" s="227"/>
      <c r="IW160" s="227"/>
      <c r="IX160" s="227"/>
      <c r="IY160" s="227"/>
      <c r="IZ160" s="227"/>
      <c r="JA160" s="227"/>
      <c r="JB160" s="227"/>
      <c r="JC160" s="227"/>
      <c r="JD160" s="227"/>
      <c r="JE160" s="227"/>
      <c r="JF160" s="227"/>
      <c r="JG160" s="227"/>
      <c r="JH160" s="227"/>
      <c r="JL160" s="227"/>
      <c r="JR160" s="227"/>
      <c r="JS160" s="227"/>
      <c r="JT160" s="227"/>
      <c r="KF160" t="s">
        <v>413</v>
      </c>
    </row>
    <row r="161" spans="272:280" ht="15" customHeight="1" x14ac:dyDescent="0.25">
      <c r="JL161" s="227"/>
      <c r="JN161" s="227"/>
      <c r="JR161" s="227"/>
      <c r="JS161" s="227"/>
      <c r="JT161" s="227"/>
    </row>
    <row r="162" spans="272:280" ht="15" customHeight="1" x14ac:dyDescent="0.25">
      <c r="JL162" s="227"/>
      <c r="JR162" s="227"/>
      <c r="JS162" s="227"/>
      <c r="JT162" s="227"/>
    </row>
    <row r="163" spans="272:280" ht="15" customHeight="1" x14ac:dyDescent="0.25">
      <c r="JL163" s="227"/>
      <c r="JR163" s="227"/>
      <c r="JS163" s="227"/>
      <c r="JT163" s="227"/>
    </row>
    <row r="164" spans="272:280" ht="15" customHeight="1" x14ac:dyDescent="0.25">
      <c r="JL164" s="227"/>
      <c r="JR164" s="227"/>
      <c r="JS164" s="227"/>
      <c r="JT164" s="227"/>
    </row>
    <row r="178" spans="5:5" ht="15" customHeight="1" x14ac:dyDescent="0.25">
      <c r="E178"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tabSelected="1" zoomScale="80" zoomScaleNormal="80" workbookViewId="0">
      <pane xSplit="2" ySplit="3" topLeftCell="C12" activePane="bottomRight" state="frozen"/>
      <selection pane="topRight" activeCell="C3" sqref="C3"/>
      <selection pane="bottomLeft" activeCell="A4" sqref="A4"/>
      <selection pane="bottomRight" activeCell="FV35" sqref="FV35"/>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20" width="19.1406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8.570312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9.8554687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120.6</v>
      </c>
      <c r="IS2">
        <f>SUM(C2:IR2)</f>
        <v>66837.854999999996</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45842</v>
      </c>
      <c r="C4" s="62">
        <f>IFERROR(Inv_SY_B!C4/Inv_SY_B!$IS4-1,"")</f>
        <v>1.707726597167003E-2</v>
      </c>
      <c r="D4" s="62">
        <f>IFERROR(Inv_SY_B!D4/Inv_SY_B!$IS4-1,"")</f>
        <v>2.4540097063705302E-2</v>
      </c>
      <c r="E4" s="62">
        <f>IFERROR(Inv_SY_B!E4/Inv_SY_B!$IS4-1,"")</f>
        <v>1.1746672334501884E-2</v>
      </c>
      <c r="F4" s="62">
        <f>IFERROR(Inv_SY_B!F4/Inv_SY_B!$IS4-1,"")</f>
        <v>2.5606215791138975E-2</v>
      </c>
      <c r="G4" s="62">
        <f>IFERROR(Inv_SY_B!G4/Inv_SY_B!$IS4-1,"")</f>
        <v>1.707726597167003E-2</v>
      </c>
      <c r="H4" s="62">
        <f>IFERROR(Inv_SY_B!H4/Inv_SY_B!$IS4-1,"")</f>
        <v>1.7521482108100672E-2</v>
      </c>
      <c r="I4" s="62">
        <f>IFERROR(Inv_SY_B!I4/Inv_SY_B!$IS4-1,"")</f>
        <v>2.2141329926979703E-2</v>
      </c>
      <c r="J4" s="62">
        <f>IFERROR(Inv_SY_B!J4/Inv_SY_B!$IS4-1,"")</f>
        <v>1.9831406017540187E-2</v>
      </c>
      <c r="K4" s="62">
        <f>IFERROR(Inv_SY_B!K4/Inv_SY_B!$IS4-1,"")</f>
        <v>-1.2091742410913597E-2</v>
      </c>
      <c r="L4" s="62">
        <f>IFERROR(Inv_SY_B!L4/Inv_SY_B!$IS4-1,"")</f>
        <v>-1.004107645604102E-3</v>
      </c>
      <c r="M4" s="62">
        <f>IFERROR(Inv_SY_B!M4/Inv_SY_B!$IS4-1,"")</f>
        <v>7.1268245156230758E-3</v>
      </c>
      <c r="N4" s="62">
        <f>IFERROR(Inv_SY_B!N4/Inv_SY_B!$IS4-1,"")</f>
        <v>1.0591710379782127E-2</v>
      </c>
      <c r="O4" s="62">
        <f>IFERROR(Inv_SY_B!O4/Inv_SY_B!$IS4-1,"")</f>
        <v>1.0938198966198076E-2</v>
      </c>
      <c r="P4" s="62">
        <f>IFERROR(Inv_SY_B!P4/Inv_SY_B!$IS4-1,"")</f>
        <v>9.2267553423861504E-3</v>
      </c>
      <c r="Q4" s="62">
        <f>IFERROR(Inv_SY_B!Q4/Inv_SY_B!$IS4-1,"")</f>
        <v>-6.7327189410141264E-3</v>
      </c>
      <c r="R4" s="62">
        <f>IFERROR(Inv_SY_B!R4/Inv_SY_B!$IS4-1,"")</f>
        <v>1.9705278730453024E-4</v>
      </c>
      <c r="S4" s="62">
        <f>IFERROR(Inv_SY_B!S4/Inv_SY_B!$IS4-1,"")</f>
        <v>1.5211558198661157E-2</v>
      </c>
      <c r="T4" s="62">
        <f>IFERROR(Inv_SY_B!T4/Inv_SY_B!$IS4-1,"")</f>
        <v>2.7916139700578491E-2</v>
      </c>
      <c r="U4" s="62">
        <f>IFERROR(Inv_SY_B!U4/Inv_SY_B!$IS4-1,"")</f>
        <v>1.4945028516802905E-2</v>
      </c>
      <c r="V4" s="62">
        <f>IFERROR(Inv_SY_B!V4/Inv_SY_B!$IS4-1,"")</f>
        <v>1.1746672334501884E-2</v>
      </c>
      <c r="W4" s="62">
        <f>IFERROR(Inv_SY_B!W4/Inv_SY_B!$IS4-1,"")</f>
        <v>1.867644406282043E-2</v>
      </c>
      <c r="X4" s="62">
        <f>IFERROR(Inv_SY_B!X4/Inv_SY_B!$IS4-1,"")</f>
        <v>9.436748425062591E-3</v>
      </c>
      <c r="Y4" s="62">
        <f>IFERROR(Inv_SY_B!Y4/Inv_SY_B!$IS4-1,"")</f>
        <v>2.8804571973439774E-2</v>
      </c>
      <c r="Z4" s="62">
        <f>IFERROR(Inv_SY_B!Z4/Inv_SY_B!$IS4-1,"")</f>
        <v>3.8952442823456224E-2</v>
      </c>
      <c r="AA4" s="62">
        <f>IFERROR(Inv_SY_B!AA4/Inv_SY_B!$IS4-1,"")</f>
        <v>2.9870690700873448E-2</v>
      </c>
      <c r="AB4" s="62">
        <f>IFERROR(Inv_SY_B!AB4/Inv_SY_B!$IS4-1,"")</f>
        <v>4.2664115430076865E-2</v>
      </c>
      <c r="AC4" s="62">
        <f>IFERROR(Inv_SY_B!AC4/Inv_SY_B!$IS4-1,"")</f>
        <v>3.5201284338041594E-2</v>
      </c>
      <c r="AD4" s="62">
        <f>IFERROR(Inv_SY_B!AD4/Inv_SY_B!$IS4-1,"")</f>
        <v>1.6366520153380915E-2</v>
      </c>
      <c r="AE4" s="62">
        <f>IFERROR(Inv_SY_B!AE4/Inv_SY_B!$IS4-1,"")</f>
        <v>3.8541789684000127E-2</v>
      </c>
      <c r="AF4" s="62">
        <f>IFERROR(Inv_SY_B!AF4/Inv_SY_B!$IS4-1,"")</f>
        <v>-5.9114126621022667E-3</v>
      </c>
      <c r="AG4" s="62">
        <f>IFERROR(Inv_SY_B!AG4/Inv_SY_B!$IS4-1,"")</f>
        <v>1.8419785850660508E-2</v>
      </c>
      <c r="AH4" s="62">
        <f>IFERROR(Inv_SY_B!AH4/Inv_SY_B!$IS4-1,"")</f>
        <v>2.2526317245219696E-2</v>
      </c>
      <c r="AI4" s="62">
        <f>IFERROR(Inv_SY_B!AI4/Inv_SY_B!$IS4-1,"")</f>
        <v>5.4910824075824483E-3</v>
      </c>
      <c r="AJ4" s="62">
        <f>IFERROR(Inv_SY_B!AJ4/Inv_SY_B!$IS4-1,"")</f>
        <v>1.4857871597970584E-2</v>
      </c>
      <c r="AK4" s="62">
        <f>IFERROR(Inv_SY_B!AK4/Inv_SY_B!$IS4-1,"")</f>
        <v>-8.0031770912056821E-3</v>
      </c>
      <c r="AL4" s="62">
        <f>IFERROR(Inv_SY_B!AL4/Inv_SY_B!$IS4-1,"")</f>
        <v>-1.5449609786287621E-2</v>
      </c>
      <c r="AM4" s="62">
        <f>IFERROR(Inv_SY_B!AM4/Inv_SY_B!$IS4-1,"")</f>
        <v>-7.4875474269479381E-2</v>
      </c>
      <c r="AN4" s="62">
        <f>IFERROR(Inv_SY_B!AN4/Inv_SY_B!$IS4-1,"")</f>
        <v>5.9718625609033182E-3</v>
      </c>
      <c r="AO4" s="62">
        <f>IFERROR(Inv_SY_B!AO4/Inv_SY_B!$IS4-1,"")</f>
        <v>-1.7011880338019814E-2</v>
      </c>
      <c r="AP4" s="62">
        <f>IFERROR(Inv_SY_B!AP4/Inv_SY_B!$IS4-1,"")</f>
        <v>2.1217360363203985E-2</v>
      </c>
      <c r="AQ4" s="62">
        <f>IFERROR(Inv_SY_B!AQ4/Inv_SY_B!$IS4-1,"")</f>
        <v>1.3520147420242878E-3</v>
      </c>
      <c r="AR4" s="62">
        <f>IFERROR(Inv_SY_B!AR4/Inv_SY_B!$IS4-1,"")</f>
        <v>1.1746672334501884E-2</v>
      </c>
      <c r="AS4" s="62">
        <f>IFERROR(Inv_SY_B!AS4/Inv_SY_B!$IS4-1,"")</f>
        <v>-1.5510429796884218E-2</v>
      </c>
      <c r="AT4" s="62">
        <f>IFERROR(Inv_SY_B!AT4/Inv_SY_B!$IS4-1,"")</f>
        <v>-1.1468062955365066E-2</v>
      </c>
      <c r="AU4" s="62">
        <f>IFERROR(Inv_SY_B!AU4/Inv_SY_B!$IS4-1,"")</f>
        <v>4.2804517824857058E-4</v>
      </c>
      <c r="AV4" s="62">
        <f>IFERROR(Inv_SY_B!AV4/Inv_SY_B!$IS4-1,"")</f>
        <v>1.2324153311861874E-2</v>
      </c>
      <c r="AW4" s="62">
        <f>IFERROR(Inv_SY_B!AW4/Inv_SY_B!$IS4-1,"")</f>
        <v>1.782354908087358E-2</v>
      </c>
      <c r="AX4" s="62">
        <f>IFERROR(Inv_SY_B!AX4/Inv_SY_B!$IS4-1,"")</f>
        <v>8.0507940793987931E-3</v>
      </c>
      <c r="AY4" s="62">
        <f>IFERROR(Inv_SY_B!AY4/Inv_SY_B!$IS4-1,"")</f>
        <v>9.0856399908276764E-3</v>
      </c>
      <c r="AZ4" s="62">
        <f>IFERROR(Inv_SY_B!AZ4/Inv_SY_B!$IS4-1,"")</f>
        <v>-5.4391615517279668E-3</v>
      </c>
      <c r="BA4" s="62">
        <f>IFERROR(Inv_SY_B!BA4/Inv_SY_B!$IS4-1,"")</f>
        <v>2.2487818513395652E-2</v>
      </c>
      <c r="BB4" s="62">
        <f>IFERROR(Inv_SY_B!BB4/Inv_SY_B!$IS4-1,"")</f>
        <v>2.6876673941330642E-2</v>
      </c>
      <c r="BC4" s="62">
        <f>IFERROR(Inv_SY_B!BC4/Inv_SY_B!$IS4-1,"")</f>
        <v>1.9446418699300416E-2</v>
      </c>
      <c r="BD4" s="62">
        <f>IFERROR(Inv_SY_B!BD4/Inv_SY_B!$IS4-1,"")</f>
        <v>2.5914205645730881E-2</v>
      </c>
      <c r="BE4" s="62">
        <f>IFERROR(Inv_SY_B!BE4/Inv_SY_B!$IS4-1,"")</f>
        <v>-4.6715560679756463E-3</v>
      </c>
      <c r="BF4" s="62">
        <f>IFERROR(Inv_SY_B!BF4/Inv_SY_B!$IS4-1,"")</f>
        <v>1.6366520153380915E-2</v>
      </c>
      <c r="BG4" s="62">
        <f>IFERROR(Inv_SY_B!BG4/Inv_SY_B!$IS4-1,"")</f>
        <v>-1.8538996700371513E-2</v>
      </c>
      <c r="BH4" s="62">
        <f>IFERROR(Inv_SY_B!BH4/Inv_SY_B!$IS4-1,"")</f>
        <v>-7.887680895733773E-3</v>
      </c>
      <c r="BI4" s="62">
        <f>IFERROR(Inv_SY_B!BI4/Inv_SY_B!$IS4-1,"")</f>
        <v>3.4127268434849256E-2</v>
      </c>
      <c r="BJ4" s="62">
        <f>IFERROR(Inv_SY_B!BJ4/Inv_SY_B!$IS4-1,"")</f>
        <v>2.1499684396579788E-2</v>
      </c>
      <c r="BK4" s="62">
        <f>IFERROR(Inv_SY_B!BK4/Inv_SY_B!$IS4-1,"")</f>
        <v>1.7521482108100672E-2</v>
      </c>
      <c r="BL4" s="62">
        <f>IFERROR(Inv_SY_B!BL4/Inv_SY_B!$IS4-1,"")</f>
        <v>-4.4104300993058621E-3</v>
      </c>
      <c r="BM4" s="62">
        <f>IFERROR(Inv_SY_B!BM4/Inv_SY_B!$IS4-1,"")</f>
        <v>-1.1352566759893046E-2</v>
      </c>
      <c r="BN4" s="62">
        <f>IFERROR(Inv_SY_B!BN4/Inv_SY_B!$IS4-1,"")</f>
        <v>5.4339062413884864E-2</v>
      </c>
      <c r="BO4" s="62">
        <f>IFERROR(Inv_SY_B!BO4/Inv_SY_B!$IS4-1,"")</f>
        <v>1.3985521662112532E-2</v>
      </c>
      <c r="BP4" s="62">
        <f>IFERROR(Inv_SY_B!BP4/Inv_SY_B!$IS4-1,"")</f>
        <v>8.7615398976879089E-3</v>
      </c>
      <c r="BQ4" s="62">
        <f>IFERROR(Inv_SY_B!BQ4/Inv_SY_B!$IS4-1,"")</f>
        <v>1.9209503426537156E-2</v>
      </c>
      <c r="BR4" s="62">
        <f>IFERROR(Inv_SY_B!BR4/Inv_SY_B!$IS4-1,"")</f>
        <v>-1.4799683978595102E-2</v>
      </c>
      <c r="BS4" s="62">
        <f>IFERROR(Inv_SY_B!BS4/Inv_SY_B!$IS4-1,"")</f>
        <v>-7.5411923093178235E-3</v>
      </c>
      <c r="BT4" s="62">
        <f>IFERROR(Inv_SY_B!BT4/Inv_SY_B!$IS4-1,"")</f>
        <v>1.8139995239121465E-3</v>
      </c>
      <c r="BU4" s="62">
        <f>IFERROR(Inv_SY_B!BU4/Inv_SY_B!$IS4-1,"")</f>
        <v>7.3578169065671162E-3</v>
      </c>
      <c r="BV4" s="62">
        <f>IFERROR(Inv_SY_B!BV4/Inv_SY_B!$IS4-1,"")</f>
        <v>-1.2623024910084713E-2</v>
      </c>
      <c r="BW4" s="62">
        <f>IFERROR(Inv_SY_B!BW4/Inv_SY_B!$IS4-1,"")</f>
        <v>1.2439649507333783E-2</v>
      </c>
      <c r="BX4" s="62">
        <f>IFERROR(Inv_SY_B!BX4/Inv_SY_B!$IS4-1,"")</f>
        <v>1.9294957193840556E-3</v>
      </c>
      <c r="BY4" s="62">
        <f>IFERROR(Inv_SY_B!BY4/Inv_SY_B!$IS4-1,"")</f>
        <v>-5.6034228075102499E-3</v>
      </c>
      <c r="BZ4" s="62">
        <f>IFERROR(Inv_SY_B!BZ4/Inv_SY_B!$IS4-1,"")</f>
        <v>-2.572542664084998E-2</v>
      </c>
      <c r="CA4" s="62">
        <f>IFERROR(Inv_SY_B!CA4/Inv_SY_B!$IS4-1,"")</f>
        <v>-4.7025856431137658E-4</v>
      </c>
      <c r="CB4" s="62">
        <f>IFERROR(Inv_SY_B!CB4/Inv_SY_B!$IS4-1,"")</f>
        <v>-3.2678330768547426E-3</v>
      </c>
      <c r="CC4" s="62">
        <f>IFERROR(Inv_SY_B!CC4/Inv_SY_B!$IS4-1,"")</f>
        <v>-1.1930047737252925E-2</v>
      </c>
      <c r="CD4" s="62">
        <f>IFERROR(Inv_SY_B!CD4/Inv_SY_B!$IS4-1,"")</f>
        <v>-5.1369303098458552E-4</v>
      </c>
      <c r="CE4" s="62">
        <f>IFERROR(Inv_SY_B!CE4/Inv_SY_B!$IS4-1,"")</f>
        <v>1.1169191357142116E-2</v>
      </c>
      <c r="CF4" s="62">
        <f>IFERROR(Inv_SY_B!CF4/Inv_SY_B!$IS4-1,"")</f>
        <v>-5.5777569862942578E-3</v>
      </c>
      <c r="CG4" s="62">
        <f>IFERROR(Inv_SY_B!CG4/Inv_SY_B!$IS4-1,"")</f>
        <v>3.0844576741038132E-3</v>
      </c>
      <c r="CH4" s="62">
        <f>IFERROR(Inv_SY_B!CH4/Inv_SY_B!$IS4-1,"")</f>
        <v>-1.1699055346308884E-2</v>
      </c>
      <c r="CI4" s="62">
        <f>IFERROR(Inv_SY_B!CI4/Inv_SY_B!$IS4-1,"")</f>
        <v>-2.6944553148609662E-2</v>
      </c>
      <c r="CJ4" s="62">
        <f>IFERROR(Inv_SY_B!CJ4/Inv_SY_B!$IS4-1,"")</f>
        <v>-1.1468062955365066E-2</v>
      </c>
      <c r="CK4" s="62">
        <f>IFERROR(Inv_SY_B!CK4/Inv_SY_B!$IS4-1,"")</f>
        <v>-2.4634629239170147E-2</v>
      </c>
      <c r="CL4" s="62">
        <f>IFERROR(Inv_SY_B!CL4/Inv_SY_B!$IS4-1,"")</f>
        <v>1.9294957193840556E-3</v>
      </c>
      <c r="CM4" s="62">
        <f>IFERROR(Inv_SY_B!CM4/Inv_SY_B!$IS4-1,"")</f>
        <v>-1.1352566759893046E-2</v>
      </c>
      <c r="CN4" s="62">
        <f>IFERROR(Inv_SY_B!CN4/Inv_SY_B!$IS4-1,"")</f>
        <v>-1.3662490669332561E-2</v>
      </c>
      <c r="CO4" s="62">
        <f>IFERROR(Inv_SY_B!CO4/Inv_SY_B!$IS4-1,"")</f>
        <v>7.8660001666437385E-3</v>
      </c>
      <c r="CP4" s="62">
        <f>IFERROR(Inv_SY_B!CP4/Inv_SY_B!$IS4-1,"")</f>
        <v>-2.7699720580541709E-2</v>
      </c>
      <c r="CQ4" s="62">
        <f>IFERROR(Inv_SY_B!CQ4/Inv_SY_B!$IS4-1,"")</f>
        <v>1.0476214184310217E-2</v>
      </c>
      <c r="CR4" s="62">
        <f>IFERROR(Inv_SY_B!CR4/Inv_SY_B!$IS4-1,"")</f>
        <v>-1.3662490669332561E-2</v>
      </c>
      <c r="CS4" s="62">
        <f>IFERROR(Inv_SY_B!CS4/Inv_SY_B!$IS4-1,"")</f>
        <v>-9.299301062613452E-3</v>
      </c>
      <c r="CT4" s="62">
        <f>IFERROR(Inv_SY_B!CT4/Inv_SY_B!$IS4-1,"")</f>
        <v>-8.1186732866778133E-3</v>
      </c>
      <c r="CU4" s="62">
        <f>IFERROR(Inv_SY_B!CU4/Inv_SY_B!$IS4-1,"")</f>
        <v>-2.0592262397650996E-2</v>
      </c>
      <c r="CV4" s="62">
        <f>IFERROR(Inv_SY_B!CV4/Inv_SY_B!$IS4-1,"")</f>
        <v>1.8445451671876389E-2</v>
      </c>
      <c r="CW4" s="62">
        <f>IFERROR(Inv_SY_B!CW4/Inv_SY_B!$IS4-1,"")</f>
        <v>2.8534652831597729E-3</v>
      </c>
      <c r="CX4" s="62">
        <f>IFERROR(Inv_SY_B!CX4/Inv_SY_B!$IS4-1,"")</f>
        <v>5.9718625609033182E-3</v>
      </c>
      <c r="CY4" s="62">
        <f>IFERROR(Inv_SY_B!CY4/Inv_SY_B!$IS4-1,"")</f>
        <v>1.925392504018042E-2</v>
      </c>
      <c r="CZ4" s="62">
        <f>IFERROR(Inv_SY_B!CZ4/Inv_SY_B!$IS4-1,"")</f>
        <v>8.155659183239905E-5</v>
      </c>
      <c r="DA4" s="62">
        <f>IFERROR(Inv_SY_B!DA4/Inv_SY_B!$IS4-1,"")</f>
        <v>9.0902598386466416E-3</v>
      </c>
      <c r="DB4" s="62">
        <f>IFERROR(Inv_SY_B!DB4/Inv_SY_B!$IS4-1,"")</f>
        <v>-8.3496656776216316E-3</v>
      </c>
      <c r="DC4" s="62">
        <f>IFERROR(Inv_SY_B!DC4/Inv_SY_B!$IS4-1,"")</f>
        <v>-1.6588394287955888E-2</v>
      </c>
      <c r="DD4" s="62">
        <f>IFERROR(Inv_SY_B!DD4/Inv_SY_B!$IS4-1,"")</f>
        <v>-1.7127376533491834E-2</v>
      </c>
      <c r="DE4" s="62">
        <f>IFERROR(Inv_SY_B!DE4/Inv_SY_B!$IS4-1,"")</f>
        <v>3.4309462605197627E-3</v>
      </c>
      <c r="DF4" s="62">
        <f>IFERROR(Inv_SY_B!DF4/Inv_SY_B!$IS4-1,"")</f>
        <v>-2.1949313714136665E-2</v>
      </c>
      <c r="DG4" s="62">
        <f>IFERROR(Inv_SY_B!DG4/Inv_SY_B!$IS4-1,"")</f>
        <v>-5.000276008934379E-3</v>
      </c>
      <c r="DH4" s="62">
        <f>IFERROR(Inv_SY_B!DH4/Inv_SY_B!$IS4-1,"")</f>
        <v>-1.6485731003091919E-2</v>
      </c>
      <c r="DI4" s="62">
        <f>IFERROR(Inv_SY_B!DI4/Inv_SY_B!$IS4-1,"")</f>
        <v>-2.4288140652754198E-2</v>
      </c>
      <c r="DJ4" s="62">
        <f>IFERROR(Inv_SY_B!DJ4/Inv_SY_B!$IS4-1,"")</f>
        <v>8.6549280249443861E-3</v>
      </c>
      <c r="DK4" s="62">
        <f>IFERROR(Inv_SY_B!DK4/Inv_SY_B!$IS4-1,"")</f>
        <v>8.1534573642627617E-3</v>
      </c>
      <c r="DL4" s="62">
        <f>IFERROR(Inv_SY_B!DL4/Inv_SY_B!$IS4-1,"")</f>
        <v>1.1028029340454104E-2</v>
      </c>
      <c r="DM4" s="62">
        <f>IFERROR(Inv_SY_B!DM4/Inv_SY_B!$IS4-1,"")</f>
        <v>1.2324153311861874E-2</v>
      </c>
      <c r="DN4" s="62">
        <f>IFERROR(Inv_SY_B!DN4/Inv_SY_B!$IS4-1,"")</f>
        <v>-2.4057148261810268E-2</v>
      </c>
      <c r="DO4" s="62">
        <f>IFERROR(Inv_SY_B!DO4/Inv_SY_B!$IS4-1,"")</f>
        <v>-2.7107808894969221E-2</v>
      </c>
      <c r="DP4" s="62">
        <f>IFERROR(Inv_SY_B!DP4/Inv_SY_B!$IS4-1,"")</f>
        <v>-2.1618895246290903E-2</v>
      </c>
      <c r="DQ4" s="62">
        <f>IFERROR(Inv_SY_B!DQ4/Inv_SY_B!$IS4-1,"")</f>
        <v>-3.1395039707747818E-3</v>
      </c>
      <c r="DR4" s="62">
        <f>IFERROR(Inv_SY_B!DR4/Inv_SY_B!$IS4-1,"")</f>
        <v>-1.6780887947075884E-2</v>
      </c>
      <c r="DS4" s="62">
        <f>IFERROR(Inv_SY_B!DS4/Inv_SY_B!$IS4-1,"")</f>
        <v>-4.6537874225185405E-3</v>
      </c>
      <c r="DT4" s="62">
        <f>IFERROR(Inv_SY_B!DT4/Inv_SY_B!$IS4-1,"")</f>
        <v>-9.2969878226755398E-2</v>
      </c>
      <c r="DU4" s="62">
        <f>IFERROR(Inv_SY_B!DU4/Inv_SY_B!$IS4-1,"")</f>
        <v>-5.7037728524363174E-2</v>
      </c>
      <c r="DV4" s="62">
        <f>IFERROR(Inv_SY_B!DV4/Inv_SY_B!$IS4-1,"")</f>
        <v>-2.8099515103329531E-2</v>
      </c>
      <c r="DW4" s="62">
        <f>IFERROR(Inv_SY_B!DW4/Inv_SY_B!$IS4-1,"")</f>
        <v>-2.2555697720674672E-2</v>
      </c>
      <c r="DX4" s="62">
        <f>IFERROR(Inv_SY_B!DX4/Inv_SY_B!$IS4-1,"")</f>
        <v>-8.4779947837017033E-3</v>
      </c>
      <c r="DY4" s="62">
        <f>IFERROR(Inv_SY_B!DY4/Inv_SY_B!$IS4-1,"")</f>
        <v>-6.563577863172132E-2</v>
      </c>
      <c r="DZ4" s="62">
        <f>IFERROR(Inv_SY_B!DZ4/Inv_SY_B!$IS4-1,"")</f>
        <v>-1.7127376533491834E-2</v>
      </c>
      <c r="EA4" s="62">
        <f>IFERROR(Inv_SY_B!EA4/Inv_SY_B!$IS4-1,"")</f>
        <v>-2.9626631465681008E-2</v>
      </c>
      <c r="EB4" s="62">
        <f>IFERROR(Inv_SY_B!EB4/Inv_SY_B!$IS4-1,"")</f>
        <v>-3.5478438702927884E-2</v>
      </c>
      <c r="EC4" s="62">
        <f>IFERROR(Inv_SY_B!EC4/Inv_SY_B!$IS4-1,"")</f>
        <v>-5.7977492439656442E-2</v>
      </c>
      <c r="ED4" s="62">
        <f>IFERROR(Inv_SY_B!ED4/Inv_SY_B!$IS4-1,"")</f>
        <v>-1.6079026451515488E-2</v>
      </c>
      <c r="EE4" s="62">
        <f>IFERROR(Inv_SY_B!EE4/Inv_SY_B!$IS4-1,"")</f>
        <v>-4.5649441952323455E-3</v>
      </c>
      <c r="EF4" s="62">
        <f>IFERROR(Inv_SY_B!EF4/Inv_SY_B!$IS4-1,"")</f>
        <v>5.4468798542124386E-3</v>
      </c>
      <c r="EG4" s="62">
        <f>IFERROR(Inv_SY_B!EG4/Inv_SY_B!$IS4-1,"")</f>
        <v>-3.7120492132853844E-3</v>
      </c>
      <c r="EH4" s="62">
        <f>IFERROR(Inv_SY_B!EH4/Inv_SY_B!$IS4-1,"")</f>
        <v>-6.5154568670143798E-3</v>
      </c>
      <c r="EI4" s="62">
        <f>IFERROR(Inv_SY_B!EI4/Inv_SY_B!$IS4-1,"")</f>
        <v>-2.8511424611656011E-2</v>
      </c>
      <c r="EJ4" s="62">
        <f>IFERROR(Inv_SY_B!EJ4/Inv_SY_B!$IS4-1,"")</f>
        <v>7.0702879164408206E-3</v>
      </c>
      <c r="EK4" s="62">
        <f>IFERROR(Inv_SY_B!EK4/Inv_SY_B!$IS4-1,"")</f>
        <v>-1.004107645604102E-3</v>
      </c>
      <c r="EL4" s="62">
        <f>IFERROR(Inv_SY_B!EL4/Inv_SY_B!$IS4-1,"")</f>
        <v>1.1400183748086157E-2</v>
      </c>
      <c r="EM4" s="62">
        <f>IFERROR(Inv_SY_B!EM4/Inv_SY_B!$IS4-1,"")</f>
        <v>-8.9360309777102298E-3</v>
      </c>
      <c r="EN4" s="62">
        <f>IFERROR(Inv_SY_B!EN4/Inv_SY_B!$IS4-1,"")</f>
        <v>-1.9917053870276535E-2</v>
      </c>
      <c r="EO4" s="62">
        <f>IFERROR(Inv_SY_B!EO4/Inv_SY_B!$IS4-1,"")</f>
        <v>1.3710107657525672E-2</v>
      </c>
      <c r="EP4" s="62">
        <f>IFERROR(Inv_SY_B!EP4/Inv_SY_B!$IS4-1,"")</f>
        <v>5.3499599699002864E-3</v>
      </c>
      <c r="EQ4" s="62">
        <f>IFERROR(Inv_SY_B!EQ4/Inv_SY_B!$IS4-1,"")</f>
        <v>-2.2324705329730632E-2</v>
      </c>
      <c r="ER4" s="62">
        <f>IFERROR(Inv_SY_B!ER4/Inv_SY_B!$IS4-1,"")</f>
        <v>-4.6715560679756463E-3</v>
      </c>
      <c r="ES4" s="62">
        <f>IFERROR(Inv_SY_B!ES4/Inv_SY_B!$IS4-1,"")</f>
        <v>-1.4817452624052319E-2</v>
      </c>
      <c r="ET4" s="62">
        <f>IFERROR(Inv_SY_B!ET4/Inv_SY_B!$IS4-1,"")</f>
        <v>1.0370251180098489E-3</v>
      </c>
      <c r="EU4" s="62">
        <f>IFERROR(Inv_SY_B!EU4/Inv_SY_B!$IS4-1,"")</f>
        <v>-1.9490606379302999E-2</v>
      </c>
      <c r="EV4" s="62">
        <f>IFERROR(Inv_SY_B!EV4/Inv_SY_B!$IS4-1,"")</f>
        <v>-2.0062592493916842E-3</v>
      </c>
      <c r="EW4" s="62">
        <f>IFERROR(Inv_SY_B!EW4/Inv_SY_B!$IS4-1,"")</f>
        <v>6.416078697333738E-3</v>
      </c>
      <c r="EX4" s="62">
        <f>IFERROR(Inv_SY_B!EX4/Inv_SY_B!$IS4-1,"")</f>
        <v>-1.8818787311909446E-3</v>
      </c>
      <c r="EY4" s="62">
        <f>IFERROR(Inv_SY_B!EY4/Inv_SY_B!$IS4-1,"")</f>
        <v>-1.2173873038804905E-2</v>
      </c>
      <c r="EZ4" s="62">
        <f>IFERROR(Inv_SY_B!EZ4/Inv_SY_B!$IS4-1,"")</f>
        <v>1.9294957193840556E-3</v>
      </c>
      <c r="FA4" s="62">
        <f>IFERROR(Inv_SY_B!FA4/Inv_SY_B!$IS4-1,"")</f>
        <v>-1.2738521105556844E-2</v>
      </c>
      <c r="FB4" s="62">
        <f>IFERROR(Inv_SY_B!FB4/Inv_SY_B!$IS4-1,"")</f>
        <v>-2.2324705329730632E-2</v>
      </c>
      <c r="FC4" s="62">
        <f>IFERROR(Inv_SY_B!FC4/Inv_SY_B!$IS4-1,"")</f>
        <v>-1.1930047737252925E-2</v>
      </c>
      <c r="FD4" s="62">
        <f>IFERROR(Inv_SY_B!FD4/Inv_SY_B!$IS4-1,"")</f>
        <v>-2.1747224352370753E-2</v>
      </c>
      <c r="FE4" s="62">
        <f>IFERROR(Inv_SY_B!FE4/Inv_SY_B!$IS4-1,"")</f>
        <v>-5.9583694486450289E-3</v>
      </c>
      <c r="FF4" s="62">
        <f>IFERROR(Inv_SY_B!FF4/Inv_SY_B!$IS4-1,"")</f>
        <v>-8.2945424934192102E-3</v>
      </c>
      <c r="FG4" s="62">
        <f>IFERROR(Inv_SY_B!FG4/Inv_SY_B!$IS4-1,"")</f>
        <v>-2.1945350987313539E-3</v>
      </c>
      <c r="FH4" s="62">
        <f>IFERROR(Inv_SY_B!FH4/Inv_SY_B!$IS4-1,"")</f>
        <v>-3.1549617949162556E-3</v>
      </c>
      <c r="FI4" s="62">
        <f>IFERROR(Inv_SY_B!FI4/Inv_SY_B!$IS4-1,"")</f>
        <v>4.3467494266358209E-3</v>
      </c>
      <c r="FJ4" s="62">
        <f>IFERROR(Inv_SY_B!FJ4/Inv_SY_B!$IS4-1,"")</f>
        <v>-1.9326470760407721E-2</v>
      </c>
      <c r="FK4" s="62">
        <f>IFERROR(Inv_SY_B!FK4/Inv_SY_B!$IS4-1,"")</f>
        <v>4.6917013798073892E-2</v>
      </c>
      <c r="FL4" s="62">
        <f>IFERROR(Inv_SY_B!FL4/Inv_SY_B!$IS4-1,"")</f>
        <v>-8.0422358045835196E-3</v>
      </c>
      <c r="FM4" s="62">
        <f>IFERROR(Inv_SY_B!FM4/Inv_SY_B!$IS4-1,"")</f>
        <v>-1.296688858296724E-2</v>
      </c>
      <c r="FN4" s="62">
        <f>IFERROR(Inv_SY_B!FN4/Inv_SY_B!$IS4-1,"")</f>
        <v>8.9722989492280192E-5</v>
      </c>
      <c r="FO4" s="62">
        <f>IFERROR(Inv_SY_B!FO4/Inv_SY_B!$IS4-1,"")</f>
        <v>5.8393044274638317E-3</v>
      </c>
      <c r="FP4" s="62">
        <f>IFERROR(Inv_SY_B!FP4/Inv_SY_B!$IS4-1,"")</f>
        <v>1.4893502180945983E-3</v>
      </c>
      <c r="FQ4" s="62">
        <f>IFERROR(Inv_SY_B!FQ4/Inv_SY_B!$IS4-1,"")</f>
        <v>4.1806215656743362E-3</v>
      </c>
      <c r="FR4" s="62">
        <f>IFERROR(Inv_SY_B!FR4/Inv_SY_B!$IS4-1,"")</f>
        <v>-3.4446472524682914E-3</v>
      </c>
      <c r="FS4" s="62">
        <f>IFERROR(Inv_SY_B!FS4/Inv_SY_B!$IS4-1,"")</f>
        <v>-4.271133360752799E-3</v>
      </c>
      <c r="FT4" s="62">
        <f>IFERROR(Inv_SY_B!FT4/Inv_SY_B!$IS4-1,"")</f>
        <v>3.0644789816874685E-2</v>
      </c>
      <c r="FU4" s="62">
        <f>IFERROR(Inv_SY_B!FU4/Inv_SY_B!$IS4-1,"")</f>
        <v>-2.9190312505009142E-2</v>
      </c>
      <c r="FV4" s="62">
        <f>IFERROR(Inv_SY_B!FV4/Inv_SY_B!$IS4-1,"")</f>
        <v>-1.413497510535433E-2</v>
      </c>
      <c r="FW4" s="62">
        <f>IFERROR(Inv_SY_B!FW4/Inv_SY_B!$IS4-1,"")</f>
        <v>-1.6704765454605752E-2</v>
      </c>
      <c r="FX4" s="62">
        <f>IFERROR(Inv_SY_B!FX4/Inv_SY_B!$IS4-1,"")</f>
        <v>-5.9583694486450289E-3</v>
      </c>
      <c r="FY4" s="62">
        <f>IFERROR(Inv_SY_B!FY4/Inv_SY_B!$IS4-1,"")</f>
        <v>-2.9813291983615597E-2</v>
      </c>
      <c r="FZ4" s="62">
        <f>IFERROR(Inv_SY_B!FZ4/Inv_SY_B!$IS4-1,"")</f>
        <v>-2.0559450978482885E-2</v>
      </c>
      <c r="GA4" s="62">
        <f>IFERROR(Inv_SY_B!GA4/Inv_SY_B!$IS4-1,"")</f>
        <v>4.9138204904957128E-3</v>
      </c>
      <c r="GB4" s="62">
        <f>IFERROR(Inv_SY_B!GB4/Inv_SY_B!$IS4-1,"")</f>
        <v>-9.4626290158061899E-3</v>
      </c>
      <c r="GC4" s="62">
        <f>IFERROR(Inv_SY_B!GC4/Inv_SY_B!$IS4-1,"")</f>
        <v>-5.2056025786624271E-3</v>
      </c>
      <c r="GD4" s="62">
        <f>IFERROR(Inv_SY_B!GD4/Inv_SY_B!$IS4-1,"")</f>
        <v>-2.7778225686834634E-2</v>
      </c>
      <c r="GE4" s="62">
        <f>IFERROR(Inv_SY_B!GE4/Inv_SY_B!$IS4-1,"")</f>
        <v>7.1781112877382647E-3</v>
      </c>
      <c r="GF4" s="62">
        <f>IFERROR(Inv_SY_B!GF4/Inv_SY_B!$IS4-1,"")</f>
        <v>3.9314297742316651E-3</v>
      </c>
      <c r="GG4" s="62">
        <f>IFERROR(Inv_SY_B!GG4/Inv_SY_B!$IS4-1,"")</f>
        <v>6.0869387702100486E-3</v>
      </c>
      <c r="GH4" s="62">
        <f>IFERROR(Inv_SY_B!GH4/Inv_SY_B!$IS4-1,"")</f>
        <v>-4.4538740078106098E-3</v>
      </c>
      <c r="GI4" s="62">
        <f>IFERROR(Inv_SY_B!GI4/Inv_SY_B!$IS4-1,"")</f>
        <v>-1.986875272529276E-3</v>
      </c>
      <c r="GJ4" s="62">
        <f>IFERROR(Inv_SY_B!GJ4/Inv_SY_B!$IS4-1,"")</f>
        <v>-1.6650853768957141E-2</v>
      </c>
      <c r="GK4" s="62">
        <f>IFERROR(Inv_SY_B!GK4/Inv_SY_B!$IS4-1,"")</f>
        <v>-1.647114815012829E-2</v>
      </c>
      <c r="GL4" s="62">
        <f>IFERROR(Inv_SY_B!GL4/Inv_SY_B!$IS4-1,"")</f>
        <v>-1.763923467251538E-2</v>
      </c>
      <c r="GM4" s="62">
        <f>IFERROR(Inv_SY_B!GM4/Inv_SY_B!$IS4-1,"")</f>
        <v>-2.1143494239676319E-2</v>
      </c>
      <c r="GN4" s="62">
        <f>IFERROR(Inv_SY_B!GN4/Inv_SY_B!$IS4-1,"")</f>
        <v>-1.296688858296724E-2</v>
      </c>
      <c r="GO4" s="62">
        <f>IFERROR(Inv_SY_B!GO4/Inv_SY_B!$IS4-1,"")</f>
        <v>-2.3129241327734418E-2</v>
      </c>
      <c r="GP4" s="62">
        <f>IFERROR(Inv_SY_B!GP4/Inv_SY_B!$IS4-1,"")</f>
        <v>-1.647114815012829E-2</v>
      </c>
      <c r="GQ4" s="62">
        <f>IFERROR(Inv_SY_B!GQ4/Inv_SY_B!$IS4-1,"")</f>
        <v>7.1241996020896536E-3</v>
      </c>
      <c r="GR4" s="62">
        <f>IFERROR(Inv_SY_B!GR4/Inv_SY_B!$IS4-1,"")</f>
        <v>-1.6938382759083104E-2</v>
      </c>
      <c r="GS4" s="62" t="str">
        <f>IFERROR(Inv_SY_B!GS4/Inv_SY_B!$IS4-1,"")</f>
        <v/>
      </c>
      <c r="GT4" s="62" t="str">
        <f>IFERROR(Inv_SY_B!GT4/Inv_SY_B!$IS4-1,"")</f>
        <v/>
      </c>
      <c r="GU4" s="62">
        <f>IFERROR(Inv_SY_B!GU4/Inv_SY_B!$IS4-1,"")</f>
        <v>3.6595115022588498E-2</v>
      </c>
      <c r="GV4" s="62">
        <f>IFERROR(Inv_SY_B!GV4/Inv_SY_B!$IS4-1,"")</f>
        <v>-1.3394910831123208E-2</v>
      </c>
      <c r="GW4" s="62">
        <f>IFERROR(Inv_SY_B!GW4/Inv_SY_B!$IS4-1,"")</f>
        <v>-1.6528127980488749E-2</v>
      </c>
      <c r="GX4" s="62" t="str">
        <f>IFERROR(Inv_SY_B!GX4/Inv_SY_B!$IS4-1,"")</f>
        <v/>
      </c>
      <c r="GY4" s="62">
        <f>IFERROR(Inv_SY_B!GY4/Inv_SY_B!$IS4-1,"")</f>
        <v>-1.5645583239569105E-2</v>
      </c>
      <c r="GZ4" s="62">
        <f>IFERROR(Inv_SY_B!GZ4/Inv_SY_B!$IS4-1,"")</f>
        <v>-2.4057148261810268E-2</v>
      </c>
      <c r="HA4" s="62">
        <f>IFERROR(Inv_SY_B!HA4/Inv_SY_B!$IS4-1,"")</f>
        <v>-1.9437300442931349E-2</v>
      </c>
      <c r="HB4" s="62">
        <f>IFERROR(Inv_SY_B!HB4/Inv_SY_B!$IS4-1,"")</f>
        <v>-1.2507528714612803E-2</v>
      </c>
      <c r="HC4" s="62">
        <f>IFERROR(Inv_SY_B!HC4/Inv_SY_B!$IS4-1,"")</f>
        <v>-1.1352566759893046E-2</v>
      </c>
      <c r="HD4" s="62">
        <f>IFERROR(Inv_SY_B!HD4/Inv_SY_B!$IS4-1,"")</f>
        <v>-1.7127376533491834E-2</v>
      </c>
      <c r="HE4" s="62">
        <f>IFERROR(Inv_SY_B!HE4/Inv_SY_B!$IS4-1,"")</f>
        <v>-2.1747224352370753E-2</v>
      </c>
      <c r="HF4" s="62">
        <f>IFERROR(Inv_SY_B!HF4/Inv_SY_B!$IS4-1,"")</f>
        <v>1.1210223510802475E-3</v>
      </c>
      <c r="HG4" s="62">
        <f>IFERROR(Inv_SY_B!HG4/Inv_SY_B!$IS4-1,"")</f>
        <v>-9.2736352413975709E-3</v>
      </c>
      <c r="HH4" s="62">
        <f>IFERROR(Inv_SY_B!HH4/Inv_SY_B!$IS4-1,"")</f>
        <v>-5.5777569862942578E-3</v>
      </c>
      <c r="HI4" s="62">
        <f>IFERROR(Inv_SY_B!HI4/Inv_SY_B!$IS4-1,"")</f>
        <v>-2.3438635130790253E-3</v>
      </c>
      <c r="HJ4" s="62">
        <f>IFERROR(Inv_SY_B!HJ4/Inv_SY_B!$IS4-1,"")</f>
        <v>2.1679345145091844E-2</v>
      </c>
      <c r="HK4" s="62">
        <f>IFERROR(Inv_SY_B!HK4/Inv_SY_B!$IS4-1,"")</f>
        <v>-1.2379199608532843E-2</v>
      </c>
      <c r="HL4" s="62">
        <f>IFERROR(Inv_SY_B!HL4/Inv_SY_B!$IS4-1,"")</f>
        <v>-1.8538996700371513E-2</v>
      </c>
      <c r="HM4" s="62">
        <f>IFERROR(Inv_SY_B!HM4/Inv_SY_B!$IS4-1,"")</f>
        <v>5.0932622900322633E-2</v>
      </c>
      <c r="HN4" s="62">
        <f>IFERROR(Inv_SY_B!HN4/Inv_SY_B!$IS4-1,"")</f>
        <v>3.7122732980476192E-2</v>
      </c>
      <c r="HO4" s="62">
        <f>IFERROR(Inv_SY_B!HO4/Inv_SY_B!$IS4-1,"")</f>
        <v>5.369460088429201E-2</v>
      </c>
      <c r="HP4" s="62">
        <f>IFERROR(Inv_SY_B!HP4/Inv_SY_B!$IS4-1,"")</f>
        <v>7.1095062183298641E-2</v>
      </c>
      <c r="HQ4" s="62">
        <f>IFERROR(Inv_SY_B!HQ4/Inv_SY_B!$IS4-1,"")</f>
        <v>-4.716118702614458E-3</v>
      </c>
      <c r="HR4" s="62">
        <f>IFERROR(Inv_SY_B!HR4/Inv_SY_B!$IS4-1,"")</f>
        <v>-1.7392757699901451E-2</v>
      </c>
      <c r="HS4" s="62">
        <f>IFERROR(Inv_SY_B!HS4/Inv_SY_B!$IS4-1,"")</f>
        <v>1.1524919639195774E-2</v>
      </c>
      <c r="HT4" s="62">
        <f>IFERROR(Inv_SY_B!HT4/Inv_SY_B!$IS4-1,"")</f>
        <v>2.1989868421521397E-3</v>
      </c>
      <c r="HU4" s="62">
        <f>IFERROR(Inv_SY_B!HU4/Inv_SY_B!$IS4-1,"")</f>
        <v>-1.8104652033639201E-2</v>
      </c>
      <c r="HV4" s="62">
        <f>IFERROR(Inv_SY_B!HV4/Inv_SY_B!$IS4-1,"")</f>
        <v>-3.1789898495686586E-3</v>
      </c>
      <c r="HW4" s="62">
        <f>IFERROR(Inv_SY_B!HW4/Inv_SY_B!$IS4-1,"")</f>
        <v>2.2501678056852326E-2</v>
      </c>
      <c r="HX4" s="62">
        <f>IFERROR(Inv_SY_B!HX4/Inv_SY_B!$IS4-1,"")</f>
        <v>-1.3307117760188003E-2</v>
      </c>
      <c r="HY4" s="62">
        <f>IFERROR(Inv_SY_B!HY4/Inv_SY_B!$IS4-1,"")</f>
        <v>-1.4968914129511735E-3</v>
      </c>
      <c r="HZ4" s="62">
        <f>IFERROR(Inv_SY_B!HZ4/Inv_SY_B!$IS4-1,"")</f>
        <v>-9.299301062613452E-3</v>
      </c>
      <c r="IA4" s="62">
        <f>IFERROR(Inv_SY_B!IA4/Inv_SY_B!$IS4-1,"")</f>
        <v>-1.4015171359468281E-2</v>
      </c>
      <c r="IB4" s="62">
        <f>IFERROR(Inv_SY_B!IB4/Inv_SY_B!$IS4-1,"")</f>
        <v>-8.7951510030135349E-3</v>
      </c>
      <c r="IC4" s="62">
        <f>IFERROR(Inv_SY_B!IC4/Inv_SY_B!$IS4-1,"")</f>
        <v>1.1143615276559826E-2</v>
      </c>
      <c r="ID4" s="62">
        <f>IFERROR(Inv_SY_B!ID4/Inv_SY_B!$IS4-1,"")</f>
        <v>2.5354942758728516E-3</v>
      </c>
      <c r="IE4" s="62">
        <f>IFERROR(Inv_SY_B!IE4/Inv_SY_B!$IS4-1,"")</f>
        <v>9.2267553423861504E-3</v>
      </c>
      <c r="IF4" s="62" t="str">
        <f>IFERROR(Inv_SY_B!IF4/Inv_SY_B!$IS4-1,"")</f>
        <v/>
      </c>
      <c r="IG4" s="62">
        <f>IFERROR(Inv_SY_B!IG4/Inv_SY_B!$IS4-1,"")</f>
        <v>3.082561080077828E-2</v>
      </c>
      <c r="IH4" s="62">
        <f>IFERROR(Inv_SY_B!IH4/Inv_SY_B!$IS4-1,"")</f>
        <v>1.073049891143607E-2</v>
      </c>
      <c r="II4" s="62">
        <f>IFERROR(Inv_SY_B!II4/Inv_SY_B!$IS4-1,"")</f>
        <v>-1.5041549719744252E-2</v>
      </c>
      <c r="IJ4" s="62">
        <f>IFERROR(Inv_SY_B!IJ4/Inv_SY_B!$IS4-1,"")</f>
        <v>-1.4769491240972044E-2</v>
      </c>
      <c r="IK4" s="62">
        <f>IFERROR(Inv_SY_B!IK4/Inv_SY_B!$IS4-1,"")</f>
        <v>-8.3675931202498166E-4</v>
      </c>
      <c r="IL4" s="62" t="str">
        <f>IFERROR(Inv_SY_B!IL4/Inv_SY_B!$IS4-1,"")</f>
        <v/>
      </c>
      <c r="IM4" s="62" t="str">
        <f>IFERROR(Inv_SY_B!IM4/Inv_SY_B!$IS4-1,"")</f>
        <v/>
      </c>
      <c r="IN4" s="62">
        <f>IFERROR(Inv_SY_B!IN4/Inv_SY_B!$IS4-1,"")</f>
        <v>3.2427370407728473E-2</v>
      </c>
      <c r="IO4" s="62">
        <f>IFERROR(Inv_SY_B!IO4/Inv_SY_B!$IS4-1,"")</f>
        <v>6.0944793092211569E-2</v>
      </c>
      <c r="IP4" s="62">
        <f>IFERROR(Inv_SY_B!IP4/Inv_SY_B!$IS4-1,"")</f>
        <v>0.30367464706609892</v>
      </c>
      <c r="IQ4" s="62">
        <f>IFERROR(Inv_SY_B!IQ4/Inv_SY_B!$IS4-1,"")</f>
        <v>-1.4015171359468281E-2</v>
      </c>
      <c r="IR4" s="62">
        <f>IFERROR(Inv_SY_B!IR4/Inv_SY_B!$IS4-1,"")</f>
        <v>1.0200342048842215</v>
      </c>
    </row>
    <row r="5" spans="2:253" x14ac:dyDescent="0.25">
      <c r="B5" s="85">
        <f>B4+1</f>
        <v>45843</v>
      </c>
      <c r="C5" s="62">
        <f>IFERROR(Inv_SY_B!C5/Inv_SY_B!$IS5-1,"")</f>
        <v>-9.6744050000656667E-3</v>
      </c>
      <c r="D5" s="62">
        <f>IFERROR(Inv_SY_B!D5/Inv_SY_B!$IS5-1,"")</f>
        <v>8.0637979883690925E-3</v>
      </c>
      <c r="E5" s="62">
        <f>IFERROR(Inv_SY_B!E5/Inv_SY_B!$IS5-1,"")</f>
        <v>4.9423909090935414E-3</v>
      </c>
      <c r="F5" s="62">
        <f>IFERROR(Inv_SY_B!F5/Inv_SY_B!$IS5-1,"")</f>
        <v>8.3791999105775616E-4</v>
      </c>
      <c r="G5" s="62">
        <f>IFERROR(Inv_SY_B!G5/Inv_SY_B!$IS5-1,"")</f>
        <v>-3.0333472373134107E-5</v>
      </c>
      <c r="H5" s="62">
        <f>IFERROR(Inv_SY_B!H5/Inv_SY_B!$IS5-1,"")</f>
        <v>-1.9605829076030368E-3</v>
      </c>
      <c r="I5" s="62">
        <f>IFERROR(Inv_SY_B!I5/Inv_SY_B!$IS5-1,"")</f>
        <v>9.3120342101293829E-4</v>
      </c>
      <c r="J5" s="62">
        <f>IFERROR(Inv_SY_B!J5/Inv_SY_B!$IS5-1,"")</f>
        <v>5.1289577690041277E-3</v>
      </c>
      <c r="K5" s="62">
        <f>IFERROR(Inv_SY_B!K5/Inv_SY_B!$IS5-1,"")</f>
        <v>-7.197166275769995E-2</v>
      </c>
      <c r="L5" s="62">
        <f>IFERROR(Inv_SY_B!L5/Inv_SY_B!$IS5-1,"")</f>
        <v>2.8938867872738694E-3</v>
      </c>
      <c r="M5" s="62">
        <f>IFERROR(Inv_SY_B!M5/Inv_SY_B!$IS5-1,"")</f>
        <v>1.4830434484361721E-2</v>
      </c>
      <c r="N5" s="62">
        <f>IFERROR(Inv_SY_B!N5/Inv_SY_B!$IS5-1,"")</f>
        <v>1.2311781875566918E-2</v>
      </c>
      <c r="O5" s="62">
        <f>IFERROR(Inv_SY_B!O5/Inv_SY_B!$IS5-1,"")</f>
        <v>-2.1456819768273405E-2</v>
      </c>
      <c r="P5" s="62">
        <f>IFERROR(Inv_SY_B!P5/Inv_SY_B!$IS5-1,"")</f>
        <v>3.1070231608408383E-2</v>
      </c>
      <c r="Q5" s="62">
        <f>IFERROR(Inv_SY_B!Q5/Inv_SY_B!$IS5-1,"")</f>
        <v>1.9573211505219401E-3</v>
      </c>
      <c r="R5" s="62">
        <f>IFERROR(Inv_SY_B!R5/Inv_SY_B!$IS5-1,"")</f>
        <v>1.6774708606557276E-3</v>
      </c>
      <c r="S5" s="62">
        <f>IFERROR(Inv_SY_B!S5/Inv_SY_B!$IS5-1,"")</f>
        <v>-2.33224883673806E-2</v>
      </c>
      <c r="T5" s="62">
        <f>IFERROR(Inv_SY_B!T5/Inv_SY_B!$IS5-1,"")</f>
        <v>-2.3229204937425307E-2</v>
      </c>
      <c r="U5" s="62">
        <f>IFERROR(Inv_SY_B!U5/Inv_SY_B!$IS5-1,"")</f>
        <v>-2.0523985468719808E-2</v>
      </c>
      <c r="V5" s="62">
        <f>IFERROR(Inv_SY_B!V5/Inv_SY_B!$IS5-1,"")</f>
        <v>-1.8285183149791218E-2</v>
      </c>
      <c r="W5" s="62">
        <f>IFERROR(Inv_SY_B!W5/Inv_SY_B!$IS5-1,"")</f>
        <v>-1.4008823278708338E-3</v>
      </c>
      <c r="X5" s="62">
        <f>IFERROR(Inv_SY_B!X5/Inv_SY_B!$IS5-1,"")</f>
        <v>7.7408938077543343E-3</v>
      </c>
      <c r="Y5" s="62">
        <f>IFERROR(Inv_SY_B!Y5/Inv_SY_B!$IS5-1,"")</f>
        <v>-1.4754764108403706E-2</v>
      </c>
      <c r="Z5" s="62">
        <f>IFERROR(Inv_SY_B!Z5/Inv_SY_B!$IS5-1,"")</f>
        <v>1.1192380716102734E-2</v>
      </c>
      <c r="AA5" s="62">
        <f>IFERROR(Inv_SY_B!AA5/Inv_SY_B!$IS5-1,"")</f>
        <v>-6.7467404291589039E-3</v>
      </c>
      <c r="AB5" s="62">
        <f>IFERROR(Inv_SY_B!AB5/Inv_SY_B!$IS5-1,"")</f>
        <v>-8.9855427480874939E-3</v>
      </c>
      <c r="AC5" s="62">
        <f>IFERROR(Inv_SY_B!AC5/Inv_SY_B!$IS5-1,"")</f>
        <v>-9.9327283445573844E-3</v>
      </c>
      <c r="AD5" s="62">
        <f>IFERROR(Inv_SY_B!AD5/Inv_SY_B!$IS5-1,"")</f>
        <v>-3.06961924151683E-3</v>
      </c>
      <c r="AE5" s="62">
        <f>IFERROR(Inv_SY_B!AE5/Inv_SY_B!$IS5-1,"")</f>
        <v>-2.3233518018739296E-3</v>
      </c>
      <c r="AF5" s="62">
        <f>IFERROR(Inv_SY_B!AF5/Inv_SY_B!$IS5-1,"")</f>
        <v>-3.6071223794613028E-2</v>
      </c>
      <c r="AG5" s="62">
        <f>IFERROR(Inv_SY_B!AG5/Inv_SY_B!$IS5-1,"")</f>
        <v>-8.708084341040867E-3</v>
      </c>
      <c r="AH5" s="62">
        <f>IFERROR(Inv_SY_B!AH5/Inv_SY_B!$IS5-1,"")</f>
        <v>-1.8258401754452924E-3</v>
      </c>
      <c r="AI5" s="62">
        <f>IFERROR(Inv_SY_B!AI5/Inv_SY_B!$IS5-1,"")</f>
        <v>-2.6054988839186222E-2</v>
      </c>
      <c r="AJ5" s="62">
        <f>IFERROR(Inv_SY_B!AJ5/Inv_SY_B!$IS5-1,"")</f>
        <v>8.0298619220398049E-3</v>
      </c>
      <c r="AK5" s="62">
        <f>IFERROR(Inv_SY_B!AK5/Inv_SY_B!$IS5-1,"")</f>
        <v>-3.6662018850997069E-2</v>
      </c>
      <c r="AL5" s="62">
        <f>IFERROR(Inv_SY_B!AL5/Inv_SY_B!$IS5-1,"")</f>
        <v>-4.4063617411887912E-2</v>
      </c>
      <c r="AM5" s="62">
        <f>IFERROR(Inv_SY_B!AM5/Inv_SY_B!$IS5-1,"")</f>
        <v>-4.8509014455327737E-2</v>
      </c>
      <c r="AN5" s="62">
        <f>IFERROR(Inv_SY_B!AN5/Inv_SY_B!$IS5-1,"")</f>
        <v>-4.5710511556667055E-2</v>
      </c>
      <c r="AO5" s="62">
        <f>IFERROR(Inv_SY_B!AO5/Inv_SY_B!$IS5-1,"")</f>
        <v>-5.2986619093185028E-2</v>
      </c>
      <c r="AP5" s="62">
        <f>IFERROR(Inv_SY_B!AP5/Inv_SY_B!$IS5-1,"")</f>
        <v>-5.5971688851756629E-2</v>
      </c>
      <c r="AQ5" s="62">
        <f>IFERROR(Inv_SY_B!AQ5/Inv_SY_B!$IS5-1,"")</f>
        <v>-4.2912008658006151E-2</v>
      </c>
      <c r="AR5" s="62">
        <f>IFERROR(Inv_SY_B!AR5/Inv_SY_B!$IS5-1,"")</f>
        <v>-5.5971688851756629E-2</v>
      </c>
      <c r="AS5" s="62">
        <f>IFERROR(Inv_SY_B!AS5/Inv_SY_B!$IS5-1,"")</f>
        <v>-4.682991271613135E-2</v>
      </c>
      <c r="AT5" s="62">
        <f>IFERROR(Inv_SY_B!AT5/Inv_SY_B!$IS5-1,"")</f>
        <v>-3.470306682193447E-2</v>
      </c>
      <c r="AU5" s="62">
        <f>IFERROR(Inv_SY_B!AU5/Inv_SY_B!$IS5-1,"")</f>
        <v>-2.8639643874836085E-2</v>
      </c>
      <c r="AV5" s="62">
        <f>IFERROR(Inv_SY_B!AV5/Inv_SY_B!$IS5-1,"")</f>
        <v>-1.5300113391219727E-2</v>
      </c>
      <c r="AW5" s="62">
        <f>IFERROR(Inv_SY_B!AW5/Inv_SY_B!$IS5-1,"")</f>
        <v>-1.587416526786789E-2</v>
      </c>
      <c r="AX5" s="62">
        <f>IFERROR(Inv_SY_B!AX5/Inv_SY_B!$IS5-1,"")</f>
        <v>-2.9385911314478985E-2</v>
      </c>
      <c r="AY5" s="62">
        <f>IFERROR(Inv_SY_B!AY5/Inv_SY_B!$IS5-1,"")</f>
        <v>-1.0628479219055187E-2</v>
      </c>
      <c r="AZ5" s="62">
        <f>IFERROR(Inv_SY_B!AZ5/Inv_SY_B!$IS5-1,"")</f>
        <v>-2.3703084761598436E-2</v>
      </c>
      <c r="BA5" s="62">
        <f>IFERROR(Inv_SY_B!BA5/Inv_SY_B!$IS5-1,"")</f>
        <v>-9.1434070141657164E-3</v>
      </c>
      <c r="BB5" s="62">
        <f>IFERROR(Inv_SY_B!BB5/Inv_SY_B!$IS5-1,"")</f>
        <v>-2.5202834873353508E-3</v>
      </c>
      <c r="BC5" s="62">
        <f>IFERROR(Inv_SY_B!BC5/Inv_SY_B!$IS5-1,"")</f>
        <v>1.7079601628841035E-2</v>
      </c>
      <c r="BD5" s="62">
        <f>IFERROR(Inv_SY_B!BD5/Inv_SY_B!$IS5-1,"")</f>
        <v>-1.1195642473183831E-2</v>
      </c>
      <c r="BE5" s="62">
        <f>IFERROR(Inv_SY_B!BE5/Inv_SY_B!$IS5-1,"")</f>
        <v>-2.439883563609635E-2</v>
      </c>
      <c r="BF5" s="62">
        <f>IFERROR(Inv_SY_B!BF5/Inv_SY_B!$IS5-1,"")</f>
        <v>1.8157543486102767E-2</v>
      </c>
      <c r="BG5" s="62">
        <f>IFERROR(Inv_SY_B!BG5/Inv_SY_B!$IS5-1,"")</f>
        <v>-7.7945119019019238E-2</v>
      </c>
      <c r="BH5" s="62">
        <f>IFERROR(Inv_SY_B!BH5/Inv_SY_B!$IS5-1,"")</f>
        <v>5.0356743390489456E-3</v>
      </c>
      <c r="BI5" s="62">
        <f>IFERROR(Inv_SY_B!BI5/Inv_SY_B!$IS5-1,"")</f>
        <v>-9.7031075938980305E-3</v>
      </c>
      <c r="BJ5" s="62">
        <f>IFERROR(Inv_SY_B!BJ5/Inv_SY_B!$IS5-1,"")</f>
        <v>2.2371714403881526E-3</v>
      </c>
      <c r="BK5" s="62">
        <f>IFERROR(Inv_SY_B!BK5/Inv_SY_B!$IS5-1,"")</f>
        <v>-1.5113546531308919E-2</v>
      </c>
      <c r="BL5" s="62">
        <f>IFERROR(Inv_SY_B!BL5/Inv_SY_B!$IS5-1,"")</f>
        <v>5.6830719539684438E-3</v>
      </c>
      <c r="BM5" s="62">
        <f>IFERROR(Inv_SY_B!BM5/Inv_SY_B!$IS5-1,"")</f>
        <v>-6.1583372555942262E-3</v>
      </c>
      <c r="BN5" s="62">
        <f>IFERROR(Inv_SY_B!BN5/Inv_SY_B!$IS5-1,"")</f>
        <v>3.0621067506805266E-2</v>
      </c>
      <c r="BO5" s="62">
        <f>IFERROR(Inv_SY_B!BO5/Inv_SY_B!$IS5-1,"")</f>
        <v>8.3221213328608101E-3</v>
      </c>
      <c r="BP5" s="62">
        <f>IFERROR(Inv_SY_B!BP5/Inv_SY_B!$IS5-1,"")</f>
        <v>1.2627510407723586E-2</v>
      </c>
      <c r="BQ5" s="62">
        <f>IFERROR(Inv_SY_B!BQ5/Inv_SY_B!$IS5-1,"")</f>
        <v>1.1766432592750897E-2</v>
      </c>
      <c r="BR5" s="62">
        <f>IFERROR(Inv_SY_B!BR5/Inv_SY_B!$IS5-1,"")</f>
        <v>6.5999657029156555E-3</v>
      </c>
      <c r="BS5" s="62">
        <f>IFERROR(Inv_SY_B!BS5/Inv_SY_B!$IS5-1,"")</f>
        <v>-2.4255322666934198E-2</v>
      </c>
      <c r="BT5" s="62">
        <f>IFERROR(Inv_SY_B!BT5/Inv_SY_B!$IS5-1,"")</f>
        <v>-1.6792648270505417E-2</v>
      </c>
      <c r="BU5" s="62">
        <f>IFERROR(Inv_SY_B!BU5/Inv_SY_B!$IS5-1,"")</f>
        <v>-2.1456819768273405E-2</v>
      </c>
      <c r="BV5" s="62">
        <f>IFERROR(Inv_SY_B!BV5/Inv_SY_B!$IS5-1,"")</f>
        <v>-2.7053825565594991E-2</v>
      </c>
      <c r="BW5" s="62">
        <f>IFERROR(Inv_SY_B!BW5/Inv_SY_B!$IS5-1,"")</f>
        <v>-2.1456819768273405E-2</v>
      </c>
      <c r="BX5" s="62">
        <f>IFERROR(Inv_SY_B!BX5/Inv_SY_B!$IS5-1,"")</f>
        <v>1.6789386513424098E-2</v>
      </c>
      <c r="BY5" s="62">
        <f>IFERROR(Inv_SY_B!BY5/Inv_SY_B!$IS5-1,"")</f>
        <v>-7.4643052749693295E-3</v>
      </c>
      <c r="BZ5" s="62">
        <f>IFERROR(Inv_SY_B!BZ5/Inv_SY_B!$IS5-1,"")</f>
        <v>-1.0781049451159874E-2</v>
      </c>
      <c r="CA5" s="62">
        <f>IFERROR(Inv_SY_B!CA5/Inv_SY_B!$IS5-1,"")</f>
        <v>1.3265345826221742E-2</v>
      </c>
      <c r="CB5" s="62">
        <f>IFERROR(Inv_SY_B!CB5/Inv_SY_B!$IS5-1,"")</f>
        <v>1.6789386513424098E-2</v>
      </c>
      <c r="CC5" s="62">
        <f>IFERROR(Inv_SY_B!CC5/Inv_SY_B!$IS5-1,"")</f>
        <v>1.7722220812977918E-2</v>
      </c>
      <c r="CD5" s="62">
        <f>IFERROR(Inv_SY_B!CD5/Inv_SY_B!$IS5-1,"")</f>
        <v>1.9516132927503982E-2</v>
      </c>
      <c r="CE5" s="62">
        <f>IFERROR(Inv_SY_B!CE5/Inv_SY_B!$IS5-1,"")</f>
        <v>5.5953749187809265E-3</v>
      </c>
      <c r="CF5" s="62">
        <f>IFERROR(Inv_SY_B!CF5/Inv_SY_B!$IS5-1,"")</f>
        <v>2.7050563808513894E-2</v>
      </c>
      <c r="CG5" s="62">
        <f>IFERROR(Inv_SY_B!CG5/Inv_SY_B!$IS5-1,"")</f>
        <v>1.0259546416549137E-2</v>
      </c>
      <c r="CH5" s="62">
        <f>IFERROR(Inv_SY_B!CH5/Inv_SY_B!$IS5-1,"")</f>
        <v>1.0259546416549137E-2</v>
      </c>
      <c r="CI5" s="62">
        <f>IFERROR(Inv_SY_B!CI5/Inv_SY_B!$IS5-1,"")</f>
        <v>-1.0277486080494391E-3</v>
      </c>
      <c r="CJ5" s="62">
        <f>IFERROR(Inv_SY_B!CJ5/Inv_SY_B!$IS5-1,"")</f>
        <v>1.4737151054406317E-2</v>
      </c>
      <c r="CK5" s="62">
        <f>IFERROR(Inv_SY_B!CK5/Inv_SY_B!$IS5-1,"")</f>
        <v>1.7707542906113538E-3</v>
      </c>
      <c r="CL5" s="62">
        <f>IFERROR(Inv_SY_B!CL5/Inv_SY_B!$IS5-1,"")</f>
        <v>2.7968720201203556E-3</v>
      </c>
      <c r="CM5" s="62">
        <f>IFERROR(Inv_SY_B!CM5/Inv_SY_B!$IS5-1,"")</f>
        <v>-2.33224883673806E-2</v>
      </c>
      <c r="CN5" s="62">
        <f>IFERROR(Inv_SY_B!CN5/Inv_SY_B!$IS5-1,"")</f>
        <v>-2.7053825565594991E-2</v>
      </c>
      <c r="CO5" s="62">
        <f>IFERROR(Inv_SY_B!CO5/Inv_SY_B!$IS5-1,"")</f>
        <v>2.1162513709731545E-2</v>
      </c>
      <c r="CP5" s="62">
        <f>IFERROR(Inv_SY_B!CP5/Inv_SY_B!$IS5-1,"")</f>
        <v>-3.4731769415766944E-2</v>
      </c>
      <c r="CQ5" s="62">
        <f>IFERROR(Inv_SY_B!CQ5/Inv_SY_B!$IS5-1,"")</f>
        <v>3.9643826852487463E-2</v>
      </c>
      <c r="CR5" s="62">
        <f>IFERROR(Inv_SY_B!CR5/Inv_SY_B!$IS5-1,"")</f>
        <v>2.695728037855849E-2</v>
      </c>
      <c r="CS5" s="62">
        <f>IFERROR(Inv_SY_B!CS5/Inv_SY_B!$IS5-1,"")</f>
        <v>2.0728020222650523E-2</v>
      </c>
      <c r="CT5" s="62">
        <f>IFERROR(Inv_SY_B!CT5/Inv_SY_B!$IS5-1,"")</f>
        <v>3.7591591393469459E-2</v>
      </c>
      <c r="CU5" s="62">
        <f>IFERROR(Inv_SY_B!CU5/Inv_SY_B!$IS5-1,"")</f>
        <v>-9.3299738740765248E-3</v>
      </c>
      <c r="CV5" s="62">
        <f>IFERROR(Inv_SY_B!CV5/Inv_SY_B!$IS5-1,"")</f>
        <v>5.3076640766059446E-2</v>
      </c>
      <c r="CW5" s="62">
        <f>IFERROR(Inv_SY_B!CW5/Inv_SY_B!$IS5-1,"")</f>
        <v>3.5259505644585465E-2</v>
      </c>
      <c r="CX5" s="62">
        <f>IFERROR(Inv_SY_B!CX5/Inv_SY_B!$IS5-1,"")</f>
        <v>4.0390094292130252E-2</v>
      </c>
      <c r="CY5" s="62">
        <f>IFERROR(Inv_SY_B!CY5/Inv_SY_B!$IS5-1,"")</f>
        <v>5.6807977964273837E-2</v>
      </c>
      <c r="CZ5" s="62">
        <f>IFERROR(Inv_SY_B!CZ5/Inv_SY_B!$IS5-1,"")</f>
        <v>3.936397656262125E-2</v>
      </c>
      <c r="DA5" s="62">
        <f>IFERROR(Inv_SY_B!DA5/Inv_SY_B!$IS5-1,"")</f>
        <v>5.3543057915836245E-2</v>
      </c>
      <c r="DB5" s="62">
        <f>IFERROR(Inv_SY_B!DB5/Inv_SY_B!$IS5-1,"")</f>
        <v>3.9643826852487463E-2</v>
      </c>
      <c r="DC5" s="62">
        <f>IFERROR(Inv_SY_B!DC5/Inv_SY_B!$IS5-1,"")</f>
        <v>2.6117729508960297E-2</v>
      </c>
      <c r="DD5" s="62">
        <f>IFERROR(Inv_SY_B!DD5/Inv_SY_B!$IS5-1,"")</f>
        <v>2.6117729508960297E-2</v>
      </c>
      <c r="DE5" s="62">
        <f>IFERROR(Inv_SY_B!DE5/Inv_SY_B!$IS5-1,"")</f>
        <v>5.5553834072651576E-2</v>
      </c>
      <c r="DF5" s="62">
        <f>IFERROR(Inv_SY_B!DF5/Inv_SY_B!$IS5-1,"")</f>
        <v>4.6180376864866313E-2</v>
      </c>
      <c r="DG5" s="62">
        <f>IFERROR(Inv_SY_B!DG5/Inv_SY_B!$IS5-1,"")</f>
        <v>2.789011467811231E-2</v>
      </c>
      <c r="DH5" s="62">
        <f>IFERROR(Inv_SY_B!DH5/Inv_SY_B!$IS5-1,"")</f>
        <v>3.8223845752055619E-2</v>
      </c>
      <c r="DI5" s="62">
        <f>IFERROR(Inv_SY_B!DI5/Inv_SY_B!$IS5-1,"")</f>
        <v>3.3207270185567683E-2</v>
      </c>
      <c r="DJ5" s="62">
        <f>IFERROR(Inv_SY_B!DJ5/Inv_SY_B!$IS5-1,"")</f>
        <v>2.7868587732737815E-2</v>
      </c>
      <c r="DK5" s="62">
        <f>IFERROR(Inv_SY_B!DK5/Inv_SY_B!$IS5-1,"")</f>
        <v>3.3994996927412924E-2</v>
      </c>
      <c r="DL5" s="62">
        <f>IFERROR(Inv_SY_B!DL5/Inv_SY_B!$IS5-1,"")</f>
        <v>3.3165810883365232E-2</v>
      </c>
      <c r="DM5" s="62">
        <f>IFERROR(Inv_SY_B!DM5/Inv_SY_B!$IS5-1,"")</f>
        <v>4.4587848640121441E-2</v>
      </c>
      <c r="DN5" s="62">
        <f>IFERROR(Inv_SY_B!DN5/Inv_SY_B!$IS5-1,"")</f>
        <v>-8.3971395745229271E-3</v>
      </c>
      <c r="DO5" s="62">
        <f>IFERROR(Inv_SY_B!DO5/Inv_SY_B!$IS5-1,"")</f>
        <v>-5.0662126828749932E-3</v>
      </c>
      <c r="DP5" s="62">
        <f>IFERROR(Inv_SY_B!DP5/Inv_SY_B!$IS5-1,"")</f>
        <v>-1.5770843622311403E-3</v>
      </c>
      <c r="DQ5" s="62">
        <f>IFERROR(Inv_SY_B!DQ5/Inv_SY_B!$IS5-1,"")</f>
        <v>4.0462648070984431E-2</v>
      </c>
      <c r="DR5" s="62">
        <f>IFERROR(Inv_SY_B!DR5/Inv_SY_B!$IS5-1,"")</f>
        <v>4.4028148060389238E-2</v>
      </c>
      <c r="DS5" s="62">
        <f>IFERROR(Inv_SY_B!DS5/Inv_SY_B!$IS5-1,"")</f>
        <v>3.8804275982889269E-2</v>
      </c>
      <c r="DT5" s="62">
        <f>IFERROR(Inv_SY_B!DT5/Inv_SY_B!$IS5-1,"")</f>
        <v>-3.0598595903898684E-2</v>
      </c>
      <c r="DU5" s="62">
        <f>IFERROR(Inv_SY_B!DU5/Inv_SY_B!$IS5-1,"")</f>
        <v>6.0514272430072236E-3</v>
      </c>
      <c r="DV5" s="62">
        <f>IFERROR(Inv_SY_B!DV5/Inv_SY_B!$IS5-1,"")</f>
        <v>1.753565395306711E-2</v>
      </c>
      <c r="DW5" s="62">
        <f>IFERROR(Inv_SY_B!DW5/Inv_SY_B!$IS5-1,"")</f>
        <v>2.5651312359183498E-2</v>
      </c>
      <c r="DX5" s="62">
        <f>IFERROR(Inv_SY_B!DX5/Inv_SY_B!$IS5-1,"")</f>
        <v>5.0578717808365647E-2</v>
      </c>
      <c r="DY5" s="62">
        <f>IFERROR(Inv_SY_B!DY5/Inv_SY_B!$IS5-1,"")</f>
        <v>-4.757618015577425E-2</v>
      </c>
      <c r="DZ5" s="62">
        <f>IFERROR(Inv_SY_B!DZ5/Inv_SY_B!$IS5-1,"")</f>
        <v>-5.8770191750417311E-2</v>
      </c>
      <c r="EA5" s="62">
        <f>IFERROR(Inv_SY_B!EA5/Inv_SY_B!$IS5-1,"")</f>
        <v>-5.8210491170685219E-2</v>
      </c>
      <c r="EB5" s="62">
        <f>IFERROR(Inv_SY_B!EB5/Inv_SY_B!$IS5-1,"")</f>
        <v>-5.8873840005923328E-2</v>
      </c>
      <c r="EC5" s="62">
        <f>IFERROR(Inv_SY_B!EC5/Inv_SY_B!$IS5-1,"")</f>
        <v>-5.4536559160135667E-2</v>
      </c>
      <c r="ED5" s="62">
        <f>IFERROR(Inv_SY_B!ED5/Inv_SY_B!$IS5-1,"")</f>
        <v>-5.3761589126660292E-2</v>
      </c>
      <c r="EE5" s="62">
        <f>IFERROR(Inv_SY_B!EE5/Inv_SY_B!$IS5-1,"")</f>
        <v>-4.1620391935547341E-2</v>
      </c>
      <c r="EF5" s="62">
        <f>IFERROR(Inv_SY_B!EF5/Inv_SY_B!$IS5-1,"")</f>
        <v>-4.9526651873022631E-2</v>
      </c>
      <c r="EG5" s="62">
        <f>IFERROR(Inv_SY_B!EG5/Inv_SY_B!$IS5-1,"")</f>
        <v>-4.640524479374708E-2</v>
      </c>
      <c r="EH5" s="62">
        <f>IFERROR(Inv_SY_B!EH5/Inv_SY_B!$IS5-1,"")</f>
        <v>-3.1600577361321269E-2</v>
      </c>
      <c r="EI5" s="62">
        <f>IFERROR(Inv_SY_B!EI5/Inv_SY_B!$IS5-1,"")</f>
        <v>-4.4663519213461678E-2</v>
      </c>
      <c r="EJ5" s="62">
        <f>IFERROR(Inv_SY_B!EJ5/Inv_SY_B!$IS5-1,"")</f>
        <v>-2.0540619926509018E-2</v>
      </c>
      <c r="EK5" s="62">
        <f>IFERROR(Inv_SY_B!EK5/Inv_SY_B!$IS5-1,"")</f>
        <v>-4.0897086570970353E-2</v>
      </c>
      <c r="EL5" s="62">
        <f>IFERROR(Inv_SY_B!EL5/Inv_SY_B!$IS5-1,"")</f>
        <v>-4.5710511556667055E-2</v>
      </c>
      <c r="EM5" s="62">
        <f>IFERROR(Inv_SY_B!EM5/Inv_SY_B!$IS5-1,"")</f>
        <v>-4.9025661144311283E-2</v>
      </c>
      <c r="EN5" s="62">
        <f>IFERROR(Inv_SY_B!EN5/Inv_SY_B!$IS5-1,"")</f>
        <v>-3.6453925045711988E-2</v>
      </c>
      <c r="EO5" s="62">
        <f>IFERROR(Inv_SY_B!EO5/Inv_SY_B!$IS5-1,"")</f>
        <v>-3.5076200541755864E-2</v>
      </c>
      <c r="EP5" s="62">
        <f>IFERROR(Inv_SY_B!EP5/Inv_SY_B!$IS5-1,"")</f>
        <v>-5.1953325715218046E-2</v>
      </c>
      <c r="EQ5" s="62">
        <f>IFERROR(Inv_SY_B!EQ5/Inv_SY_B!$IS5-1,"")</f>
        <v>-5.6904523151310116E-2</v>
      </c>
      <c r="ER5" s="62">
        <f>IFERROR(Inv_SY_B!ER5/Inv_SY_B!$IS5-1,"")</f>
        <v>-4.0759314120574763E-2</v>
      </c>
      <c r="ES5" s="62">
        <f>IFERROR(Inv_SY_B!ES5/Inv_SY_B!$IS5-1,"")</f>
        <v>-4.1326190348765057E-2</v>
      </c>
      <c r="ET5" s="62">
        <f>IFERROR(Inv_SY_B!ET5/Inv_SY_B!$IS5-1,"")</f>
        <v>-5.2579564126107092E-2</v>
      </c>
      <c r="EU5" s="62">
        <f>IFERROR(Inv_SY_B!EU5/Inv_SY_B!$IS5-1,"")</f>
        <v>-4.764793664035516E-2</v>
      </c>
      <c r="EV5" s="62">
        <f>IFERROR(Inv_SY_B!EV5/Inv_SY_B!$IS5-1,"")</f>
        <v>-4.4203625380464961E-2</v>
      </c>
      <c r="EW5" s="62">
        <f>IFERROR(Inv_SY_B!EW5/Inv_SY_B!$IS5-1,"")</f>
        <v>-5.1953325715218046E-2</v>
      </c>
      <c r="EX5" s="62">
        <f>IFERROR(Inv_SY_B!EX5/Inv_SY_B!$IS5-1,"")</f>
        <v>-3.6382168561130968E-2</v>
      </c>
      <c r="EY5" s="62">
        <f>IFERROR(Inv_SY_B!EY5/Inv_SY_B!$IS5-1,"")</f>
        <v>-3.5988305190208458E-2</v>
      </c>
      <c r="EZ5" s="62">
        <f>IFERROR(Inv_SY_B!EZ5/Inv_SY_B!$IS5-1,"")</f>
        <v>-3.7315002860684565E-2</v>
      </c>
      <c r="FA5" s="62">
        <f>IFERROR(Inv_SY_B!FA5/Inv_SY_B!$IS5-1,"")</f>
        <v>-4.5710511556667055E-2</v>
      </c>
      <c r="FB5" s="62">
        <f>IFERROR(Inv_SY_B!FB5/Inv_SY_B!$IS5-1,"")</f>
        <v>-3.4889633681845278E-2</v>
      </c>
      <c r="FC5" s="62">
        <f>IFERROR(Inv_SY_B!FC5/Inv_SY_B!$IS5-1,"")</f>
        <v>-4.9441848754881335E-2</v>
      </c>
      <c r="FD5" s="62">
        <f>IFERROR(Inv_SY_B!FD5/Inv_SY_B!$IS5-1,"")</f>
        <v>-4.235230807827417E-2</v>
      </c>
      <c r="FE5" s="62">
        <f>IFERROR(Inv_SY_B!FE5/Inv_SY_B!$IS5-1,"")</f>
        <v>7.9551843198699679E-4</v>
      </c>
      <c r="FF5" s="62">
        <f>IFERROR(Inv_SY_B!FF5/Inv_SY_B!$IS5-1,"")</f>
        <v>-1.9299640450555655E-2</v>
      </c>
      <c r="FG5" s="62">
        <f>IFERROR(Inv_SY_B!FG5/Inv_SY_B!$IS5-1,"")</f>
        <v>-1.6815262435343037E-2</v>
      </c>
      <c r="FH5" s="62">
        <f>IFERROR(Inv_SY_B!FH5/Inv_SY_B!$IS5-1,"")</f>
        <v>-2.4488531241822598E-2</v>
      </c>
      <c r="FI5" s="62">
        <f>IFERROR(Inv_SY_B!FI5/Inv_SY_B!$IS5-1,"")</f>
        <v>-2.3020966169545076E-2</v>
      </c>
      <c r="FJ5" s="62">
        <f>IFERROR(Inv_SY_B!FJ5/Inv_SY_B!$IS5-1,"")</f>
        <v>-1.7989314493164987E-2</v>
      </c>
      <c r="FK5" s="62">
        <f>IFERROR(Inv_SY_B!FK5/Inv_SY_B!$IS5-1,"")</f>
        <v>-1.3010030998379385E-3</v>
      </c>
      <c r="FL5" s="62">
        <f>IFERROR(Inv_SY_B!FL5/Inv_SY_B!$IS5-1,"")</f>
        <v>-2.728109792221356E-2</v>
      </c>
      <c r="FM5" s="62">
        <f>IFERROR(Inv_SY_B!FM5/Inv_SY_B!$IS5-1,"")</f>
        <v>-3.7329680767549389E-3</v>
      </c>
      <c r="FN5" s="62">
        <f>IFERROR(Inv_SY_B!FN5/Inv_SY_B!$IS5-1,"")</f>
        <v>-9.6032283658649131E-3</v>
      </c>
      <c r="FO5" s="62">
        <f>IFERROR(Inv_SY_B!FO5/Inv_SY_B!$IS5-1,"")</f>
        <v>-2.7895333874337069E-3</v>
      </c>
      <c r="FP5" s="62">
        <f>IFERROR(Inv_SY_B!FP5/Inv_SY_B!$IS5-1,"")</f>
        <v>-2.64659703506398E-2</v>
      </c>
      <c r="FQ5" s="62">
        <f>IFERROR(Inv_SY_B!FQ5/Inv_SY_B!$IS5-1,"")</f>
        <v>-2.728109792221356E-2</v>
      </c>
      <c r="FR5" s="62">
        <f>IFERROR(Inv_SY_B!FR5/Inv_SY_B!$IS5-1,"")</f>
        <v>-2.0035519508226241E-2</v>
      </c>
      <c r="FS5" s="62">
        <f>IFERROR(Inv_SY_B!FS5/Inv_SY_B!$IS5-1,"")</f>
        <v>-1.3796271429515006E-2</v>
      </c>
      <c r="FT5" s="62">
        <f>IFERROR(Inv_SY_B!FT5/Inv_SY_B!$IS5-1,"")</f>
        <v>-4.0046772672793773E-3</v>
      </c>
      <c r="FU5" s="62">
        <f>IFERROR(Inv_SY_B!FU5/Inv_SY_B!$IS5-1,"")</f>
        <v>-4.1470355649605106E-2</v>
      </c>
      <c r="FV5" s="62">
        <f>IFERROR(Inv_SY_B!FV5/Inv_SY_B!$IS5-1,"")</f>
        <v>-4.1470355649605106E-2</v>
      </c>
      <c r="FW5" s="62">
        <f>IFERROR(Inv_SY_B!FW5/Inv_SY_B!$IS5-1,"")</f>
        <v>-2.3545096552501366E-2</v>
      </c>
      <c r="FX5" s="62">
        <f>IFERROR(Inv_SY_B!FX5/Inv_SY_B!$IS5-1,"")</f>
        <v>-2.543196593114383E-2</v>
      </c>
      <c r="FY5" s="62">
        <f>IFERROR(Inv_SY_B!FY5/Inv_SY_B!$IS5-1,"")</f>
        <v>-2.3020966169545076E-2</v>
      </c>
      <c r="FZ5" s="62">
        <f>IFERROR(Inv_SY_B!FZ5/Inv_SY_B!$IS5-1,"")</f>
        <v>6.6448135057788349E-3</v>
      </c>
      <c r="GA5" s="62">
        <f>IFERROR(Inv_SY_B!GA5/Inv_SY_B!$IS5-1,"")</f>
        <v>-1.4183321558467354E-2</v>
      </c>
      <c r="GB5" s="62">
        <f>IFERROR(Inv_SY_B!GB5/Inv_SY_B!$IS5-1,"")</f>
        <v>-1.7150705880435102E-2</v>
      </c>
      <c r="GC5" s="62">
        <f>IFERROR(Inv_SY_B!GC5/Inv_SY_B!$IS5-1,"")</f>
        <v>-1.5473488654974998E-2</v>
      </c>
      <c r="GD5" s="62">
        <f>IFERROR(Inv_SY_B!GD5/Inv_SY_B!$IS5-1,"")</f>
        <v>2.8781565056012814E-2</v>
      </c>
      <c r="GE5" s="62">
        <f>IFERROR(Inv_SY_B!GE5/Inv_SY_B!$IS5-1,"")</f>
        <v>-2.4111157366094149E-2</v>
      </c>
      <c r="GF5" s="62">
        <f>IFERROR(Inv_SY_B!GF5/Inv_SY_B!$IS5-1,"")</f>
        <v>-2.0505140331355087E-2</v>
      </c>
      <c r="GG5" s="62">
        <f>IFERROR(Inv_SY_B!GG5/Inv_SY_B!$IS5-1,"")</f>
        <v>-1.1431395141616396E-2</v>
      </c>
      <c r="GH5" s="62">
        <f>IFERROR(Inv_SY_B!GH5/Inv_SY_B!$IS5-1,"")</f>
        <v>-2.5469703318716674E-2</v>
      </c>
      <c r="GI5" s="62">
        <f>IFERROR(Inv_SY_B!GI5/Inv_SY_B!$IS5-1,"")</f>
        <v>-7.3471660311382081E-2</v>
      </c>
      <c r="GJ5" s="62">
        <f>IFERROR(Inv_SY_B!GJ5/Inv_SY_B!$IS5-1,"")</f>
        <v>-8.9948384300881923E-2</v>
      </c>
      <c r="GK5" s="62">
        <f>IFERROR(Inv_SY_B!GK5/Inv_SY_B!$IS5-1,"")</f>
        <v>3.1541051552901322E-3</v>
      </c>
      <c r="GL5" s="62">
        <f>IFERROR(Inv_SY_B!GL5/Inv_SY_B!$IS5-1,"")</f>
        <v>3.0230680738810189E-2</v>
      </c>
      <c r="GM5" s="62">
        <f>IFERROR(Inv_SY_B!GM5/Inv_SY_B!$IS5-1,"")</f>
        <v>4.7579441271363709E-3</v>
      </c>
      <c r="GN5" s="62">
        <f>IFERROR(Inv_SY_B!GN5/Inv_SY_B!$IS5-1,"")</f>
        <v>-1.4110749659288713E-2</v>
      </c>
      <c r="GO5" s="62">
        <f>IFERROR(Inv_SY_B!GO5/Inv_SY_B!$IS5-1,"")</f>
        <v>2.9192902580557067E-2</v>
      </c>
      <c r="GP5" s="62">
        <f>IFERROR(Inv_SY_B!GP5/Inv_SY_B!$IS5-1,"")</f>
        <v>-1.4110749659288713E-2</v>
      </c>
      <c r="GQ5" s="62">
        <f>IFERROR(Inv_SY_B!GQ5/Inv_SY_B!$IS5-1,"")</f>
        <v>3.7476259152797287E-2</v>
      </c>
      <c r="GR5" s="62">
        <f>IFERROR(Inv_SY_B!GR5/Inv_SY_B!$IS5-1,"")</f>
        <v>2.8909872173760398E-2</v>
      </c>
      <c r="GS5" s="62" t="str">
        <f>IFERROR(Inv_SY_B!GS5/Inv_SY_B!$IS5-1,"")</f>
        <v/>
      </c>
      <c r="GT5" s="62" t="str">
        <f>IFERROR(Inv_SY_B!GT5/Inv_SY_B!$IS5-1,"")</f>
        <v/>
      </c>
      <c r="GU5" s="62">
        <f>IFERROR(Inv_SY_B!GU5/Inv_SY_B!$IS5-1,"")</f>
        <v>5.453594803836892E-2</v>
      </c>
      <c r="GV5" s="62">
        <f>IFERROR(Inv_SY_B!GV5/Inv_SY_B!$IS5-1,"")</f>
        <v>-3.3095299532548417E-4</v>
      </c>
      <c r="GW5" s="62">
        <f>IFERROR(Inv_SY_B!GW5/Inv_SY_B!$IS5-1,"")</f>
        <v>-1.7907499018752437E-2</v>
      </c>
      <c r="GX5" s="62" t="str">
        <f>IFERROR(Inv_SY_B!GX5/Inv_SY_B!$IS5-1,"")</f>
        <v/>
      </c>
      <c r="GY5" s="62">
        <f>IFERROR(Inv_SY_B!GY5/Inv_SY_B!$IS5-1,"")</f>
        <v>-1.3436867738345071E-2</v>
      </c>
      <c r="GZ5" s="62">
        <f>IFERROR(Inv_SY_B!GZ5/Inv_SY_B!$IS5-1,"")</f>
        <v>-1.7725482570058904E-2</v>
      </c>
      <c r="HA5" s="62">
        <f>IFERROR(Inv_SY_B!HA5/Inv_SY_B!$IS5-1,"")</f>
        <v>-1.3994145371844513E-2</v>
      </c>
      <c r="HB5" s="62">
        <f>IFERROR(Inv_SY_B!HB5/Inv_SY_B!$IS5-1,"")</f>
        <v>7.554326947843526E-3</v>
      </c>
      <c r="HC5" s="62">
        <f>IFERROR(Inv_SY_B!HC5/Inv_SY_B!$IS5-1,"")</f>
        <v>1.8561771682576111E-2</v>
      </c>
      <c r="HD5" s="62">
        <f>IFERROR(Inv_SY_B!HD5/Inv_SY_B!$IS5-1,"")</f>
        <v>2.8449815257844291E-2</v>
      </c>
      <c r="HE5" s="62">
        <f>IFERROR(Inv_SY_B!HE5/Inv_SY_B!$IS5-1,"")</f>
        <v>2.4531911199719092E-2</v>
      </c>
      <c r="HF5" s="62">
        <f>IFERROR(Inv_SY_B!HF5/Inv_SY_B!$IS5-1,"")</f>
        <v>6.0352748302577419E-2</v>
      </c>
      <c r="HG5" s="62">
        <f>IFERROR(Inv_SY_B!HG5/Inv_SY_B!$IS5-1,"")</f>
        <v>3.9830393712398049E-2</v>
      </c>
      <c r="HH5" s="62">
        <f>IFERROR(Inv_SY_B!HH5/Inv_SY_B!$IS5-1,"")</f>
        <v>2.4237383002987389E-3</v>
      </c>
      <c r="HI5" s="62">
        <f>IFERROR(Inv_SY_B!HI5/Inv_SY_B!$IS5-1,"")</f>
        <v>3.5166222214630061E-2</v>
      </c>
      <c r="HJ5" s="62">
        <f>IFERROR(Inv_SY_B!HJ5/Inv_SY_B!$IS5-1,"")</f>
        <v>4.8599036128201822E-2</v>
      </c>
      <c r="HK5" s="62">
        <f>IFERROR(Inv_SY_B!HK5/Inv_SY_B!$IS5-1,"")</f>
        <v>-1.7414537803541186E-2</v>
      </c>
      <c r="HL5" s="62">
        <f>IFERROR(Inv_SY_B!HL5/Inv_SY_B!$IS5-1,"")</f>
        <v>5.737804336955632E-2</v>
      </c>
      <c r="HM5" s="62">
        <f>IFERROR(Inv_SY_B!HM5/Inv_SY_B!$IS5-1,"")</f>
        <v>6.6313572009205179E-2</v>
      </c>
      <c r="HN5" s="62">
        <f>IFERROR(Inv_SY_B!HN5/Inv_SY_B!$IS5-1,"")</f>
        <v>6.9659744306305393E-2</v>
      </c>
      <c r="HO5" s="62">
        <f>IFERROR(Inv_SY_B!HO5/Inv_SY_B!$IS5-1,"")</f>
        <v>6.8358455079655434E-2</v>
      </c>
      <c r="HP5" s="62">
        <f>IFERROR(Inv_SY_B!HP5/Inv_SY_B!$IS5-1,"")</f>
        <v>6.497510309036536E-2</v>
      </c>
      <c r="HQ5" s="62">
        <f>IFERROR(Inv_SY_B!HQ5/Inv_SY_B!$IS5-1,"")</f>
        <v>2.4540122295285238E-2</v>
      </c>
      <c r="HR5" s="62">
        <f>IFERROR(Inv_SY_B!HR5/Inv_SY_B!$IS5-1,"")</f>
        <v>4.9341724720657121E-2</v>
      </c>
      <c r="HS5" s="62">
        <f>IFERROR(Inv_SY_B!HS5/Inv_SY_B!$IS5-1,"")</f>
        <v>6.5580351717275942E-2</v>
      </c>
      <c r="HT5" s="62">
        <f>IFERROR(Inv_SY_B!HT5/Inv_SY_B!$IS5-1,"")</f>
        <v>7.727850842669981E-2</v>
      </c>
      <c r="HU5" s="62">
        <f>IFERROR(Inv_SY_B!HU5/Inv_SY_B!$IS5-1,"")</f>
        <v>7.2300202985321471E-2</v>
      </c>
      <c r="HV5" s="62">
        <f>IFERROR(Inv_SY_B!HV5/Inv_SY_B!$IS5-1,"")</f>
        <v>5.4475892215389621E-2</v>
      </c>
      <c r="HW5" s="62">
        <f>IFERROR(Inv_SY_B!HW5/Inv_SY_B!$IS5-1,"")</f>
        <v>7.5520634013318766E-2</v>
      </c>
      <c r="HX5" s="62">
        <f>IFERROR(Inv_SY_B!HX5/Inv_SY_B!$IS5-1,"")</f>
        <v>7.7638885438151339E-2</v>
      </c>
      <c r="HY5" s="62">
        <f>IFERROR(Inv_SY_B!HY5/Inv_SY_B!$IS5-1,"")</f>
        <v>6.8572054964199713E-2</v>
      </c>
      <c r="HZ5" s="62">
        <f>IFERROR(Inv_SY_B!HZ5/Inv_SY_B!$IS5-1,"")</f>
        <v>7.1971717744794939E-2</v>
      </c>
      <c r="IA5" s="62">
        <f>IFERROR(Inv_SY_B!IA5/Inv_SY_B!$IS5-1,"")</f>
        <v>2.4231403740049506E-2</v>
      </c>
      <c r="IB5" s="62">
        <f>IFERROR(Inv_SY_B!IB5/Inv_SY_B!$IS5-1,"")</f>
        <v>3.9575176709230275E-2</v>
      </c>
      <c r="IC5" s="62">
        <f>IFERROR(Inv_SY_B!IC5/Inv_SY_B!$IS5-1,"")</f>
        <v>1.0491124162242516E-2</v>
      </c>
      <c r="ID5" s="62">
        <f>IFERROR(Inv_SY_B!ID5/Inv_SY_B!$IS5-1,"")</f>
        <v>2.6643299451020619E-2</v>
      </c>
      <c r="IE5" s="62">
        <f>IFERROR(Inv_SY_B!IE5/Inv_SY_B!$IS5-1,"")</f>
        <v>2.6658208048580434E-2</v>
      </c>
      <c r="IF5" s="62" t="str">
        <f>IFERROR(Inv_SY_B!IF5/Inv_SY_B!$IS5-1,"")</f>
        <v/>
      </c>
      <c r="IG5" s="62">
        <f>IFERROR(Inv_SY_B!IG5/Inv_SY_B!$IS5-1,"")</f>
        <v>5.7811124682160431E-2</v>
      </c>
      <c r="IH5" s="62">
        <f>IFERROR(Inv_SY_B!IH5/Inv_SY_B!$IS5-1,"")</f>
        <v>1.2923534024364969E-2</v>
      </c>
      <c r="II5" s="62">
        <f>IFERROR(Inv_SY_B!II5/Inv_SY_B!$IS5-1,"")</f>
        <v>1.3614965314943328E-2</v>
      </c>
      <c r="IJ5" s="62">
        <f>IFERROR(Inv_SY_B!IJ5/Inv_SY_B!$IS5-1,"")</f>
        <v>2.5711512103542944E-2</v>
      </c>
      <c r="IK5" s="62">
        <f>IFERROR(Inv_SY_B!IK5/Inv_SY_B!$IS5-1,"")</f>
        <v>3.2262693915809937E-2</v>
      </c>
      <c r="IL5" s="62" t="str">
        <f>IFERROR(Inv_SY_B!IL5/Inv_SY_B!$IS5-1,"")</f>
        <v/>
      </c>
      <c r="IM5" s="62" t="str">
        <f>IFERROR(Inv_SY_B!IM5/Inv_SY_B!$IS5-1,"")</f>
        <v/>
      </c>
      <c r="IN5" s="62">
        <f>IFERROR(Inv_SY_B!IN5/Inv_SY_B!$IS5-1,"")</f>
        <v>4.5195506845285394E-2</v>
      </c>
      <c r="IO5" s="62">
        <f>IFERROR(Inv_SY_B!IO5/Inv_SY_B!$IS5-1,"")</f>
        <v>3.8428802866705247E-2</v>
      </c>
      <c r="IP5" s="62">
        <f>IFERROR(Inv_SY_B!IP5/Inv_SY_B!$IS5-1,"")</f>
        <v>0.30788209499088226</v>
      </c>
      <c r="IQ5" s="62">
        <f>IFERROR(Inv_SY_B!IQ5/Inv_SY_B!$IS5-1,"")</f>
        <v>-2.0763173750656505E-2</v>
      </c>
      <c r="IR5" s="62">
        <f>IFERROR(Inv_SY_B!IR5/Inv_SY_B!$IS5-1,"")</f>
        <v>0.95267512164889756</v>
      </c>
    </row>
    <row r="6" spans="2:253" x14ac:dyDescent="0.25">
      <c r="B6" s="85">
        <f t="shared" ref="B6:B56" si="0">B5+1</f>
        <v>45844</v>
      </c>
      <c r="C6" s="62">
        <f>IFERROR(Inv_SY_B!C6/Inv_SY_B!$IS6-1,"")</f>
        <v>-2.3184409075780232E-2</v>
      </c>
      <c r="D6" s="62">
        <f>IFERROR(Inv_SY_B!D6/Inv_SY_B!$IS6-1,"")</f>
        <v>-2.2941734986657858E-3</v>
      </c>
      <c r="E6" s="62">
        <f>IFERROR(Inv_SY_B!E6/Inv_SY_B!$IS6-1,"")</f>
        <v>-2.8233870448612919E-4</v>
      </c>
      <c r="F6" s="62">
        <f>IFERROR(Inv_SY_B!F6/Inv_SY_B!$IS6-1,"")</f>
        <v>-1.1363420456887985E-3</v>
      </c>
      <c r="G6" s="62">
        <f>IFERROR(Inv_SY_B!G6/Inv_SY_B!$IS6-1,"")</f>
        <v>-1.1064130887171286E-2</v>
      </c>
      <c r="H6" s="62">
        <f>IFERROR(Inv_SY_B!H6/Inv_SY_B!$IS6-1,"")</f>
        <v>-1.2558636734276263E-2</v>
      </c>
      <c r="I6" s="62">
        <f>IFERROR(Inv_SY_B!I6/Inv_SY_B!$IS6-1,"")</f>
        <v>-4.4456049928497388E-3</v>
      </c>
      <c r="J6" s="62">
        <f>IFERROR(Inv_SY_B!J6/Inv_SY_B!$IS6-1,"")</f>
        <v>-1.6700941339405917E-3</v>
      </c>
      <c r="K6" s="62">
        <f>IFERROR(Inv_SY_B!K6/Inv_SY_B!$IS6-1,"")</f>
        <v>-1.3933582113612619E-2</v>
      </c>
      <c r="L6" s="62">
        <f>IFERROR(Inv_SY_B!L6/Inv_SY_B!$IS6-1,"")</f>
        <v>-8.0921992597855485E-3</v>
      </c>
      <c r="M6" s="62">
        <f>IFERROR(Inv_SY_B!M6/Inv_SY_B!$IS6-1,"")</f>
        <v>2.3864217367726148E-3</v>
      </c>
      <c r="N6" s="62">
        <f>IFERROR(Inv_SY_B!N6/Inv_SY_B!$IS6-1,"")</f>
        <v>1.0179202225248041E-2</v>
      </c>
      <c r="O6" s="62">
        <f>IFERROR(Inv_SY_B!O6/Inv_SY_B!$IS6-1,"")</f>
        <v>2.5141338376566402E-4</v>
      </c>
      <c r="P6" s="62">
        <f>IFERROR(Inv_SY_B!P6/Inv_SY_B!$IS6-1,"")</f>
        <v>1.7467344375740046E-2</v>
      </c>
      <c r="Q6" s="62">
        <f>IFERROR(Inv_SY_B!Q6/Inv_SY_B!$IS6-1,"")</f>
        <v>-8.9291225341643354E-3</v>
      </c>
      <c r="R6" s="62">
        <f>IFERROR(Inv_SY_B!R6/Inv_SY_B!$IS6-1,"")</f>
        <v>-1.4373393834332227E-2</v>
      </c>
      <c r="S6" s="62">
        <f>IFERROR(Inv_SY_B!S6/Inv_SY_B!$IS6-1,"")</f>
        <v>-1.1918134228374067E-2</v>
      </c>
      <c r="T6" s="62">
        <f>IFERROR(Inv_SY_B!T6/Inv_SY_B!$IS6-1,"")</f>
        <v>-1.4480144251982408E-2</v>
      </c>
      <c r="U6" s="62">
        <f>IFERROR(Inv_SY_B!U6/Inv_SY_B!$IS6-1,"")</f>
        <v>-1.1852441663666169E-2</v>
      </c>
      <c r="V6" s="62">
        <f>IFERROR(Inv_SY_B!V6/Inv_SY_B!$IS6-1,"")</f>
        <v>-1.1753902816604378E-2</v>
      </c>
      <c r="W6" s="62">
        <f>IFERROR(Inv_SY_B!W6/Inv_SY_B!$IS6-1,"")</f>
        <v>-6.6873637635070926E-3</v>
      </c>
      <c r="X6" s="62">
        <f>IFERROR(Inv_SY_B!X6/Inv_SY_B!$IS6-1,"")</f>
        <v>-7.754867940010457E-3</v>
      </c>
      <c r="Y6" s="62">
        <f>IFERROR(Inv_SY_B!Y6/Inv_SY_B!$IS6-1,"")</f>
        <v>-2.3480025616965716E-2</v>
      </c>
      <c r="Z6" s="62">
        <f>IFERROR(Inv_SY_B!Z6/Inv_SY_B!$IS6-1,"")</f>
        <v>-2.7138759954107305E-3</v>
      </c>
      <c r="AA6" s="62">
        <f>IFERROR(Inv_SY_B!AA6/Inv_SY_B!$IS6-1,"")</f>
        <v>-1.9985569574801909E-3</v>
      </c>
      <c r="AB6" s="62">
        <f>IFERROR(Inv_SY_B!AB6/Inv_SY_B!$IS6-1,"")</f>
        <v>-1.0768514345985691E-2</v>
      </c>
      <c r="AC6" s="62">
        <f>IFERROR(Inv_SY_B!AC6/Inv_SY_B!$IS6-1,"")</f>
        <v>-1.7764772487377845E-2</v>
      </c>
      <c r="AD6" s="62">
        <f>IFERROR(Inv_SY_B!AD6/Inv_SY_B!$IS6-1,"")</f>
        <v>-1.3651761011015839E-2</v>
      </c>
      <c r="AE6" s="62">
        <f>IFERROR(Inv_SY_B!AE6/Inv_SY_B!$IS6-1,"")</f>
        <v>-6.9838927014246321E-3</v>
      </c>
      <c r="AF6" s="62">
        <f>IFERROR(Inv_SY_B!AF6/Inv_SY_B!$IS6-1,"")</f>
        <v>-1.6757486495189822E-2</v>
      </c>
      <c r="AG6" s="62">
        <f>IFERROR(Inv_SY_B!AG6/Inv_SY_B!$IS6-1,"")</f>
        <v>-1.7421711316125355E-2</v>
      </c>
      <c r="AH6" s="62">
        <f>IFERROR(Inv_SY_B!AH6/Inv_SY_B!$IS6-1,"")</f>
        <v>-8.2174530831620185E-3</v>
      </c>
      <c r="AI6" s="62">
        <f>IFERROR(Inv_SY_B!AI6/Inv_SY_B!$IS6-1,"")</f>
        <v>-1.182850416072434E-2</v>
      </c>
      <c r="AJ6" s="62">
        <f>IFERROR(Inv_SY_B!AJ6/Inv_SY_B!$IS6-1,"")</f>
        <v>-1.5014887814180922E-3</v>
      </c>
      <c r="AK6" s="62">
        <f>IFERROR(Inv_SY_B!AK6/Inv_SY_B!$IS6-1,"")</f>
        <v>-2.0991919728653663E-2</v>
      </c>
      <c r="AL6" s="62">
        <f>IFERROR(Inv_SY_B!AL6/Inv_SY_B!$IS6-1,"")</f>
        <v>-2.8497627665414971E-2</v>
      </c>
      <c r="AM6" s="62">
        <f>IFERROR(Inv_SY_B!AM6/Inv_SY_B!$IS6-1,"")</f>
        <v>-1.1704633393073482E-2</v>
      </c>
      <c r="AN6" s="62">
        <f>IFERROR(Inv_SY_B!AN6/Inv_SY_B!$IS6-1,"")</f>
        <v>-2.6436191028821554E-2</v>
      </c>
      <c r="AO6" s="62">
        <f>IFERROR(Inv_SY_B!AO6/Inv_SY_B!$IS6-1,"")</f>
        <v>-2.963870355833198E-2</v>
      </c>
      <c r="AP6" s="62">
        <f>IFERROR(Inv_SY_B!AP6/Inv_SY_B!$IS6-1,"")</f>
        <v>-2.4834934764066285E-2</v>
      </c>
      <c r="AQ6" s="62">
        <f>IFERROR(Inv_SY_B!AQ6/Inv_SY_B!$IS6-1,"")</f>
        <v>-2.3233678499311017E-2</v>
      </c>
      <c r="AR6" s="62">
        <f>IFERROR(Inv_SY_B!AR6/Inv_SY_B!$IS6-1,"")</f>
        <v>-1.6828653440290053E-2</v>
      </c>
      <c r="AS6" s="62">
        <f>IFERROR(Inv_SY_B!AS6/Inv_SY_B!$IS6-1,"")</f>
        <v>-1.8963661793297004E-2</v>
      </c>
      <c r="AT6" s="62">
        <f>IFERROR(Inv_SY_B!AT6/Inv_SY_B!$IS6-1,"")</f>
        <v>-8.2886200282622502E-3</v>
      </c>
      <c r="AU6" s="62">
        <f>IFERROR(Inv_SY_B!AU6/Inv_SY_B!$IS6-1,"")</f>
        <v>-1.3626140910779627E-2</v>
      </c>
      <c r="AV6" s="62">
        <f>IFERROR(Inv_SY_B!AV6/Inv_SY_B!$IS6-1,"")</f>
        <v>-2.9104951470080187E-2</v>
      </c>
      <c r="AW6" s="62">
        <f>IFERROR(Inv_SY_B!AW6/Inv_SY_B!$IS6-1,"")</f>
        <v>-2.3480025616965716E-2</v>
      </c>
      <c r="AX6" s="62">
        <f>IFERROR(Inv_SY_B!AX6/Inv_SY_B!$IS6-1,"")</f>
        <v>-1.2558636734276263E-2</v>
      </c>
      <c r="AY6" s="62">
        <f>IFERROR(Inv_SY_B!AY6/Inv_SY_B!$IS6-1,"")</f>
        <v>-2.028736697216138E-2</v>
      </c>
      <c r="AZ6" s="62">
        <f>IFERROR(Inv_SY_B!AZ6/Inv_SY_B!$IS6-1,"")</f>
        <v>-1.9262562962718E-2</v>
      </c>
      <c r="BA6" s="62">
        <f>IFERROR(Inv_SY_B!BA6/Inv_SY_B!$IS6-1,"")</f>
        <v>-1.2558636734276263E-2</v>
      </c>
      <c r="BB6" s="62">
        <f>IFERROR(Inv_SY_B!BB6/Inv_SY_B!$IS6-1,"")</f>
        <v>-2.0778418893353079E-2</v>
      </c>
      <c r="BC6" s="62">
        <f>IFERROR(Inv_SY_B!BC6/Inv_SY_B!$IS6-1,"")</f>
        <v>4.2130399943451913E-3</v>
      </c>
      <c r="BD6" s="62">
        <f>IFERROR(Inv_SY_B!BD6/Inv_SY_B!$IS6-1,"")</f>
        <v>-2.5677076947752453E-2</v>
      </c>
      <c r="BE6" s="62">
        <f>IFERROR(Inv_SY_B!BE6/Inv_SY_B!$IS6-1,"")</f>
        <v>-2.3480025616965716E-2</v>
      </c>
      <c r="BF6" s="62">
        <f>IFERROR(Inv_SY_B!BF6/Inv_SY_B!$IS6-1,"")</f>
        <v>-3.3781008163462634E-3</v>
      </c>
      <c r="BG6" s="62">
        <f>IFERROR(Inv_SY_B!BG6/Inv_SY_B!$IS6-1,"")</f>
        <v>4.3079292544789816E-3</v>
      </c>
      <c r="BH6" s="62">
        <f>IFERROR(Inv_SY_B!BH6/Inv_SY_B!$IS6-1,"")</f>
        <v>5.588934266283152E-3</v>
      </c>
      <c r="BI6" s="62">
        <f>IFERROR(Inv_SY_B!BI6/Inv_SY_B!$IS6-1,"")</f>
        <v>-7.648117522360276E-3</v>
      </c>
      <c r="BJ6" s="62">
        <f>IFERROR(Inv_SY_B!BJ6/Inv_SY_B!$IS6-1,"")</f>
        <v>4.2130399943451913E-3</v>
      </c>
      <c r="BK6" s="62">
        <f>IFERROR(Inv_SY_B!BK6/Inv_SY_B!$IS6-1,"")</f>
        <v>-2.0778418893353079E-2</v>
      </c>
      <c r="BL6" s="62">
        <f>IFERROR(Inv_SY_B!BL6/Inv_SY_B!$IS6-1,"")</f>
        <v>6.4032231663928574E-3</v>
      </c>
      <c r="BM6" s="62">
        <f>IFERROR(Inv_SY_B!BM6/Inv_SY_B!$IS6-1,"")</f>
        <v>-1.5761149263786689E-2</v>
      </c>
      <c r="BN6" s="62">
        <f>IFERROR(Inv_SY_B!BN6/Inv_SY_B!$IS6-1,"")</f>
        <v>-1.0012020187821213E-2</v>
      </c>
      <c r="BO6" s="62">
        <f>IFERROR(Inv_SY_B!BO6/Inv_SY_B!$IS6-1,"")</f>
        <v>1.7117979372520686E-2</v>
      </c>
      <c r="BP6" s="62">
        <f>IFERROR(Inv_SY_B!BP6/Inv_SY_B!$IS6-1,"")</f>
        <v>1.4457430501850554E-2</v>
      </c>
      <c r="BQ6" s="62">
        <f>IFERROR(Inv_SY_B!BQ6/Inv_SY_B!$IS6-1,"")</f>
        <v>2.243907711386095E-2</v>
      </c>
      <c r="BR6" s="62">
        <f>IFERROR(Inv_SY_B!BR6/Inv_SY_B!$IS6-1,"")</f>
        <v>-4.2193540449042555E-4</v>
      </c>
      <c r="BS6" s="62">
        <f>IFERROR(Inv_SY_B!BS6/Inv_SY_B!$IS6-1,"")</f>
        <v>-1.5440898010835591E-2</v>
      </c>
      <c r="BT6" s="62">
        <f>IFERROR(Inv_SY_B!BT6/Inv_SY_B!$IS6-1,"")</f>
        <v>5.9091855192339171E-3</v>
      </c>
      <c r="BU6" s="62">
        <f>IFERROR(Inv_SY_B!BU6/Inv_SY_B!$IS6-1,"")</f>
        <v>1.3915466843010149E-2</v>
      </c>
      <c r="BV6" s="62">
        <f>IFERROR(Inv_SY_B!BV6/Inv_SY_B!$IS6-1,"")</f>
        <v>9.9866630731804129E-4</v>
      </c>
      <c r="BW6" s="62">
        <f>IFERROR(Inv_SY_B!BW6/Inv_SY_B!$IS6-1,"")</f>
        <v>1.1993959325304004E-2</v>
      </c>
      <c r="BX6" s="62">
        <f>IFERROR(Inv_SY_B!BX6/Inv_SY_B!$IS6-1,"")</f>
        <v>1.5089721437164139E-2</v>
      </c>
      <c r="BY6" s="62">
        <f>IFERROR(Inv_SY_B!BY6/Inv_SY_B!$IS6-1,"")</f>
        <v>2.5563123524414921E-2</v>
      </c>
      <c r="BZ6" s="62">
        <f>IFERROR(Inv_SY_B!BZ6/Inv_SY_B!$IS6-1,"")</f>
        <v>6.4903822375528275E-3</v>
      </c>
      <c r="CA6" s="62">
        <f>IFERROR(Inv_SY_B!CA6/Inv_SY_B!$IS6-1,"")</f>
        <v>3.1066700612166098E-2</v>
      </c>
      <c r="CB6" s="62">
        <f>IFERROR(Inv_SY_B!CB6/Inv_SY_B!$IS6-1,"")</f>
        <v>1.3168213919457772E-2</v>
      </c>
      <c r="CC6" s="62">
        <f>IFERROR(Inv_SY_B!CC6/Inv_SY_B!$IS6-1,"")</f>
        <v>-9.2493737871154336E-3</v>
      </c>
      <c r="CD6" s="62">
        <f>IFERROR(Inv_SY_B!CD6/Inv_SY_B!$IS6-1,"")</f>
        <v>4.4064681015407725E-3</v>
      </c>
      <c r="CE6" s="62">
        <f>IFERROR(Inv_SY_B!CE6/Inv_SY_B!$IS6-1,"")</f>
        <v>-1.6828653440290053E-2</v>
      </c>
      <c r="CF6" s="62">
        <f>IFERROR(Inv_SY_B!CF6/Inv_SY_B!$IS6-1,"")</f>
        <v>2.1601496913835394E-2</v>
      </c>
      <c r="CG6" s="62">
        <f>IFERROR(Inv_SY_B!CG6/Inv_SY_B!$IS6-1,"")</f>
        <v>-7.0076150164580797E-3</v>
      </c>
      <c r="CH6" s="62">
        <f>IFERROR(Inv_SY_B!CH6/Inv_SY_B!$IS6-1,"")</f>
        <v>-2.334042891696142E-2</v>
      </c>
      <c r="CI6" s="62">
        <f>IFERROR(Inv_SY_B!CI6/Inv_SY_B!$IS6-1,"")</f>
        <v>-1.1491132557772676E-2</v>
      </c>
      <c r="CJ6" s="62">
        <f>IFERROR(Inv_SY_B!CJ6/Inv_SY_B!$IS6-1,"")</f>
        <v>-5.086107498751824E-3</v>
      </c>
      <c r="CK6" s="62">
        <f>IFERROR(Inv_SY_B!CK6/Inv_SY_B!$IS6-1,"")</f>
        <v>3.2404250779753951E-3</v>
      </c>
      <c r="CL6" s="62">
        <f>IFERROR(Inv_SY_B!CL6/Inv_SY_B!$IS6-1,"")</f>
        <v>-4.6591058281504338E-3</v>
      </c>
      <c r="CM6" s="62">
        <f>IFERROR(Inv_SY_B!CM6/Inv_SY_B!$IS6-1,"")</f>
        <v>3.4539259132762012E-3</v>
      </c>
      <c r="CN6" s="62">
        <f>IFERROR(Inv_SY_B!CN6/Inv_SY_B!$IS6-1,"")</f>
        <v>-7.3278662694090668E-3</v>
      </c>
      <c r="CO6" s="62">
        <f>IFERROR(Inv_SY_B!CO6/Inv_SY_B!$IS6-1,"")</f>
        <v>2.4632820374808073E-3</v>
      </c>
      <c r="CP6" s="62">
        <f>IFERROR(Inv_SY_B!CP6/Inv_SY_B!$IS6-1,"")</f>
        <v>8.6436385252006698E-3</v>
      </c>
      <c r="CQ6" s="62">
        <f>IFERROR(Inv_SY_B!CQ6/Inv_SY_B!$IS6-1,"")</f>
        <v>2.8006521972856246E-2</v>
      </c>
      <c r="CR6" s="62">
        <f>IFERROR(Inv_SY_B!CR6/Inv_SY_B!$IS6-1,"")</f>
        <v>6.6564384427865164E-3</v>
      </c>
      <c r="CS6" s="62">
        <f>IFERROR(Inv_SY_B!CS6/Inv_SY_B!$IS6-1,"")</f>
        <v>4.5925970348799083E-3</v>
      </c>
      <c r="CT6" s="62">
        <f>IFERROR(Inv_SY_B!CT6/Inv_SY_B!$IS6-1,"")</f>
        <v>7.0834401133879066E-3</v>
      </c>
      <c r="CU6" s="62">
        <f>IFERROR(Inv_SY_B!CU6/Inv_SY_B!$IS6-1,"")</f>
        <v>-2.921170188773059E-2</v>
      </c>
      <c r="CV6" s="62">
        <f>IFERROR(Inv_SY_B!CV6/Inv_SY_B!$IS6-1,"")</f>
        <v>2.9714528655261807E-2</v>
      </c>
      <c r="CW6" s="62">
        <f>IFERROR(Inv_SY_B!CW6/Inv_SY_B!$IS6-1,"")</f>
        <v>2.2241999419737368E-2</v>
      </c>
      <c r="CX6" s="62">
        <f>IFERROR(Inv_SY_B!CX6/Inv_SY_B!$IS6-1,"")</f>
        <v>2.3864217367726148E-3</v>
      </c>
      <c r="CY6" s="62">
        <f>IFERROR(Inv_SY_B!CY6/Inv_SY_B!$IS6-1,"")</f>
        <v>-6.1536116752552994E-3</v>
      </c>
      <c r="CZ6" s="62">
        <f>IFERROR(Inv_SY_B!CZ6/Inv_SY_B!$IS6-1,"")</f>
        <v>-5.086107498751824E-3</v>
      </c>
      <c r="DA6" s="62">
        <f>IFERROR(Inv_SY_B!DA6/Inv_SY_B!$IS6-1,"")</f>
        <v>8.7914467957934672E-3</v>
      </c>
      <c r="DB6" s="62">
        <f>IFERROR(Inv_SY_B!DB6/Inv_SY_B!$IS6-1,"")</f>
        <v>2.2455500255038174E-2</v>
      </c>
      <c r="DC6" s="62">
        <f>IFERROR(Inv_SY_B!DC6/Inv_SY_B!$IS6-1,"")</f>
        <v>2.0344214217064449E-2</v>
      </c>
      <c r="DD6" s="62">
        <f>IFERROR(Inv_SY_B!DD6/Inv_SY_B!$IS6-1,"")</f>
        <v>-2.7503695205324918E-2</v>
      </c>
      <c r="DE6" s="62">
        <f>IFERROR(Inv_SY_B!DE6/Inv_SY_B!$IS6-1,"")</f>
        <v>1.8161761233990825E-2</v>
      </c>
      <c r="DF6" s="62">
        <f>IFERROR(Inv_SY_B!DF6/Inv_SY_B!$IS6-1,"")</f>
        <v>2.5570083869106863E-2</v>
      </c>
      <c r="DG6" s="62">
        <f>IFERROR(Inv_SY_B!DG6/Inv_SY_B!$IS6-1,"")</f>
        <v>1.4128967678310955E-2</v>
      </c>
      <c r="DH6" s="62">
        <f>IFERROR(Inv_SY_B!DH6/Inv_SY_B!$IS6-1,"")</f>
        <v>1.9679989396129027E-2</v>
      </c>
      <c r="DI6" s="62">
        <f>IFERROR(Inv_SY_B!DI6/Inv_SY_B!$IS6-1,"")</f>
        <v>1.2585192407674972E-2</v>
      </c>
      <c r="DJ6" s="62">
        <f>IFERROR(Inv_SY_B!DJ6/Inv_SY_B!$IS6-1,"")</f>
        <v>1.8497523231386648E-2</v>
      </c>
      <c r="DK6" s="62">
        <f>IFERROR(Inv_SY_B!DK6/Inv_SY_B!$IS6-1,"")</f>
        <v>2.4424452402811214E-2</v>
      </c>
      <c r="DL6" s="62">
        <f>IFERROR(Inv_SY_B!DL6/Inv_SY_B!$IS6-1,"")</f>
        <v>2.1672663858935515E-2</v>
      </c>
      <c r="DM6" s="62">
        <f>IFERROR(Inv_SY_B!DM6/Inv_SY_B!$IS6-1,"")</f>
        <v>1.978673981377943E-2</v>
      </c>
      <c r="DN6" s="62">
        <f>IFERROR(Inv_SY_B!DN6/Inv_SY_B!$IS6-1,"")</f>
        <v>-1.4693645087283214E-2</v>
      </c>
      <c r="DO6" s="62">
        <f>IFERROR(Inv_SY_B!DO6/Inv_SY_B!$IS6-1,"")</f>
        <v>-2.2585461677513075E-2</v>
      </c>
      <c r="DP6" s="62">
        <f>IFERROR(Inv_SY_B!DP6/Inv_SY_B!$IS6-1,"")</f>
        <v>-2.1691728022139367E-2</v>
      </c>
      <c r="DQ6" s="62">
        <f>IFERROR(Inv_SY_B!DQ6/Inv_SY_B!$IS6-1,"")</f>
        <v>2.1387996078534588E-2</v>
      </c>
      <c r="DR6" s="62">
        <f>IFERROR(Inv_SY_B!DR6/Inv_SY_B!$IS6-1,"")</f>
        <v>1.3061463501807369E-2</v>
      </c>
      <c r="DS6" s="62">
        <f>IFERROR(Inv_SY_B!DS6/Inv_SY_B!$IS6-1,"")</f>
        <v>1.4769470184213151E-2</v>
      </c>
      <c r="DT6" s="62">
        <f>IFERROR(Inv_SY_B!DT6/Inv_SY_B!$IS6-1,"")</f>
        <v>-3.6209784822586633E-2</v>
      </c>
      <c r="DU6" s="62">
        <f>IFERROR(Inv_SY_B!DU6/Inv_SY_B!$IS6-1,"")</f>
        <v>-1.6283040194521647E-2</v>
      </c>
      <c r="DV6" s="62">
        <f>IFERROR(Inv_SY_B!DV6/Inv_SY_B!$IS6-1,"")</f>
        <v>-1.1277631722471981E-2</v>
      </c>
      <c r="DW6" s="62">
        <f>IFERROR(Inv_SY_B!DW6/Inv_SY_B!$IS6-1,"")</f>
        <v>1.9594200661712247E-3</v>
      </c>
      <c r="DX6" s="62">
        <f>IFERROR(Inv_SY_B!DX6/Inv_SY_B!$IS6-1,"")</f>
        <v>6.7750500179535322E-3</v>
      </c>
      <c r="DY6" s="62">
        <f>IFERROR(Inv_SY_B!DY6/Inv_SY_B!$IS6-1,"")</f>
        <v>-1.8963661793297004E-2</v>
      </c>
      <c r="DZ6" s="62">
        <f>IFERROR(Inv_SY_B!DZ6/Inv_SY_B!$IS6-1,"")</f>
        <v>-1.2558636734276263E-2</v>
      </c>
      <c r="EA6" s="62">
        <f>IFERROR(Inv_SY_B!EA6/Inv_SY_B!$IS6-1,"")</f>
        <v>-1.523925833305162E-2</v>
      </c>
      <c r="EB6" s="62">
        <f>IFERROR(Inv_SY_B!EB6/Inv_SY_B!$IS6-1,"")</f>
        <v>-1.0210127545968617E-2</v>
      </c>
      <c r="EC6" s="62">
        <f>IFERROR(Inv_SY_B!EC6/Inv_SY_B!$IS6-1,"")</f>
        <v>-2.3480025616965716E-2</v>
      </c>
      <c r="ED6" s="62">
        <f>IFERROR(Inv_SY_B!ED6/Inv_SY_B!$IS6-1,"")</f>
        <v>7.0670169722109044E-3</v>
      </c>
      <c r="EE6" s="62">
        <f>IFERROR(Inv_SY_B!EE6/Inv_SY_B!$IS6-1,"")</f>
        <v>-8.1609079273781138E-4</v>
      </c>
      <c r="EF6" s="62">
        <f>IFERROR(Inv_SY_B!EF6/Inv_SY_B!$IS6-1,"")</f>
        <v>2.2358454420810636E-2</v>
      </c>
      <c r="EG6" s="62">
        <f>IFERROR(Inv_SY_B!EG6/Inv_SY_B!$IS6-1,"")</f>
        <v>1.2531443945641429E-2</v>
      </c>
      <c r="EH6" s="62">
        <f>IFERROR(Inv_SY_B!EH6/Inv_SY_B!$IS6-1,"")</f>
        <v>-1.666852781381456E-2</v>
      </c>
      <c r="EI6" s="62">
        <f>IFERROR(Inv_SY_B!EI6/Inv_SY_B!$IS6-1,"")</f>
        <v>-2.2349068395005722E-2</v>
      </c>
      <c r="EJ6" s="62">
        <f>IFERROR(Inv_SY_B!EJ6/Inv_SY_B!$IS6-1,"")</f>
        <v>2.0504132480646531E-2</v>
      </c>
      <c r="EK6" s="62">
        <f>IFERROR(Inv_SY_B!EK6/Inv_SY_B!$IS6-1,"")</f>
        <v>1.4555969348912345E-2</v>
      </c>
      <c r="EL6" s="62">
        <f>IFERROR(Inv_SY_B!EL6/Inv_SY_B!$IS6-1,"")</f>
        <v>1.519647185481432E-2</v>
      </c>
      <c r="EM6" s="62">
        <f>IFERROR(Inv_SY_B!EM6/Inv_SY_B!$IS6-1,"")</f>
        <v>2.0415357720560134E-3</v>
      </c>
      <c r="EN6" s="62">
        <f>IFERROR(Inv_SY_B!EN6/Inv_SY_B!$IS6-1,"")</f>
        <v>-5.9401108399546043E-3</v>
      </c>
      <c r="EO6" s="62">
        <f>IFERROR(Inv_SY_B!EO6/Inv_SY_B!$IS6-1,"")</f>
        <v>2.4804009443345709E-2</v>
      </c>
      <c r="EP6" s="62">
        <f>IFERROR(Inv_SY_B!EP6/Inv_SY_B!$IS6-1,"")</f>
        <v>1.6920901678396882E-2</v>
      </c>
      <c r="EQ6" s="62">
        <f>IFERROR(Inv_SY_B!EQ6/Inv_SY_B!$IS6-1,"")</f>
        <v>1.5324183955698345E-3</v>
      </c>
      <c r="ER6" s="62">
        <f>IFERROR(Inv_SY_B!ER6/Inv_SY_B!$IS6-1,"")</f>
        <v>5.0962400309737532E-3</v>
      </c>
      <c r="ES6" s="62">
        <f>IFERROR(Inv_SY_B!ES6/Inv_SY_B!$IS6-1,"")</f>
        <v>-2.9510991457447622E-3</v>
      </c>
      <c r="ET6" s="62">
        <f>IFERROR(Inv_SY_B!ET6/Inv_SY_B!$IS6-1,"")</f>
        <v>1.4323059346766032E-2</v>
      </c>
      <c r="EU6" s="62">
        <f>IFERROR(Inv_SY_B!EU6/Inv_SY_B!$IS6-1,"")</f>
        <v>-2.5450802558202867E-2</v>
      </c>
      <c r="EV6" s="62">
        <f>IFERROR(Inv_SY_B!EV6/Inv_SY_B!$IS6-1,"")</f>
        <v>4.1108515603551776E-3</v>
      </c>
      <c r="EW6" s="62">
        <f>IFERROR(Inv_SY_B!EW6/Inv_SY_B!$IS6-1,"")</f>
        <v>1.6920901678396882E-2</v>
      </c>
      <c r="EX6" s="62">
        <f>IFERROR(Inv_SY_B!EX6/Inv_SY_B!$IS6-1,"")</f>
        <v>1.8398984384324857E-2</v>
      </c>
      <c r="EY6" s="62">
        <f>IFERROR(Inv_SY_B!EY6/Inv_SY_B!$IS6-1,"")</f>
        <v>2.5183566483880426E-2</v>
      </c>
      <c r="EZ6" s="62">
        <f>IFERROR(Inv_SY_B!EZ6/Inv_SY_B!$IS6-1,"")</f>
        <v>2.3736505266842345E-2</v>
      </c>
      <c r="FA6" s="62">
        <f>IFERROR(Inv_SY_B!FA6/Inv_SY_B!$IS6-1,"")</f>
        <v>2.0747493572632614E-2</v>
      </c>
      <c r="FB6" s="62">
        <f>IFERROR(Inv_SY_B!FB6/Inv_SY_B!$IS6-1,"")</f>
        <v>1.6690977701919296E-2</v>
      </c>
      <c r="FC6" s="62">
        <f>IFERROR(Inv_SY_B!FC6/Inv_SY_B!$IS6-1,"")</f>
        <v>2.1921748166786381E-2</v>
      </c>
      <c r="FD6" s="62">
        <f>IFERROR(Inv_SY_B!FD6/Inv_SY_B!$IS6-1,"")</f>
        <v>7.8516547201723519E-4</v>
      </c>
      <c r="FE6" s="62">
        <f>IFERROR(Inv_SY_B!FE6/Inv_SY_B!$IS6-1,"")</f>
        <v>-1.7695661140239016E-3</v>
      </c>
      <c r="FF6" s="62">
        <f>IFERROR(Inv_SY_B!FF6/Inv_SY_B!$IS6-1,"")</f>
        <v>-2.1202994418098697E-2</v>
      </c>
      <c r="FG6" s="62">
        <f>IFERROR(Inv_SY_B!FG6/Inv_SY_B!$IS6-1,"")</f>
        <v>-1.9115700266920221E-2</v>
      </c>
      <c r="FH6" s="62">
        <f>IFERROR(Inv_SY_B!FH6/Inv_SY_B!$IS6-1,"")</f>
        <v>-1.337712151711079E-3</v>
      </c>
      <c r="FI6" s="62">
        <f>IFERROR(Inv_SY_B!FI6/Inv_SY_B!$IS6-1,"")</f>
        <v>-2.0171343285907084E-2</v>
      </c>
      <c r="FJ6" s="62">
        <f>IFERROR(Inv_SY_B!FJ6/Inv_SY_B!$IS6-1,"")</f>
        <v>-1.0574588567845433E-2</v>
      </c>
      <c r="FK6" s="62">
        <f>IFERROR(Inv_SY_B!FK6/Inv_SY_B!$IS6-1,"")</f>
        <v>4.012478603608205E-3</v>
      </c>
      <c r="FL6" s="62">
        <f>IFERROR(Inv_SY_B!FL6/Inv_SY_B!$IS6-1,"")</f>
        <v>-2.2628112493730868E-2</v>
      </c>
      <c r="FM6" s="62">
        <f>IFERROR(Inv_SY_B!FM6/Inv_SY_B!$IS6-1,"")</f>
        <v>2.0254985963927608E-2</v>
      </c>
      <c r="FN6" s="62">
        <f>IFERROR(Inv_SY_B!FN6/Inv_SY_B!$IS6-1,"")</f>
        <v>-1.249393951145783E-2</v>
      </c>
      <c r="FO6" s="62">
        <f>IFERROR(Inv_SY_B!FO6/Inv_SY_B!$IS6-1,"")</f>
        <v>-2.8652475267993971E-2</v>
      </c>
      <c r="FP6" s="62">
        <f>IFERROR(Inv_SY_B!FP6/Inv_SY_B!$IS6-1,"")</f>
        <v>-2.0555213474629519E-2</v>
      </c>
      <c r="FQ6" s="62">
        <f>IFERROR(Inv_SY_B!FQ6/Inv_SY_B!$IS6-1,"")</f>
        <v>-2.6773910531933565E-2</v>
      </c>
      <c r="FR6" s="62">
        <f>IFERROR(Inv_SY_B!FR6/Inv_SY_B!$IS6-1,"")</f>
        <v>-1.4336516417325695E-2</v>
      </c>
      <c r="FS6" s="62">
        <f>IFERROR(Inv_SY_B!FS6/Inv_SY_B!$IS6-1,"")</f>
        <v>-1.047862102066488E-2</v>
      </c>
      <c r="FT6" s="62">
        <f>IFERROR(Inv_SY_B!FT6/Inv_SY_B!$IS6-1,"")</f>
        <v>-1.1745392643448982E-2</v>
      </c>
      <c r="FU6" s="62">
        <f>IFERROR(Inv_SY_B!FU6/Inv_SY_B!$IS6-1,"")</f>
        <v>-1.249393951145783E-2</v>
      </c>
      <c r="FV6" s="62">
        <f>IFERROR(Inv_SY_B!FV6/Inv_SY_B!$IS6-1,"")</f>
        <v>1.3777176529235824E-2</v>
      </c>
      <c r="FW6" s="62">
        <f>IFERROR(Inv_SY_B!FW6/Inv_SY_B!$IS6-1,"")</f>
        <v>-4.5766168690569708E-3</v>
      </c>
      <c r="FX6" s="62">
        <f>IFERROR(Inv_SY_B!FX6/Inv_SY_B!$IS6-1,"")</f>
        <v>-1.2134061209530533E-2</v>
      </c>
      <c r="FY6" s="62">
        <f>IFERROR(Inv_SY_B!FY6/Inv_SY_B!$IS6-1,"")</f>
        <v>-2.0171343285907084E-2</v>
      </c>
      <c r="FZ6" s="62">
        <f>IFERROR(Inv_SY_B!FZ6/Inv_SY_B!$IS6-1,"")</f>
        <v>-2.5807724592918913E-4</v>
      </c>
      <c r="GA6" s="62">
        <f>IFERROR(Inv_SY_B!GA6/Inv_SY_B!$IS6-1,"")</f>
        <v>5.5553414775120213E-3</v>
      </c>
      <c r="GB6" s="62">
        <f>IFERROR(Inv_SY_B!GB6/Inv_SY_B!$IS6-1,"")</f>
        <v>-2.8808422532162536E-2</v>
      </c>
      <c r="GC6" s="62">
        <f>IFERROR(Inv_SY_B!GC6/Inv_SY_B!$IS6-1,"")</f>
        <v>-1.249393951145783E-2</v>
      </c>
      <c r="GD6" s="62">
        <f>IFERROR(Inv_SY_B!GD6/Inv_SY_B!$IS6-1,"")</f>
        <v>1.364762034054201E-2</v>
      </c>
      <c r="GE6" s="62">
        <f>IFERROR(Inv_SY_B!GE6/Inv_SY_B!$IS6-1,"")</f>
        <v>1.5689972100094707E-3</v>
      </c>
      <c r="GF6" s="62">
        <f>IFERROR(Inv_SY_B!GF6/Inv_SY_B!$IS6-1,"")</f>
        <v>-1.249393951145783E-2</v>
      </c>
      <c r="GG6" s="62">
        <f>IFERROR(Inv_SY_B!GG6/Inv_SY_B!$IS6-1,"")</f>
        <v>-1.143445779058383E-2</v>
      </c>
      <c r="GH6" s="62">
        <f>IFERROR(Inv_SY_B!GH6/Inv_SY_B!$IS6-1,"")</f>
        <v>-5.8376304390103106E-3</v>
      </c>
      <c r="GI6" s="62">
        <f>IFERROR(Inv_SY_B!GI6/Inv_SY_B!$IS6-1,"")</f>
        <v>-7.9105294581114372E-3</v>
      </c>
      <c r="GJ6" s="62">
        <f>IFERROR(Inv_SY_B!GJ6/Inv_SY_B!$IS6-1,"")</f>
        <v>8.5450996781388788E-3</v>
      </c>
      <c r="GK6" s="62">
        <f>IFERROR(Inv_SY_B!GK6/Inv_SY_B!$IS6-1,"")</f>
        <v>5.1400972829804825E-3</v>
      </c>
      <c r="GL6" s="62">
        <f>IFERROR(Inv_SY_B!GL6/Inv_SY_B!$IS6-1,"")</f>
        <v>1.1617906717672044E-2</v>
      </c>
      <c r="GM6" s="62">
        <f>IFERROR(Inv_SY_B!GM6/Inv_SY_B!$IS6-1,"")</f>
        <v>-8.1230695179574264E-2</v>
      </c>
      <c r="GN6" s="62">
        <f>IFERROR(Inv_SY_B!GN6/Inv_SY_B!$IS6-1,"")</f>
        <v>-1.337712151711079E-3</v>
      </c>
      <c r="GO6" s="62">
        <f>IFERROR(Inv_SY_B!GO6/Inv_SY_B!$IS6-1,"")</f>
        <v>1.7016081246581827E-2</v>
      </c>
      <c r="GP6" s="62">
        <f>IFERROR(Inv_SY_B!GP6/Inv_SY_B!$IS6-1,"")</f>
        <v>8.2155765985270079E-4</v>
      </c>
      <c r="GQ6" s="62">
        <f>IFERROR(Inv_SY_B!GQ6/Inv_SY_B!$IS6-1,"")</f>
        <v>-5.5266955861450473E-3</v>
      </c>
      <c r="GR6" s="62">
        <f>IFERROR(Inv_SY_B!GR6/Inv_SY_B!$IS6-1,"")</f>
        <v>-7.7075580958245737E-3</v>
      </c>
      <c r="GS6" s="62" t="str">
        <f>IFERROR(Inv_SY_B!GS6/Inv_SY_B!$IS6-1,"")</f>
        <v/>
      </c>
      <c r="GT6" s="62" t="str">
        <f>IFERROR(Inv_SY_B!GT6/Inv_SY_B!$IS6-1,"")</f>
        <v/>
      </c>
      <c r="GU6" s="62">
        <f>IFERROR(Inv_SY_B!GU6/Inv_SY_B!$IS6-1,"")</f>
        <v>5.0350877202941069E-2</v>
      </c>
      <c r="GV6" s="62">
        <f>IFERROR(Inv_SY_B!GV6/Inv_SY_B!$IS6-1,"")</f>
        <v>-2.6712110154032853E-2</v>
      </c>
      <c r="GW6" s="62">
        <f>IFERROR(Inv_SY_B!GW6/Inv_SY_B!$IS6-1,"")</f>
        <v>-1.0949096069038267E-2</v>
      </c>
      <c r="GX6" s="62" t="str">
        <f>IFERROR(Inv_SY_B!GX6/Inv_SY_B!$IS6-1,"")</f>
        <v/>
      </c>
      <c r="GY6" s="62">
        <f>IFERROR(Inv_SY_B!GY6/Inv_SY_B!$IS6-1,"")</f>
        <v>7.226309093401051E-3</v>
      </c>
      <c r="GZ6" s="62">
        <f>IFERROR(Inv_SY_B!GZ6/Inv_SY_B!$IS6-1,"")</f>
        <v>-1.5227397175534896E-2</v>
      </c>
      <c r="HA6" s="62">
        <f>IFERROR(Inv_SY_B!HA6/Inv_SY_B!$IS6-1,"")</f>
        <v>-1.3626140910779627E-2</v>
      </c>
      <c r="HB6" s="62">
        <f>IFERROR(Inv_SY_B!HB6/Inv_SY_B!$IS6-1,"")</f>
        <v>-2.1205420563954469E-2</v>
      </c>
      <c r="HC6" s="62">
        <f>IFERROR(Inv_SY_B!HC6/Inv_SY_B!$IS6-1,"")</f>
        <v>-1.5654398846136286E-2</v>
      </c>
      <c r="HD6" s="62">
        <f>IFERROR(Inv_SY_B!HD6/Inv_SY_B!$IS6-1,"")</f>
        <v>7.4036913663391157E-3</v>
      </c>
      <c r="HE6" s="62">
        <f>IFERROR(Inv_SY_B!HE6/Inv_SY_B!$IS6-1,"")</f>
        <v>-9.0358729518147385E-3</v>
      </c>
      <c r="HF6" s="62">
        <f>IFERROR(Inv_SY_B!HF6/Inv_SY_B!$IS6-1,"")</f>
        <v>2.3864217367726148E-3</v>
      </c>
      <c r="HG6" s="62">
        <f>IFERROR(Inv_SY_B!HG6/Inv_SY_B!$IS6-1,"")</f>
        <v>7.7239426192901028E-3</v>
      </c>
      <c r="HH6" s="62">
        <f>IFERROR(Inv_SY_B!HH6/Inv_SY_B!$IS6-1,"")</f>
        <v>-1.4693645087283214E-2</v>
      </c>
      <c r="HI6" s="62">
        <f>IFERROR(Inv_SY_B!HI6/Inv_SY_B!$IS6-1,"")</f>
        <v>1.1054167249684443E-3</v>
      </c>
      <c r="HJ6" s="62">
        <f>IFERROR(Inv_SY_B!HJ6/Inv_SY_B!$IS6-1,"")</f>
        <v>4.5214300897795656E-3</v>
      </c>
      <c r="HK6" s="62">
        <f>IFERROR(Inv_SY_B!HK6/Inv_SY_B!$IS6-1,"")</f>
        <v>-1.4100587211447912E-2</v>
      </c>
      <c r="HL6" s="62">
        <f>IFERROR(Inv_SY_B!HL6/Inv_SY_B!$IS6-1,"")</f>
        <v>4.2832968868737886E-2</v>
      </c>
      <c r="HM6" s="62">
        <f>IFERROR(Inv_SY_B!HM6/Inv_SY_B!$IS6-1,"")</f>
        <v>7.0912732158867842E-2</v>
      </c>
      <c r="HN6" s="62">
        <f>IFERROR(Inv_SY_B!HN6/Inv_SY_B!$IS6-1,"")</f>
        <v>7.4741979115335866E-2</v>
      </c>
      <c r="HO6" s="62">
        <f>IFERROR(Inv_SY_B!HO6/Inv_SY_B!$IS6-1,"")</f>
        <v>6.772169302847808E-2</v>
      </c>
      <c r="HP6" s="62">
        <f>IFERROR(Inv_SY_B!HP6/Inv_SY_B!$IS6-1,"")</f>
        <v>6.504122015895053E-2</v>
      </c>
      <c r="HQ6" s="62">
        <f>IFERROR(Inv_SY_B!HQ6/Inv_SY_B!$IS6-1,"")</f>
        <v>-1.9760053797990174E-2</v>
      </c>
      <c r="HR6" s="62">
        <f>IFERROR(Inv_SY_B!HR6/Inv_SY_B!$IS6-1,"")</f>
        <v>-3.0116415010429387E-3</v>
      </c>
      <c r="HS6" s="62">
        <f>IFERROR(Inv_SY_B!HS6/Inv_SY_B!$IS6-1,"")</f>
        <v>3.0747872698117185E-2</v>
      </c>
      <c r="HT6" s="62">
        <f>IFERROR(Inv_SY_B!HT6/Inv_SY_B!$IS6-1,"")</f>
        <v>-2.7138759954107305E-3</v>
      </c>
      <c r="HU6" s="62">
        <f>IFERROR(Inv_SY_B!HU6/Inv_SY_B!$IS6-1,"")</f>
        <v>1.5639896666592934E-2</v>
      </c>
      <c r="HV6" s="62">
        <f>IFERROR(Inv_SY_B!HV6/Inv_SY_B!$IS6-1,"")</f>
        <v>6.6199191319005202E-4</v>
      </c>
      <c r="HW6" s="62">
        <f>IFERROR(Inv_SY_B!HW6/Inv_SY_B!$IS6-1,"")</f>
        <v>1.4555969348912345E-2</v>
      </c>
      <c r="HX6" s="62">
        <f>IFERROR(Inv_SY_B!HX6/Inv_SY_B!$IS6-1,"")</f>
        <v>6.0816285015923288E-3</v>
      </c>
      <c r="HY6" s="62">
        <f>IFERROR(Inv_SY_B!HY6/Inv_SY_B!$IS6-1,"")</f>
        <v>2.21471101596038E-2</v>
      </c>
      <c r="HZ6" s="62">
        <f>IFERROR(Inv_SY_B!HZ6/Inv_SY_B!$IS6-1,"")</f>
        <v>8.6728352206264514E-3</v>
      </c>
      <c r="IA6" s="62">
        <f>IFERROR(Inv_SY_B!IA6/Inv_SY_B!$IS6-1,"")</f>
        <v>-2.3066152722844846E-3</v>
      </c>
      <c r="IB6" s="62">
        <f>IFERROR(Inv_SY_B!IB6/Inv_SY_B!$IS6-1,"")</f>
        <v>-1.948586080604553E-2</v>
      </c>
      <c r="IC6" s="62">
        <f>IFERROR(Inv_SY_B!IC6/Inv_SY_B!$IS6-1,"")</f>
        <v>8.7665632485558476E-3</v>
      </c>
      <c r="ID6" s="62">
        <f>IFERROR(Inv_SY_B!ID6/Inv_SY_B!$IS6-1,"")</f>
        <v>-1.5799488358790081E-2</v>
      </c>
      <c r="IE6" s="62">
        <f>IFERROR(Inv_SY_B!IE6/Inv_SY_B!$IS6-1,"")</f>
        <v>-2.458585045621553E-2</v>
      </c>
      <c r="IF6" s="62" t="str">
        <f>IFERROR(Inv_SY_B!IF6/Inv_SY_B!$IS6-1,"")</f>
        <v/>
      </c>
      <c r="IG6" s="62">
        <f>IFERROR(Inv_SY_B!IG6/Inv_SY_B!$IS6-1,"")</f>
        <v>8.836769645064857E-3</v>
      </c>
      <c r="IH6" s="62">
        <f>IFERROR(Inv_SY_B!IH6/Inv_SY_B!$IS6-1,"")</f>
        <v>1.7026390197436569E-3</v>
      </c>
      <c r="II6" s="62">
        <f>IFERROR(Inv_SY_B!II6/Inv_SY_B!$IS6-1,"")</f>
        <v>-4.5443889614217303E-3</v>
      </c>
      <c r="IJ6" s="62">
        <f>IFERROR(Inv_SY_B!IJ6/Inv_SY_B!$IS6-1,"")</f>
        <v>-1.5799488358790081E-2</v>
      </c>
      <c r="IK6" s="62">
        <f>IFERROR(Inv_SY_B!IK6/Inv_SY_B!$IS6-1,"")</f>
        <v>-2.7885657655425722E-2</v>
      </c>
      <c r="IL6" s="62" t="str">
        <f>IFERROR(Inv_SY_B!IL6/Inv_SY_B!$IS6-1,"")</f>
        <v/>
      </c>
      <c r="IM6" s="62" t="str">
        <f>IFERROR(Inv_SY_B!IM6/Inv_SY_B!$IS6-1,"")</f>
        <v/>
      </c>
      <c r="IN6" s="62">
        <f>IFERROR(Inv_SY_B!IN6/Inv_SY_B!$IS6-1,"")</f>
        <v>2.8110260623237515E-2</v>
      </c>
      <c r="IO6" s="62">
        <f>IFERROR(Inv_SY_B!IO6/Inv_SY_B!$IS6-1,"")</f>
        <v>3.9800100637565894E-2</v>
      </c>
      <c r="IP6" s="62">
        <f>IFERROR(Inv_SY_B!IP6/Inv_SY_B!$IS6-1,"")</f>
        <v>0.28230095831695712</v>
      </c>
      <c r="IQ6" s="62">
        <f>IFERROR(Inv_SY_B!IQ6/Inv_SY_B!$IS6-1,"")</f>
        <v>-2.3066152722844846E-3</v>
      </c>
      <c r="IR6" s="62">
        <f>IFERROR(Inv_SY_B!IR6/Inv_SY_B!$IS6-1,"")</f>
        <v>0.96396869129406149</v>
      </c>
    </row>
    <row r="7" spans="2:253" x14ac:dyDescent="0.25">
      <c r="B7" s="85">
        <f t="shared" si="0"/>
        <v>45845</v>
      </c>
      <c r="C7" s="62">
        <f>IFERROR(Inv_SY_B!C7/Inv_SY_B!$IS7-1,"")</f>
        <v>-1.8638671178665689E-3</v>
      </c>
      <c r="D7" s="62">
        <f>IFERROR(Inv_SY_B!D7/Inv_SY_B!$IS7-1,"")</f>
        <v>-1.0576985639631054E-2</v>
      </c>
      <c r="E7" s="62">
        <f>IFERROR(Inv_SY_B!E7/Inv_SY_B!$IS7-1,"")</f>
        <v>-4.9235772092204311E-4</v>
      </c>
      <c r="F7" s="62">
        <f>IFERROR(Inv_SY_B!F7/Inv_SY_B!$IS7-1,"")</f>
        <v>-4.6875629351049719E-3</v>
      </c>
      <c r="G7" s="62">
        <f>IFERROR(Inv_SY_B!G7/Inv_SY_B!$IS7-1,"")</f>
        <v>1.0405057227216297E-3</v>
      </c>
      <c r="H7" s="62">
        <f>IFERROR(Inv_SY_B!H7/Inv_SY_B!$IS7-1,"")</f>
        <v>-1.5175575970562294E-2</v>
      </c>
      <c r="I7" s="62">
        <f>IFERROR(Inv_SY_B!I7/Inv_SY_B!$IS7-1,"")</f>
        <v>-9.9315694528335774E-3</v>
      </c>
      <c r="J7" s="62">
        <f>IFERROR(Inv_SY_B!J7/Inv_SY_B!$IS7-1,"")</f>
        <v>-6.7851655421964363E-3</v>
      </c>
      <c r="K7" s="62">
        <f>IFERROR(Inv_SY_B!K7/Inv_SY_B!$IS7-1,"")</f>
        <v>-3.2192411101409357E-3</v>
      </c>
      <c r="L7" s="62">
        <f>IFERROR(Inv_SY_B!L7/Inv_SY_B!$IS7-1,"")</f>
        <v>-3.2192411101409357E-3</v>
      </c>
      <c r="M7" s="62">
        <f>IFERROR(Inv_SY_B!M7/Inv_SY_B!$IS7-1,"")</f>
        <v>3.7028474932607747E-3</v>
      </c>
      <c r="N7" s="62">
        <f>IFERROR(Inv_SY_B!N7/Inv_SY_B!$IS7-1,"")</f>
        <v>7.8980527074437035E-3</v>
      </c>
      <c r="O7" s="62">
        <f>IFERROR(Inv_SY_B!O7/Inv_SY_B!$IS7-1,"")</f>
        <v>-1.6224377274107971E-2</v>
      </c>
      <c r="P7" s="62">
        <f>IFERROR(Inv_SY_B!P7/Inv_SY_B!$IS7-1,"")</f>
        <v>1.4858279540065356E-2</v>
      </c>
      <c r="Q7" s="62">
        <f>IFERROR(Inv_SY_B!Q7/Inv_SY_B!$IS7-1,"")</f>
        <v>-1.6224377274107971E-2</v>
      </c>
      <c r="R7" s="62">
        <f>IFERROR(Inv_SY_B!R7/Inv_SY_B!$IS7-1,"")</f>
        <v>-1.307797336347083E-2</v>
      </c>
      <c r="S7" s="62">
        <f>IFERROR(Inv_SY_B!S7/Inv_SY_B!$IS7-1,"")</f>
        <v>-1.6224377274107971E-2</v>
      </c>
      <c r="T7" s="62">
        <f>IFERROR(Inv_SY_B!T7/Inv_SY_B!$IS7-1,"")</f>
        <v>-1.7273178577653758E-2</v>
      </c>
      <c r="U7" s="62">
        <f>IFERROR(Inv_SY_B!U7/Inv_SY_B!$IS7-1,"")</f>
        <v>-9.6088613594349503E-3</v>
      </c>
      <c r="V7" s="62">
        <f>IFERROR(Inv_SY_B!V7/Inv_SY_B!$IS7-1,"")</f>
        <v>-1.1545109919827046E-2</v>
      </c>
      <c r="W7" s="62">
        <f>IFERROR(Inv_SY_B!W7/Inv_SY_B!$IS7-1,"")</f>
        <v>-1.307797336347083E-2</v>
      </c>
      <c r="X7" s="62">
        <f>IFERROR(Inv_SY_B!X7/Inv_SY_B!$IS7-1,"")</f>
        <v>-9.9315694528335774E-3</v>
      </c>
      <c r="Y7" s="62">
        <f>IFERROR(Inv_SY_B!Y7/Inv_SY_B!$IS7-1,"")</f>
        <v>-2.6066974122767927E-2</v>
      </c>
      <c r="Z7" s="62">
        <f>IFERROR(Inv_SY_B!Z7/Inv_SY_B!$IS7-1,"")</f>
        <v>-8.0670338020857324E-3</v>
      </c>
      <c r="AA7" s="62">
        <f>IFERROR(Inv_SY_B!AA7/Inv_SY_B!$IS7-1,"")</f>
        <v>-8.6407370792388472E-3</v>
      </c>
      <c r="AB7" s="62">
        <f>IFERROR(Inv_SY_B!AB7/Inv_SY_B!$IS7-1,"")</f>
        <v>-9.6088613594349503E-3</v>
      </c>
      <c r="AC7" s="62">
        <f>IFERROR(Inv_SY_B!AC7/Inv_SY_B!$IS7-1,"")</f>
        <v>-2.1226352721787634E-2</v>
      </c>
      <c r="AD7" s="62">
        <f>IFERROR(Inv_SY_B!AD7/Inv_SY_B!$IS7-1,"")</f>
        <v>-1.7389712055825512E-2</v>
      </c>
      <c r="AE7" s="62">
        <f>IFERROR(Inv_SY_B!AE7/Inv_SY_B!$IS7-1,"")</f>
        <v>-1.5525176405077445E-2</v>
      </c>
      <c r="AF7" s="62">
        <f>IFERROR(Inv_SY_B!AF7/Inv_SY_B!$IS7-1,"")</f>
        <v>-1.9254247706573469E-2</v>
      </c>
      <c r="AG7" s="62">
        <f>IFERROR(Inv_SY_B!AG7/Inv_SY_B!$IS7-1,"")</f>
        <v>-2.2983319008069381E-2</v>
      </c>
      <c r="AH7" s="62">
        <f>IFERROR(Inv_SY_B!AH7/Inv_SY_B!$IS7-1,"")</f>
        <v>-1.2728372928955567E-2</v>
      </c>
      <c r="AI7" s="62">
        <f>IFERROR(Inv_SY_B!AI7/Inv_SY_B!$IS7-1,"")</f>
        <v>-1.7693688534264118E-2</v>
      </c>
      <c r="AJ7" s="62">
        <f>IFERROR(Inv_SY_B!AJ7/Inv_SY_B!$IS7-1,"")</f>
        <v>5.278635791653441E-3</v>
      </c>
      <c r="AK7" s="62">
        <f>IFERROR(Inv_SY_B!AK7/Inv_SY_B!$IS7-1,"")</f>
        <v>-2.5978229397083163E-2</v>
      </c>
      <c r="AL7" s="62">
        <f>IFERROR(Inv_SY_B!AL7/Inv_SY_B!$IS7-1,"")</f>
        <v>-2.4720053808550579E-2</v>
      </c>
      <c r="AM7" s="62">
        <f>IFERROR(Inv_SY_B!AM7/Inv_SY_B!$IS7-1,"")</f>
        <v>-3.009480849431867E-3</v>
      </c>
      <c r="AN7" s="62">
        <f>IFERROR(Inv_SY_B!AN7/Inv_SY_B!$IS7-1,"")</f>
        <v>-1.307797336347083E-2</v>
      </c>
      <c r="AO7" s="62">
        <f>IFERROR(Inv_SY_B!AO7/Inv_SY_B!$IS7-1,"")</f>
        <v>1.6052448861694213E-3</v>
      </c>
      <c r="AP7" s="62">
        <f>IFERROR(Inv_SY_B!AP7/Inv_SY_B!$IS7-1,"")</f>
        <v>-1.5385336231271474E-2</v>
      </c>
      <c r="AQ7" s="62">
        <f>IFERROR(Inv_SY_B!AQ7/Inv_SY_B!$IS7-1,"")</f>
        <v>-1.307797336347083E-2</v>
      </c>
      <c r="AR7" s="62">
        <f>IFERROR(Inv_SY_B!AR7/Inv_SY_B!$IS7-1,"")</f>
        <v>5.5644358262352256E-4</v>
      </c>
      <c r="AS7" s="62">
        <f>IFERROR(Inv_SY_B!AS7/Inv_SY_B!$IS7-1,"")</f>
        <v>-2.5899603280135075E-3</v>
      </c>
      <c r="AT7" s="62">
        <f>IFERROR(Inv_SY_B!AT7/Inv_SY_B!$IS7-1,"")</f>
        <v>-1.5175575970562294E-2</v>
      </c>
      <c r="AU7" s="62">
        <f>IFERROR(Inv_SY_B!AU7/Inv_SY_B!$IS7-1,"")</f>
        <v>-7.833966845742113E-3</v>
      </c>
      <c r="AV7" s="62">
        <f>IFERROR(Inv_SY_B!AV7/Inv_SY_B!$IS7-1,"")</f>
        <v>-4.6875629351049719E-3</v>
      </c>
      <c r="AW7" s="62">
        <f>IFERROR(Inv_SY_B!AW7/Inv_SY_B!$IS7-1,"")</f>
        <v>-2.2097664573964115E-2</v>
      </c>
      <c r="AX7" s="62">
        <f>IFERROR(Inv_SY_B!AX7/Inv_SY_B!$IS7-1,"")</f>
        <v>-2.1258623531127396E-2</v>
      </c>
      <c r="AY7" s="62">
        <f>IFERROR(Inv_SY_B!AY7/Inv_SY_B!$IS7-1,"")</f>
        <v>-1.6308281378391687E-2</v>
      </c>
      <c r="AZ7" s="62">
        <f>IFERROR(Inv_SY_B!AZ7/Inv_SY_B!$IS7-1,"")</f>
        <v>-2.2349376886815153E-2</v>
      </c>
      <c r="BA7" s="62">
        <f>IFERROR(Inv_SY_B!BA7/Inv_SY_B!$IS7-1,"")</f>
        <v>-5.7363642386507596E-3</v>
      </c>
      <c r="BB7" s="62">
        <f>IFERROR(Inv_SY_B!BB7/Inv_SY_B!$IS7-1,"")</f>
        <v>-1.3392613754534599E-2</v>
      </c>
      <c r="BC7" s="62">
        <f>IFERROR(Inv_SY_B!BC7/Inv_SY_B!$IS7-1,"")</f>
        <v>7.7815192292720603E-3</v>
      </c>
      <c r="BD7" s="62">
        <f>IFERROR(Inv_SY_B!BD7/Inv_SY_B!$IS7-1,"")</f>
        <v>-1.8415206663736861E-2</v>
      </c>
      <c r="BE7" s="62">
        <f>IFERROR(Inv_SY_B!BE7/Inv_SY_B!$IS7-1,"")</f>
        <v>-1.1545109919827046E-2</v>
      </c>
      <c r="BF7" s="62">
        <f>IFERROR(Inv_SY_B!BF7/Inv_SY_B!$IS7-1,"")</f>
        <v>7.7815192292720603E-3</v>
      </c>
      <c r="BG7" s="62">
        <f>IFERROR(Inv_SY_B!BG7/Inv_SY_B!$IS7-1,"")</f>
        <v>-2.4734268498418643E-3</v>
      </c>
      <c r="BH7" s="62">
        <f>IFERROR(Inv_SY_B!BH7/Inv_SY_B!$IS7-1,"")</f>
        <v>-2.5899603280135075E-3</v>
      </c>
      <c r="BI7" s="62">
        <f>IFERROR(Inv_SY_B!BI7/Inv_SY_B!$IS7-1,"")</f>
        <v>-1.645744423045159E-2</v>
      </c>
      <c r="BJ7" s="62">
        <f>IFERROR(Inv_SY_B!BJ7/Inv_SY_B!$IS7-1,"")</f>
        <v>-7.1347659767118099E-3</v>
      </c>
      <c r="BK7" s="62">
        <f>IFERROR(Inv_SY_B!BK7/Inv_SY_B!$IS7-1,"")</f>
        <v>-1.1504771408152203E-2</v>
      </c>
      <c r="BL7" s="62">
        <f>IFERROR(Inv_SY_B!BL7/Inv_SY_B!$IS7-1,"")</f>
        <v>-5.9826869268704286E-3</v>
      </c>
      <c r="BM7" s="62">
        <f>IFERROR(Inv_SY_B!BM7/Inv_SY_B!$IS7-1,"")</f>
        <v>-1.9370781184745223E-2</v>
      </c>
      <c r="BN7" s="62">
        <f>IFERROR(Inv_SY_B!BN7/Inv_SY_B!$IS7-1,"")</f>
        <v>1.4779372858920725E-2</v>
      </c>
      <c r="BO7" s="62">
        <f>IFERROR(Inv_SY_B!BO7/Inv_SY_B!$IS7-1,"")</f>
        <v>1.6143244493780129E-2</v>
      </c>
      <c r="BP7" s="62">
        <f>IFERROR(Inv_SY_B!BP7/Inv_SY_B!$IS7-1,"")</f>
        <v>1.023768638458411E-2</v>
      </c>
      <c r="BQ7" s="62">
        <f>IFERROR(Inv_SY_B!BQ7/Inv_SY_B!$IS7-1,"")</f>
        <v>2.301692688317214E-2</v>
      </c>
      <c r="BR7" s="62">
        <f>IFERROR(Inv_SY_B!BR7/Inv_SY_B!$IS7-1,"")</f>
        <v>1.6213802908391362E-3</v>
      </c>
      <c r="BS7" s="62">
        <f>IFERROR(Inv_SY_B!BS7/Inv_SY_B!$IS7-1,"")</f>
        <v>5.3809295789339906E-3</v>
      </c>
      <c r="BT7" s="62">
        <f>IFERROR(Inv_SY_B!BT7/Inv_SY_B!$IS7-1,"")</f>
        <v>3.4930872325515949E-3</v>
      </c>
      <c r="BU7" s="62">
        <f>IFERROR(Inv_SY_B!BU7/Inv_SY_B!$IS7-1,"")</f>
        <v>1.303717909481783E-2</v>
      </c>
      <c r="BV7" s="62">
        <f>IFERROR(Inv_SY_B!BV7/Inv_SY_B!$IS7-1,"")</f>
        <v>8.4224533592165418E-3</v>
      </c>
      <c r="BW7" s="62">
        <f>IFERROR(Inv_SY_B!BW7/Inv_SY_B!$IS7-1,"")</f>
        <v>2.0378788219637789E-2</v>
      </c>
      <c r="BX7" s="62">
        <f>IFERROR(Inv_SY_B!BX7/Inv_SY_B!$IS7-1,"")</f>
        <v>9.3663745324077397E-3</v>
      </c>
      <c r="BY7" s="62">
        <f>IFERROR(Inv_SY_B!BY7/Inv_SY_B!$IS7-1,"")</f>
        <v>1.9082319294159156E-3</v>
      </c>
      <c r="BZ7" s="62">
        <f>IFERROR(Inv_SY_B!BZ7/Inv_SY_B!$IS7-1,"")</f>
        <v>-1.7482938838362827E-2</v>
      </c>
      <c r="CA7" s="62">
        <f>IFERROR(Inv_SY_B!CA7/Inv_SY_B!$IS7-1,"")</f>
        <v>1.1137683400618048E-2</v>
      </c>
      <c r="CB7" s="62">
        <f>IFERROR(Inv_SY_B!CB7/Inv_SY_B!$IS7-1,"")</f>
        <v>-4.2680424136867234E-3</v>
      </c>
      <c r="CC7" s="62">
        <f>IFERROR(Inv_SY_B!CC7/Inv_SY_B!$IS7-1,"")</f>
        <v>-2.1678144052545867E-2</v>
      </c>
      <c r="CD7" s="62">
        <f>IFERROR(Inv_SY_B!CD7/Inv_SY_B!$IS7-1,"")</f>
        <v>1.3142059225172309E-2</v>
      </c>
      <c r="CE7" s="62">
        <f>IFERROR(Inv_SY_B!CE7/Inv_SY_B!$IS7-1,"")</f>
        <v>-1.8321979881199435E-2</v>
      </c>
      <c r="CF7" s="62">
        <f>IFERROR(Inv_SY_B!CF7/Inv_SY_B!$IS7-1,"")</f>
        <v>1.5134781701909183E-2</v>
      </c>
      <c r="CG7" s="62">
        <f>IFERROR(Inv_SY_B!CG7/Inv_SY_B!$IS7-1,"")</f>
        <v>-1.7902459359781187E-2</v>
      </c>
      <c r="CH7" s="62">
        <f>IFERROR(Inv_SY_B!CH7/Inv_SY_B!$IS7-1,"")</f>
        <v>-9.9315694528335774E-3</v>
      </c>
      <c r="CI7" s="62">
        <f>IFERROR(Inv_SY_B!CI7/Inv_SY_B!$IS7-1,"")</f>
        <v>-4.6875629351049719E-3</v>
      </c>
      <c r="CJ7" s="62">
        <f>IFERROR(Inv_SY_B!CJ7/Inv_SY_B!$IS7-1,"")</f>
        <v>2.654046189715098E-3</v>
      </c>
      <c r="CK7" s="62">
        <f>IFERROR(Inv_SY_B!CK7/Inv_SY_B!$IS7-1,"")</f>
        <v>-3.4290013708501155E-3</v>
      </c>
      <c r="CL7" s="62">
        <f>IFERROR(Inv_SY_B!CL7/Inv_SY_B!$IS7-1,"")</f>
        <v>1.1857243647510618E-3</v>
      </c>
      <c r="CM7" s="62">
        <f>IFERROR(Inv_SY_B!CM7/Inv_SY_B!$IS7-1,"")</f>
        <v>2.3394057986514394E-3</v>
      </c>
      <c r="CN7" s="62">
        <f>IFERROR(Inv_SY_B!CN7/Inv_SY_B!$IS7-1,"")</f>
        <v>-1.6460391548224207E-3</v>
      </c>
      <c r="CO7" s="62">
        <f>IFERROR(Inv_SY_B!CO7/Inv_SY_B!$IS7-1,"")</f>
        <v>3.7280187245458674E-3</v>
      </c>
      <c r="CP7" s="62">
        <f>IFERROR(Inv_SY_B!CP7/Inv_SY_B!$IS7-1,"")</f>
        <v>1.2077122516956695E-2</v>
      </c>
      <c r="CQ7" s="62">
        <f>IFERROR(Inv_SY_B!CQ7/Inv_SY_B!$IS7-1,"")</f>
        <v>-2.5899603280135075E-3</v>
      </c>
      <c r="CR7" s="62">
        <f>IFERROR(Inv_SY_B!CR7/Inv_SY_B!$IS7-1,"")</f>
        <v>5.5644358262352256E-4</v>
      </c>
      <c r="CS7" s="62">
        <f>IFERROR(Inv_SY_B!CS7/Inv_SY_B!$IS7-1,"")</f>
        <v>7.0357049689728779E-3</v>
      </c>
      <c r="CT7" s="62">
        <f>IFERROR(Inv_SY_B!CT7/Inv_SY_B!$IS7-1,"")</f>
        <v>-2.4850801976590287E-3</v>
      </c>
      <c r="CU7" s="62">
        <f>IFERROR(Inv_SY_B!CU7/Inv_SY_B!$IS7-1,"")</f>
        <v>-3.4290013708501155E-3</v>
      </c>
      <c r="CV7" s="62">
        <f>IFERROR(Inv_SY_B!CV7/Inv_SY_B!$IS7-1,"")</f>
        <v>1.9854387567864951E-2</v>
      </c>
      <c r="CW7" s="62">
        <f>IFERROR(Inv_SY_B!CW7/Inv_SY_B!$IS7-1,"")</f>
        <v>6.3248507521251884E-3</v>
      </c>
      <c r="CX7" s="62">
        <f>IFERROR(Inv_SY_B!CX7/Inv_SY_B!$IS7-1,"")</f>
        <v>1.0205415575244237E-2</v>
      </c>
      <c r="CY7" s="62">
        <f>IFERROR(Inv_SY_B!CY7/Inv_SY_B!$IS7-1,"")</f>
        <v>-4.9235772092204311E-4</v>
      </c>
      <c r="CZ7" s="62">
        <f>IFERROR(Inv_SY_B!CZ7/Inv_SY_B!$IS7-1,"")</f>
        <v>7.5834123163800449E-3</v>
      </c>
      <c r="DA7" s="62">
        <f>IFERROR(Inv_SY_B!DA7/Inv_SY_B!$IS7-1,"")</f>
        <v>-2.5899603280135075E-3</v>
      </c>
      <c r="DB7" s="62">
        <f>IFERROR(Inv_SY_B!DB7/Inv_SY_B!$IS7-1,"")</f>
        <v>4.9614090575158531E-3</v>
      </c>
      <c r="DC7" s="62">
        <f>IFERROR(Inv_SY_B!DC7/Inv_SY_B!$IS7-1,"")</f>
        <v>-4.2447357180523948E-3</v>
      </c>
      <c r="DD7" s="62">
        <f>IFERROR(Inv_SY_B!DD7/Inv_SY_B!$IS7-1,"")</f>
        <v>2.654046189715098E-3</v>
      </c>
      <c r="DE7" s="62">
        <f>IFERROR(Inv_SY_B!DE7/Inv_SY_B!$IS7-1,"")</f>
        <v>1.6171929657637696E-2</v>
      </c>
      <c r="DF7" s="62">
        <f>IFERROR(Inv_SY_B!DF7/Inv_SY_B!$IS7-1,"")</f>
        <v>-2.1909448776298523E-2</v>
      </c>
      <c r="DG7" s="62">
        <f>IFERROR(Inv_SY_B!DG7/Inv_SY_B!$IS7-1,"")</f>
        <v>-8.3583674975150624E-3</v>
      </c>
      <c r="DH7" s="62">
        <f>IFERROR(Inv_SY_B!DH7/Inv_SY_B!$IS7-1,"")</f>
        <v>1.6285515818037499E-3</v>
      </c>
      <c r="DI7" s="62">
        <f>IFERROR(Inv_SY_B!DI7/Inv_SY_B!$IS7-1,"")</f>
        <v>-8.7375495072584686E-3</v>
      </c>
      <c r="DJ7" s="62">
        <f>IFERROR(Inv_SY_B!DJ7/Inv_SY_B!$IS7-1,"")</f>
        <v>9.1727496763684968E-3</v>
      </c>
      <c r="DK7" s="62">
        <f>IFERROR(Inv_SY_B!DK7/Inv_SY_B!$IS7-1,"")</f>
        <v>2.167230982734436E-2</v>
      </c>
      <c r="DL7" s="62">
        <f>IFERROR(Inv_SY_B!DL7/Inv_SY_B!$IS7-1,"")</f>
        <v>1.2536085138679098E-2</v>
      </c>
      <c r="DM7" s="62">
        <f>IFERROR(Inv_SY_B!DM7/Inv_SY_B!$IS7-1,"")</f>
        <v>8.0029328377984044E-3</v>
      </c>
      <c r="DN7" s="62">
        <f>IFERROR(Inv_SY_B!DN7/Inv_SY_B!$IS7-1,"")</f>
        <v>4.1223680146791342E-3</v>
      </c>
      <c r="DO7" s="62">
        <f>IFERROR(Inv_SY_B!DO7/Inv_SY_B!$IS7-1,"")</f>
        <v>-1.9098843744046579E-2</v>
      </c>
      <c r="DP7" s="62">
        <f>IFERROR(Inv_SY_B!DP7/Inv_SY_B!$IS7-1,"")</f>
        <v>-1.0863837278207611E-2</v>
      </c>
      <c r="DQ7" s="62">
        <f>IFERROR(Inv_SY_B!DQ7/Inv_SY_B!$IS7-1,"")</f>
        <v>5.2643961007621254E-3</v>
      </c>
      <c r="DR7" s="62">
        <f>IFERROR(Inv_SY_B!DR7/Inv_SY_B!$IS7-1,"")</f>
        <v>-6.6802854118418464E-3</v>
      </c>
      <c r="DS7" s="62">
        <f>IFERROR(Inv_SY_B!DS7/Inv_SY_B!$IS7-1,"")</f>
        <v>-9.6169290617700298E-3</v>
      </c>
      <c r="DT7" s="62">
        <f>IFERROR(Inv_SY_B!DT7/Inv_SY_B!$IS7-1,"")</f>
        <v>-1.8321979881199435E-2</v>
      </c>
      <c r="DU7" s="62">
        <f>IFERROR(Inv_SY_B!DU7/Inv_SY_B!$IS7-1,"")</f>
        <v>2.0014587119532301E-3</v>
      </c>
      <c r="DV7" s="62">
        <f>IFERROR(Inv_SY_B!DV7/Inv_SY_B!$IS7-1,"")</f>
        <v>1.8910466394673975E-2</v>
      </c>
      <c r="DW7" s="62">
        <f>IFERROR(Inv_SY_B!DW7/Inv_SY_B!$IS7-1,"")</f>
        <v>-2.4509907572119238E-2</v>
      </c>
      <c r="DX7" s="62">
        <f>IFERROR(Inv_SY_B!DX7/Inv_SY_B!$IS7-1,"")</f>
        <v>2.2604577652718394E-2</v>
      </c>
      <c r="DY7" s="62">
        <f>IFERROR(Inv_SY_B!DY7/Inv_SY_B!$IS7-1,"")</f>
        <v>1.6052448861694213E-3</v>
      </c>
      <c r="DZ7" s="62">
        <f>IFERROR(Inv_SY_B!DZ7/Inv_SY_B!$IS7-1,"")</f>
        <v>-1.5175575970562294E-2</v>
      </c>
      <c r="EA7" s="62">
        <f>IFERROR(Inv_SY_B!EA7/Inv_SY_B!$IS7-1,"")</f>
        <v>-1.645744423045159E-2</v>
      </c>
      <c r="EB7" s="62">
        <f>IFERROR(Inv_SY_B!EB7/Inv_SY_B!$IS7-1,"")</f>
        <v>-2.0186515531947391E-2</v>
      </c>
      <c r="EC7" s="62">
        <f>IFERROR(Inv_SY_B!EC7/Inv_SY_B!$IS7-1,"")</f>
        <v>-2.025822844159153E-2</v>
      </c>
      <c r="ED7" s="62">
        <f>IFERROR(Inv_SY_B!ED7/Inv_SY_B!$IS7-1,"")</f>
        <v>-7.2853630869643693E-3</v>
      </c>
      <c r="EE7" s="62">
        <f>IFERROR(Inv_SY_B!EE7/Inv_SY_B!$IS7-1,"")</f>
        <v>-9.7056737874545718E-3</v>
      </c>
      <c r="EF7" s="62">
        <f>IFERROR(Inv_SY_B!EF7/Inv_SY_B!$IS7-1,"")</f>
        <v>1.3256473912831801E-2</v>
      </c>
      <c r="EG7" s="62">
        <f>IFERROR(Inv_SY_B!EG7/Inv_SY_B!$IS7-1,"")</f>
        <v>-1.2917936795688867E-3</v>
      </c>
      <c r="EH7" s="62">
        <f>IFERROR(Inv_SY_B!EH7/Inv_SY_B!$IS7-1,"")</f>
        <v>-1.1083050604278943E-2</v>
      </c>
      <c r="EI7" s="62">
        <f>IFERROR(Inv_SY_B!EI7/Inv_SY_B!$IS7-1,"")</f>
        <v>-1.1964263727502811E-2</v>
      </c>
      <c r="EJ7" s="62">
        <f>IFERROR(Inv_SY_B!EJ7/Inv_SY_B!$IS7-1,"")</f>
        <v>2.0738534401028907E-2</v>
      </c>
      <c r="EK7" s="62">
        <f>IFERROR(Inv_SY_B!EK7/Inv_SY_B!$IS7-1,"")</f>
        <v>1.6917743917936878E-2</v>
      </c>
      <c r="EL7" s="62">
        <f>IFERROR(Inv_SY_B!EL7/Inv_SY_B!$IS7-1,"")</f>
        <v>2.2686151087438544E-2</v>
      </c>
      <c r="EM7" s="62">
        <f>IFERROR(Inv_SY_B!EM7/Inv_SY_B!$IS7-1,"")</f>
        <v>-8.6407370792388472E-3</v>
      </c>
      <c r="EN7" s="62">
        <f>IFERROR(Inv_SY_B!EN7/Inv_SY_B!$IS7-1,"")</f>
        <v>-2.1226352721787634E-2</v>
      </c>
      <c r="EO7" s="62">
        <f>IFERROR(Inv_SY_B!EO7/Inv_SY_B!$IS7-1,"")</f>
        <v>1.7101250165239001E-3</v>
      </c>
      <c r="EP7" s="62">
        <f>IFERROR(Inv_SY_B!EP7/Inv_SY_B!$IS7-1,"")</f>
        <v>1.9628491902486056E-2</v>
      </c>
      <c r="EQ7" s="62">
        <f>IFERROR(Inv_SY_B!EQ7/Inv_SY_B!$IS7-1,"")</f>
        <v>-2.0419582488290899E-2</v>
      </c>
      <c r="ER7" s="62">
        <f>IFERROR(Inv_SY_B!ER7/Inv_SY_B!$IS7-1,"")</f>
        <v>2.2022548589570867E-3</v>
      </c>
      <c r="ES7" s="62">
        <f>IFERROR(Inv_SY_B!ES7/Inv_SY_B!$IS7-1,"")</f>
        <v>9.7596410404188205E-4</v>
      </c>
      <c r="ET7" s="62">
        <f>IFERROR(Inv_SY_B!ET7/Inv_SY_B!$IS7-1,"")</f>
        <v>1.600242641666072E-2</v>
      </c>
      <c r="EU7" s="62">
        <f>IFERROR(Inv_SY_B!EU7/Inv_SY_B!$IS7-1,"")</f>
        <v>-8.957428376704657E-4</v>
      </c>
      <c r="EV7" s="62">
        <f>IFERROR(Inv_SY_B!EV7/Inv_SY_B!$IS7-1,"")</f>
        <v>1.6627306633878014E-2</v>
      </c>
      <c r="EW7" s="62">
        <f>IFERROR(Inv_SY_B!EW7/Inv_SY_B!$IS7-1,"")</f>
        <v>2.534042515564261E-2</v>
      </c>
      <c r="EX7" s="62">
        <f>IFERROR(Inv_SY_B!EX7/Inv_SY_B!$IS7-1,"")</f>
        <v>1.9644627307155771E-2</v>
      </c>
      <c r="EY7" s="62">
        <f>IFERROR(Inv_SY_B!EY7/Inv_SY_B!$IS7-1,"")</f>
        <v>-1.2635146146418252E-2</v>
      </c>
      <c r="EZ7" s="62">
        <f>IFERROR(Inv_SY_B!EZ7/Inv_SY_B!$IS7-1,"")</f>
        <v>2.0378788219637789E-2</v>
      </c>
      <c r="FA7" s="62">
        <f>IFERROR(Inv_SY_B!FA7/Inv_SY_B!$IS7-1,"")</f>
        <v>3.3882071021971161E-3</v>
      </c>
      <c r="FB7" s="62">
        <f>IFERROR(Inv_SY_B!FB7/Inv_SY_B!$IS7-1,"")</f>
        <v>-6.4705251511327777E-3</v>
      </c>
      <c r="FC7" s="62">
        <f>IFERROR(Inv_SY_B!FC7/Inv_SY_B!$IS7-1,"")</f>
        <v>-1.307797336347083E-2</v>
      </c>
      <c r="FD7" s="62">
        <f>IFERROR(Inv_SY_B!FD7/Inv_SY_B!$IS7-1,"")</f>
        <v>-2.3251346007864493E-2</v>
      </c>
      <c r="FE7" s="62">
        <f>IFERROR(Inv_SY_B!FE7/Inv_SY_B!$IS7-1,"")</f>
        <v>6.728877617922846E-3</v>
      </c>
      <c r="FF7" s="62">
        <f>IFERROR(Inv_SY_B!FF7/Inv_SY_B!$IS7-1,"")</f>
        <v>-9.7122746348194955E-3</v>
      </c>
      <c r="FG7" s="62">
        <f>IFERROR(Inv_SY_B!FG7/Inv_SY_B!$IS7-1,"")</f>
        <v>-1.7255168858299919E-2</v>
      </c>
      <c r="FH7" s="62">
        <f>IFERROR(Inv_SY_B!FH7/Inv_SY_B!$IS7-1,"")</f>
        <v>-3.9843893338641356E-3</v>
      </c>
      <c r="FI7" s="62">
        <f>IFERROR(Inv_SY_B!FI7/Inv_SY_B!$IS7-1,"")</f>
        <v>-1.4709442057875277E-2</v>
      </c>
      <c r="FJ7" s="62">
        <f>IFERROR(Inv_SY_B!FJ7/Inv_SY_B!$IS7-1,"")</f>
        <v>-8.1094096123299764E-3</v>
      </c>
      <c r="FK7" s="62">
        <f>IFERROR(Inv_SY_B!FK7/Inv_SY_B!$IS7-1,"")</f>
        <v>6.7878064790436454E-3</v>
      </c>
      <c r="FL7" s="62">
        <f>IFERROR(Inv_SY_B!FL7/Inv_SY_B!$IS7-1,"")</f>
        <v>2.0327301610191029E-2</v>
      </c>
      <c r="FM7" s="62">
        <f>IFERROR(Inv_SY_B!FM7/Inv_SY_B!$IS7-1,"")</f>
        <v>2.58488666843526E-4</v>
      </c>
      <c r="FN7" s="62">
        <f>IFERROR(Inv_SY_B!FN7/Inv_SY_B!$IS7-1,"")</f>
        <v>-1.9423750947550555E-2</v>
      </c>
      <c r="FO7" s="62">
        <f>IFERROR(Inv_SY_B!FO7/Inv_SY_B!$IS7-1,"")</f>
        <v>-1.6925167236022776E-2</v>
      </c>
      <c r="FP7" s="62">
        <f>IFERROR(Inv_SY_B!FP7/Inv_SY_B!$IS7-1,"")</f>
        <v>-1.5211044523736783E-2</v>
      </c>
      <c r="FQ7" s="62">
        <f>IFERROR(Inv_SY_B!FQ7/Inv_SY_B!$IS7-1,"")</f>
        <v>-9.203129274734656E-3</v>
      </c>
      <c r="FR7" s="62">
        <f>IFERROR(Inv_SY_B!FR7/Inv_SY_B!$IS7-1,"")</f>
        <v>-2.3866515645180497E-2</v>
      </c>
      <c r="FS7" s="62">
        <f>IFERROR(Inv_SY_B!FS7/Inv_SY_B!$IS7-1,"")</f>
        <v>1.6876427502948932E-2</v>
      </c>
      <c r="FT7" s="62">
        <f>IFERROR(Inv_SY_B!FT7/Inv_SY_B!$IS7-1,"")</f>
        <v>8.9224455442886708E-3</v>
      </c>
      <c r="FU7" s="62">
        <f>IFERROR(Inv_SY_B!FU7/Inv_SY_B!$IS7-1,"")</f>
        <v>-1.4709442057875277E-2</v>
      </c>
      <c r="FV7" s="62">
        <f>IFERROR(Inv_SY_B!FV7/Inv_SY_B!$IS7-1,"")</f>
        <v>-9.2879868347487404E-3</v>
      </c>
      <c r="FW7" s="62">
        <f>IFERROR(Inv_SY_B!FW7/Inv_SY_B!$IS7-1,"")</f>
        <v>-1.8629503335102493E-3</v>
      </c>
      <c r="FX7" s="62">
        <f>IFERROR(Inv_SY_B!FX7/Inv_SY_B!$IS7-1,"")</f>
        <v>1.4047842169143676E-2</v>
      </c>
      <c r="FY7" s="62">
        <f>IFERROR(Inv_SY_B!FY7/Inv_SY_B!$IS7-1,"")</f>
        <v>-9.0522713902649876E-3</v>
      </c>
      <c r="FZ7" s="62">
        <f>IFERROR(Inv_SY_B!FZ7/Inv_SY_B!$IS7-1,"")</f>
        <v>9.8049641684359035E-3</v>
      </c>
      <c r="GA7" s="62">
        <f>IFERROR(Inv_SY_B!GA7/Inv_SY_B!$IS7-1,"")</f>
        <v>2.2207222939735427E-2</v>
      </c>
      <c r="GB7" s="62">
        <f>IFERROR(Inv_SY_B!GB7/Inv_SY_B!$IS7-1,"")</f>
        <v>-1.0937994946135121E-2</v>
      </c>
      <c r="GC7" s="62">
        <f>IFERROR(Inv_SY_B!GC7/Inv_SY_B!$IS7-1,"")</f>
        <v>-2.3195198059290711E-2</v>
      </c>
      <c r="GD7" s="62">
        <f>IFERROR(Inv_SY_B!GD7/Inv_SY_B!$IS7-1,"")</f>
        <v>1.8087062025817335E-2</v>
      </c>
      <c r="GE7" s="62">
        <f>IFERROR(Inv_SY_B!GE7/Inv_SY_B!$IS7-1,"")</f>
        <v>1.6455833978441525E-3</v>
      </c>
      <c r="GF7" s="62">
        <f>IFERROR(Inv_SY_B!GF7/Inv_SY_B!$IS7-1,"")</f>
        <v>-1.5652303835810399E-2</v>
      </c>
      <c r="GG7" s="62">
        <f>IFERROR(Inv_SY_B!GG7/Inv_SY_B!$IS7-1,"")</f>
        <v>-1.8978720188365217E-2</v>
      </c>
      <c r="GH7" s="62">
        <f>IFERROR(Inv_SY_B!GH7/Inv_SY_B!$IS7-1,"")</f>
        <v>2.2017267911678129E-3</v>
      </c>
      <c r="GI7" s="62">
        <f>IFERROR(Inv_SY_B!GI7/Inv_SY_B!$IS7-1,"")</f>
        <v>5.3584280236942394E-3</v>
      </c>
      <c r="GJ7" s="62">
        <f>IFERROR(Inv_SY_B!GJ7/Inv_SY_B!$IS7-1,"")</f>
        <v>-5.208296449452865E-3</v>
      </c>
      <c r="GK7" s="62">
        <f>IFERROR(Inv_SY_B!GK7/Inv_SY_B!$IS7-1,"")</f>
        <v>-8.0223083333330614E-4</v>
      </c>
      <c r="GL7" s="62">
        <f>IFERROR(Inv_SY_B!GL7/Inv_SY_B!$IS7-1,"")</f>
        <v>-1.1409425835102627E-2</v>
      </c>
      <c r="GM7" s="62">
        <f>IFERROR(Inv_SY_B!GM7/Inv_SY_B!$IS7-1,"")</f>
        <v>-3.9843893338641356E-3</v>
      </c>
      <c r="GN7" s="62">
        <f>IFERROR(Inv_SY_B!GN7/Inv_SY_B!$IS7-1,"")</f>
        <v>1.192640316878979E-2</v>
      </c>
      <c r="GO7" s="62">
        <f>IFERROR(Inv_SY_B!GO7/Inv_SY_B!$IS7-1,"")</f>
        <v>-1.1409425835102627E-2</v>
      </c>
      <c r="GP7" s="62">
        <f>IFERROR(Inv_SY_B!GP7/Inv_SY_B!$IS7-1,"")</f>
        <v>-7.1665478343949651E-3</v>
      </c>
      <c r="GQ7" s="62">
        <f>IFERROR(Inv_SY_B!GQ7/Inv_SY_B!$IS7-1,"")</f>
        <v>-5.8936844341826999E-3</v>
      </c>
      <c r="GR7" s="62">
        <f>IFERROR(Inv_SY_B!GR7/Inv_SY_B!$IS7-1,"")</f>
        <v>-9.2879868347487404E-3</v>
      </c>
      <c r="GS7" s="62" t="str">
        <f>IFERROR(Inv_SY_B!GS7/Inv_SY_B!$IS7-1,"")</f>
        <v/>
      </c>
      <c r="GT7" s="62" t="str">
        <f>IFERROR(Inv_SY_B!GT7/Inv_SY_B!$IS7-1,"")</f>
        <v/>
      </c>
      <c r="GU7" s="62">
        <f>IFERROR(Inv_SY_B!GU7/Inv_SY_B!$IS7-1,"")</f>
        <v>9.7825743109123398E-3</v>
      </c>
      <c r="GV7" s="62">
        <f>IFERROR(Inv_SY_B!GV7/Inv_SY_B!$IS7-1,"")</f>
        <v>3.6965942612132707E-4</v>
      </c>
      <c r="GW7" s="62">
        <f>IFERROR(Inv_SY_B!GW7/Inv_SY_B!$IS7-1,"")</f>
        <v>-1.2754728615814837E-2</v>
      </c>
      <c r="GX7" s="62" t="str">
        <f>IFERROR(Inv_SY_B!GX7/Inv_SY_B!$IS7-1,"")</f>
        <v/>
      </c>
      <c r="GY7" s="62">
        <f>IFERROR(Inv_SY_B!GY7/Inv_SY_B!$IS7-1,"")</f>
        <v>-1.8076805550500619E-2</v>
      </c>
      <c r="GZ7" s="62">
        <f>IFERROR(Inv_SY_B!GZ7/Inv_SY_B!$IS7-1,"")</f>
        <v>2.654046189715098E-3</v>
      </c>
      <c r="HA7" s="62">
        <f>IFERROR(Inv_SY_B!HA7/Inv_SY_B!$IS7-1,"")</f>
        <v>-2.0419582488290899E-2</v>
      </c>
      <c r="HB7" s="62">
        <f>IFERROR(Inv_SY_B!HB7/Inv_SY_B!$IS7-1,"")</f>
        <v>-4.6875629351049719E-3</v>
      </c>
      <c r="HC7" s="62">
        <f>IFERROR(Inv_SY_B!HC7/Inv_SY_B!$IS7-1,"")</f>
        <v>-1.9370781184745223E-2</v>
      </c>
      <c r="HD7" s="62">
        <f>IFERROR(Inv_SY_B!HD7/Inv_SY_B!$IS7-1,"")</f>
        <v>-1.6539017665171629E-2</v>
      </c>
      <c r="HE7" s="62">
        <f>IFERROR(Inv_SY_B!HE7/Inv_SY_B!$IS7-1,"")</f>
        <v>-2.1468383791836687E-2</v>
      </c>
      <c r="HF7" s="62">
        <f>IFERROR(Inv_SY_B!HF7/Inv_SY_B!$IS7-1,"")</f>
        <v>1.1778617530562974E-2</v>
      </c>
      <c r="HG7" s="62">
        <f>IFERROR(Inv_SY_B!HG7/Inv_SY_B!$IS7-1,"")</f>
        <v>-1.8321979881199435E-2</v>
      </c>
      <c r="HH7" s="62">
        <f>IFERROR(Inv_SY_B!HH7/Inv_SY_B!$IS7-1,"")</f>
        <v>-1.9370781184745223E-2</v>
      </c>
      <c r="HI7" s="62">
        <f>IFERROR(Inv_SY_B!HI7/Inv_SY_B!$IS7-1,"")</f>
        <v>2.4154472912402358E-2</v>
      </c>
      <c r="HJ7" s="62">
        <f>IFERROR(Inv_SY_B!HJ7/Inv_SY_B!$IS7-1,"")</f>
        <v>1.3561579746590668E-2</v>
      </c>
      <c r="HK7" s="62">
        <f>IFERROR(Inv_SY_B!HK7/Inv_SY_B!$IS7-1,"")</f>
        <v>2.642687573675162E-2</v>
      </c>
      <c r="HL7" s="62">
        <f>IFERROR(Inv_SY_B!HL7/Inv_SY_B!$IS7-1,"")</f>
        <v>3.5842780773028604E-2</v>
      </c>
      <c r="HM7" s="62">
        <f>IFERROR(Inv_SY_B!HM7/Inv_SY_B!$IS7-1,"")</f>
        <v>7.0960929833809194E-2</v>
      </c>
      <c r="HN7" s="62">
        <f>IFERROR(Inv_SY_B!HN7/Inv_SY_B!$IS7-1,"")</f>
        <v>7.1838766661541875E-2</v>
      </c>
      <c r="HO7" s="62">
        <f>IFERROR(Inv_SY_B!HO7/Inv_SY_B!$IS7-1,"")</f>
        <v>7.6374256938160467E-2</v>
      </c>
      <c r="HP7" s="62">
        <f>IFERROR(Inv_SY_B!HP7/Inv_SY_B!$IS7-1,"")</f>
        <v>5.5159866934621826E-2</v>
      </c>
      <c r="HQ7" s="62">
        <f>IFERROR(Inv_SY_B!HQ7/Inv_SY_B!$IS7-1,"")</f>
        <v>-1.1342078565250047E-2</v>
      </c>
      <c r="HR7" s="62">
        <f>IFERROR(Inv_SY_B!HR7/Inv_SY_B!$IS7-1,"")</f>
        <v>-6.6994419994546028E-3</v>
      </c>
      <c r="HS7" s="62">
        <f>IFERROR(Inv_SY_B!HS7/Inv_SY_B!$IS7-1,"")</f>
        <v>1.6917743917936878E-2</v>
      </c>
      <c r="HT7" s="62">
        <f>IFERROR(Inv_SY_B!HT7/Inv_SY_B!$IS7-1,"")</f>
        <v>1.7010970700474415E-2</v>
      </c>
      <c r="HU7" s="62">
        <f>IFERROR(Inv_SY_B!HU7/Inv_SY_B!$IS7-1,"")</f>
        <v>1.5175120213583915E-2</v>
      </c>
      <c r="HV7" s="62">
        <f>IFERROR(Inv_SY_B!HV7/Inv_SY_B!$IS7-1,"")</f>
        <v>-8.4471122231996043E-3</v>
      </c>
      <c r="HW7" s="62">
        <f>IFERROR(Inv_SY_B!HW7/Inv_SY_B!$IS7-1,"")</f>
        <v>6.3333494407656454E-2</v>
      </c>
      <c r="HX7" s="62">
        <f>IFERROR(Inv_SY_B!HX7/Inv_SY_B!$IS7-1,"")</f>
        <v>-1.1545109919827046E-2</v>
      </c>
      <c r="HY7" s="62">
        <f>IFERROR(Inv_SY_B!HY7/Inv_SY_B!$IS7-1,"")</f>
        <v>1.4120940441815E-2</v>
      </c>
      <c r="HZ7" s="62">
        <f>IFERROR(Inv_SY_B!HZ7/Inv_SY_B!$IS7-1,"")</f>
        <v>5.2643961007621254E-3</v>
      </c>
      <c r="IA7" s="62">
        <f>IFERROR(Inv_SY_B!IA7/Inv_SY_B!$IS7-1,"")</f>
        <v>-7.8192982960421098E-3</v>
      </c>
      <c r="IB7" s="62">
        <f>IFERROR(Inv_SY_B!IB7/Inv_SY_B!$IS7-1,"")</f>
        <v>-1.961054046606403E-4</v>
      </c>
      <c r="IC7" s="62">
        <f>IFERROR(Inv_SY_B!IC7/Inv_SY_B!$IS7-1,"")</f>
        <v>4.1477935008256139E-3</v>
      </c>
      <c r="ID7" s="62">
        <f>IFERROR(Inv_SY_B!ID7/Inv_SY_B!$IS7-1,"")</f>
        <v>-1.7328502552139358E-2</v>
      </c>
      <c r="IE7" s="62">
        <f>IFERROR(Inv_SY_B!IE7/Inv_SY_B!$IS7-1,"")</f>
        <v>1.9422154303373462E-2</v>
      </c>
      <c r="IF7" s="62" t="str">
        <f>IFERROR(Inv_SY_B!IF7/Inv_SY_B!$IS7-1,"")</f>
        <v/>
      </c>
      <c r="IG7" s="62">
        <f>IFERROR(Inv_SY_B!IG7/Inv_SY_B!$IS7-1,"")</f>
        <v>3.1188684995099303E-2</v>
      </c>
      <c r="IH7" s="62">
        <f>IFERROR(Inv_SY_B!IH7/Inv_SY_B!$IS7-1,"")</f>
        <v>-4.1428876499824963E-3</v>
      </c>
      <c r="II7" s="62">
        <f>IFERROR(Inv_SY_B!II7/Inv_SY_B!$IS7-1,"")</f>
        <v>1.1451454138859951E-2</v>
      </c>
      <c r="IJ7" s="62">
        <f>IFERROR(Inv_SY_B!IJ7/Inv_SY_B!$IS7-1,"")</f>
        <v>-1.9423750947550555E-2</v>
      </c>
      <c r="IK7" s="62">
        <f>IFERROR(Inv_SY_B!IK7/Inv_SY_B!$IS7-1,"")</f>
        <v>-1.8263305682399644E-2</v>
      </c>
      <c r="IL7" s="62" t="str">
        <f>IFERROR(Inv_SY_B!IL7/Inv_SY_B!$IS7-1,"")</f>
        <v/>
      </c>
      <c r="IM7" s="62" t="str">
        <f>IFERROR(Inv_SY_B!IM7/Inv_SY_B!$IS7-1,"")</f>
        <v/>
      </c>
      <c r="IN7" s="62">
        <f>IFERROR(Inv_SY_B!IN7/Inv_SY_B!$IS7-1,"")</f>
        <v>3.8188354931790958E-2</v>
      </c>
      <c r="IO7" s="62">
        <f>IFERROR(Inv_SY_B!IO7/Inv_SY_B!$IS7-1,"")</f>
        <v>3.1458272585840996E-2</v>
      </c>
      <c r="IP7" s="62">
        <f>IFERROR(Inv_SY_B!IP7/Inv_SY_B!$IS7-1,"")</f>
        <v>0.27449954931042075</v>
      </c>
      <c r="IQ7" s="62">
        <f>IFERROR(Inv_SY_B!IQ7/Inv_SY_B!$IS7-1,"")</f>
        <v>-1.1083050604278943E-2</v>
      </c>
      <c r="IR7" s="62">
        <f>IFERROR(Inv_SY_B!IR7/Inv_SY_B!$IS7-1,"")</f>
        <v>0.96137062284457064</v>
      </c>
    </row>
    <row r="8" spans="2:253" x14ac:dyDescent="0.25">
      <c r="B8" s="85">
        <f t="shared" si="0"/>
        <v>45846</v>
      </c>
      <c r="C8" s="62">
        <f>IFERROR(Inv_SY_B!C8/Inv_SY_B!$IS8-1,"")</f>
        <v>8.5957532571507844E-3</v>
      </c>
      <c r="D8" s="62">
        <f>IFERROR(Inv_SY_B!D8/Inv_SY_B!$IS8-1,"")</f>
        <v>2.277137874214219E-2</v>
      </c>
      <c r="E8" s="62">
        <f>IFERROR(Inv_SY_B!E8/Inv_SY_B!$IS8-1,"")</f>
        <v>1.5860761318208905E-2</v>
      </c>
      <c r="F8" s="62">
        <f>IFERROR(Inv_SY_B!F8/Inv_SY_B!$IS8-1,"")</f>
        <v>2.8146303405201634E-2</v>
      </c>
      <c r="G8" s="62">
        <f>IFERROR(Inv_SY_B!G8/Inv_SY_B!$IS8-1,"")</f>
        <v>1.5683565999646598E-2</v>
      </c>
      <c r="H8" s="62">
        <f>IFERROR(Inv_SY_B!H8/Inv_SY_B!$IS8-1,"")</f>
        <v>5.1109119920904611E-3</v>
      </c>
      <c r="I8" s="62">
        <f>IFERROR(Inv_SY_B!I8/Inv_SY_B!$IS8-1,"")</f>
        <v>7.3376664953579418E-3</v>
      </c>
      <c r="J8" s="62">
        <f>IFERROR(Inv_SY_B!J8/Inv_SY_B!$IS8-1,"")</f>
        <v>-9.478169236213585E-3</v>
      </c>
      <c r="K8" s="62">
        <f>IFERROR(Inv_SY_B!K8/Inv_SY_B!$IS8-1,"")</f>
        <v>2.4614210055191155E-2</v>
      </c>
      <c r="L8" s="62">
        <f>IFERROR(Inv_SY_B!L8/Inv_SY_B!$IS8-1,"")</f>
        <v>2.5351342580410829E-2</v>
      </c>
      <c r="M8" s="62">
        <f>IFERROR(Inv_SY_B!M8/Inv_SY_B!$IS8-1,"")</f>
        <v>2.4307071503016475E-2</v>
      </c>
      <c r="N8" s="62">
        <f>IFERROR(Inv_SY_B!N8/Inv_SY_B!$IS8-1,"")</f>
        <v>1.739645407908319E-2</v>
      </c>
      <c r="O8" s="62">
        <f>IFERROR(Inv_SY_B!O8/Inv_SY_B!$IS8-1,"")</f>
        <v>2.200353236170538E-2</v>
      </c>
      <c r="P8" s="62">
        <f>IFERROR(Inv_SY_B!P8/Inv_SY_B!$IS8-1,"")</f>
        <v>9.9246322429169531E-4</v>
      </c>
      <c r="Q8" s="62">
        <f>IFERROR(Inv_SY_B!Q8/Inv_SY_B!$IS8-1,"")</f>
        <v>1.8932146839957031E-2</v>
      </c>
      <c r="R8" s="62">
        <f>IFERROR(Inv_SY_B!R8/Inv_SY_B!$IS8-1,"")</f>
        <v>1.4478637833422292E-2</v>
      </c>
      <c r="S8" s="62">
        <f>IFERROR(Inv_SY_B!S8/Inv_SY_B!$IS8-1,"")</f>
        <v>1.2789375796460778E-2</v>
      </c>
      <c r="T8" s="62">
        <f>IFERROR(Inv_SY_B!T8/Inv_SY_B!$IS8-1,"")</f>
        <v>1.5860761318208905E-2</v>
      </c>
      <c r="U8" s="62">
        <f>IFERROR(Inv_SY_B!U8/Inv_SY_B!$IS8-1,"")</f>
        <v>7.8869719829011142E-3</v>
      </c>
      <c r="V8" s="62">
        <f>IFERROR(Inv_SY_B!V8/Inv_SY_B!$IS8-1,"")</f>
        <v>1.1430878354149021E-2</v>
      </c>
      <c r="W8" s="62">
        <f>IFERROR(Inv_SY_B!W8/Inv_SY_B!$IS8-1,"")</f>
        <v>5.8787583725272707E-3</v>
      </c>
      <c r="X8" s="62">
        <f>IFERROR(Inv_SY_B!X8/Inv_SY_B!$IS8-1,"")</f>
        <v>-9.478169236213585E-3</v>
      </c>
      <c r="Y8" s="62">
        <f>IFERROR(Inv_SY_B!Y8/Inv_SY_B!$IS8-1,"")</f>
        <v>7.178190708651444E-3</v>
      </c>
      <c r="Z8" s="62">
        <f>IFERROR(Inv_SY_B!Z8/Inv_SY_B!$IS8-1,"")</f>
        <v>1.6969872756618098E-2</v>
      </c>
      <c r="AA8" s="62">
        <f>IFERROR(Inv_SY_B!AA8/Inv_SY_B!$IS8-1,"")</f>
        <v>-1.4794028793085445E-2</v>
      </c>
      <c r="AB8" s="62">
        <f>IFERROR(Inv_SY_B!AB8/Inv_SY_B!$IS8-1,"")</f>
        <v>-1.6211591341584564E-2</v>
      </c>
      <c r="AC8" s="62">
        <f>IFERROR(Inv_SY_B!AC8/Inv_SY_B!$IS8-1,"")</f>
        <v>-1.4794028793085445E-2</v>
      </c>
      <c r="AD8" s="62">
        <f>IFERROR(Inv_SY_B!AD8/Inv_SY_B!$IS8-1,"")</f>
        <v>-1.1013861997087537E-2</v>
      </c>
      <c r="AE8" s="62">
        <f>IFERROR(Inv_SY_B!AE8/Inv_SY_B!$IS8-1,"")</f>
        <v>-9.648801765199555E-3</v>
      </c>
      <c r="AF8" s="62">
        <f>IFERROR(Inv_SY_B!AF8/Inv_SY_B!$IS8-1,"")</f>
        <v>-1.4426512576807826E-2</v>
      </c>
      <c r="AG8" s="62">
        <f>IFERROR(Inv_SY_B!AG8/Inv_SY_B!$IS8-1,"")</f>
        <v>-1.7839163156528004E-2</v>
      </c>
      <c r="AH8" s="62">
        <f>IFERROR(Inv_SY_B!AH8/Inv_SY_B!$IS8-1,"")</f>
        <v>-2.056928362030408E-2</v>
      </c>
      <c r="AI8" s="62">
        <f>IFERROR(Inv_SY_B!AI8/Inv_SY_B!$IS8-1,"")</f>
        <v>2.510375665893072E-3</v>
      </c>
      <c r="AJ8" s="62">
        <f>IFERROR(Inv_SY_B!AJ8/Inv_SY_B!$IS8-1,"")</f>
        <v>-5.4122901062053641E-3</v>
      </c>
      <c r="AK8" s="62">
        <f>IFERROR(Inv_SY_B!AK8/Inv_SY_B!$IS8-1,"")</f>
        <v>-4.8710909535911728E-3</v>
      </c>
      <c r="AL8" s="62">
        <f>IFERROR(Inv_SY_B!AL8/Inv_SY_B!$IS8-1,"")</f>
        <v>-2.2800779184639519E-2</v>
      </c>
      <c r="AM8" s="62">
        <f>IFERROR(Inv_SY_B!AM8/Inv_SY_B!$IS8-1,"")</f>
        <v>1.6398253784514871E-2</v>
      </c>
      <c r="AN8" s="62">
        <f>IFERROR(Inv_SY_B!AN8/Inv_SY_B!$IS8-1,"")</f>
        <v>1.4325068557334841E-2</v>
      </c>
      <c r="AO8" s="62">
        <f>IFERROR(Inv_SY_B!AO8/Inv_SY_B!$IS8-1,"")</f>
        <v>6.6466047529643024E-3</v>
      </c>
      <c r="AP8" s="62">
        <f>IFERROR(Inv_SY_B!AP8/Inv_SY_B!$IS8-1,"")</f>
        <v>-3.7193213829357363E-3</v>
      </c>
      <c r="AQ8" s="62">
        <f>IFERROR(Inv_SY_B!AQ8/Inv_SY_B!$IS8-1,"")</f>
        <v>-1.3317401138398743E-2</v>
      </c>
      <c r="AR8" s="62">
        <f>IFERROR(Inv_SY_B!AR8/Inv_SY_B!$IS8-1,"")</f>
        <v>-4.8710909535911728E-3</v>
      </c>
      <c r="AS8" s="62">
        <f>IFERROR(Inv_SY_B!AS8/Inv_SY_B!$IS8-1,"")</f>
        <v>-1.3317401138398743E-2</v>
      </c>
      <c r="AT8" s="62">
        <f>IFERROR(Inv_SY_B!AT8/Inv_SY_B!$IS8-1,"")</f>
        <v>-9.4013845981698596E-3</v>
      </c>
      <c r="AU8" s="62">
        <f>IFERROR(Inv_SY_B!AU8/Inv_SY_B!$IS8-1,"")</f>
        <v>-1.638878666014687E-2</v>
      </c>
      <c r="AV8" s="62">
        <f>IFERROR(Inv_SY_B!AV8/Inv_SY_B!$IS8-1,"")</f>
        <v>-1.2933477948180228E-2</v>
      </c>
      <c r="AW8" s="62">
        <f>IFERROR(Inv_SY_B!AW8/Inv_SY_B!$IS8-1,"")</f>
        <v>-1.4014369391410986E-2</v>
      </c>
      <c r="AX8" s="62">
        <f>IFERROR(Inv_SY_B!AX8/Inv_SY_B!$IS8-1,"")</f>
        <v>-9.478169236213585E-3</v>
      </c>
      <c r="AY8" s="62">
        <f>IFERROR(Inv_SY_B!AY8/Inv_SY_B!$IS8-1,"")</f>
        <v>-1.2242416205786921E-2</v>
      </c>
      <c r="AZ8" s="62">
        <f>IFERROR(Inv_SY_B!AZ8/Inv_SY_B!$IS8-1,"")</f>
        <v>-2.4773669134519394E-2</v>
      </c>
      <c r="BA8" s="62">
        <f>IFERROR(Inv_SY_B!BA8/Inv_SY_B!$IS8-1,"")</f>
        <v>-1.638878666014687E-2</v>
      </c>
      <c r="BB8" s="62">
        <f>IFERROR(Inv_SY_B!BB8/Inv_SY_B!$IS8-1,"")</f>
        <v>-1.2319200843830647E-2</v>
      </c>
      <c r="BC8" s="62">
        <f>IFERROR(Inv_SY_B!BC8/Inv_SY_B!$IS8-1,"")</f>
        <v>-7.6012114173673595E-3</v>
      </c>
      <c r="BD8" s="62">
        <f>IFERROR(Inv_SY_B!BD8/Inv_SY_B!$IS8-1,"")</f>
        <v>-1.5313801727534937E-2</v>
      </c>
      <c r="BE8" s="62">
        <f>IFERROR(Inv_SY_B!BE8/Inv_SY_B!$IS8-1,"")</f>
        <v>-2.3228525956655477E-2</v>
      </c>
      <c r="BF8" s="62">
        <f>IFERROR(Inv_SY_B!BF8/Inv_SY_B!$IS8-1,"")</f>
        <v>-1.6474102924640022E-2</v>
      </c>
      <c r="BG8" s="62">
        <f>IFERROR(Inv_SY_B!BG8/Inv_SY_B!$IS8-1,"")</f>
        <v>-1.7839163156528004E-2</v>
      </c>
      <c r="BH8" s="62">
        <f>IFERROR(Inv_SY_B!BH8/Inv_SY_B!$IS8-1,"")</f>
        <v>6.6466047529643024E-3</v>
      </c>
      <c r="BI8" s="62">
        <f>IFERROR(Inv_SY_B!BI8/Inv_SY_B!$IS8-1,"")</f>
        <v>-5.553621069535275E-3</v>
      </c>
      <c r="BJ8" s="62">
        <f>IFERROR(Inv_SY_B!BJ8/Inv_SY_B!$IS8-1,"")</f>
        <v>-1.6474102924640022E-2</v>
      </c>
      <c r="BK8" s="62">
        <f>IFERROR(Inv_SY_B!BK8/Inv_SY_B!$IS8-1,"")</f>
        <v>5.4948351823087549E-3</v>
      </c>
      <c r="BL8" s="62">
        <f>IFERROR(Inv_SY_B!BL8/Inv_SY_B!$IS8-1,"")</f>
        <v>3.268838833411003E-2</v>
      </c>
      <c r="BM8" s="62">
        <f>IFERROR(Inv_SY_B!BM8/Inv_SY_B!$IS8-1,"")</f>
        <v>-2.099586494276906E-2</v>
      </c>
      <c r="BN8" s="62">
        <f>IFERROR(Inv_SY_B!BN8/Inv_SY_B!$IS8-1,"")</f>
        <v>2.9145225812353237E-2</v>
      </c>
      <c r="BO8" s="62">
        <f>IFERROR(Inv_SY_B!BO8/Inv_SY_B!$IS8-1,"")</f>
        <v>-1.4794028793085445E-2</v>
      </c>
      <c r="BP8" s="62">
        <f>IFERROR(Inv_SY_B!BP8/Inv_SY_B!$IS8-1,"")</f>
        <v>-1.90467164385828E-2</v>
      </c>
      <c r="BQ8" s="62">
        <f>IFERROR(Inv_SY_B!BQ8/Inv_SY_B!$IS8-1,"")</f>
        <v>-6.9974347763400724E-3</v>
      </c>
      <c r="BR8" s="62">
        <f>IFERROR(Inv_SY_B!BR8/Inv_SY_B!$IS8-1,"")</f>
        <v>-2.7447471308424953E-3</v>
      </c>
      <c r="BS8" s="62">
        <f>IFERROR(Inv_SY_B!BS8/Inv_SY_B!$IS8-1,"")</f>
        <v>-9.478169236213585E-3</v>
      </c>
      <c r="BT8" s="62">
        <f>IFERROR(Inv_SY_B!BT8/Inv_SY_B!$IS8-1,"")</f>
        <v>-5.6389373340283155E-3</v>
      </c>
      <c r="BU8" s="62">
        <f>IFERROR(Inv_SY_B!BU8/Inv_SY_B!$IS8-1,"")</f>
        <v>-8.7103228557765533E-3</v>
      </c>
      <c r="BV8" s="62">
        <f>IFERROR(Inv_SY_B!BV8/Inv_SY_B!$IS8-1,"")</f>
        <v>-6.4067837144653472E-3</v>
      </c>
      <c r="BW8" s="62">
        <f>IFERROR(Inv_SY_B!BW8/Inv_SY_B!$IS8-1,"")</f>
        <v>1.4325068557334841E-2</v>
      </c>
      <c r="BX8" s="62">
        <f>IFERROR(Inv_SY_B!BX8/Inv_SY_B!$IS8-1,"")</f>
        <v>-9.478169236213585E-3</v>
      </c>
      <c r="BY8" s="62">
        <f>IFERROR(Inv_SY_B!BY8/Inv_SY_B!$IS8-1,"")</f>
        <v>-9.648801765199555E-3</v>
      </c>
      <c r="BZ8" s="62">
        <f>IFERROR(Inv_SY_B!BZ8/Inv_SY_B!$IS8-1,"")</f>
        <v>-5.4853680579409758E-3</v>
      </c>
      <c r="CA8" s="62">
        <f>IFERROR(Inv_SY_B!CA8/Inv_SY_B!$IS8-1,"")</f>
        <v>-1.8521693272471884E-2</v>
      </c>
      <c r="CB8" s="62">
        <f>IFERROR(Inv_SY_B!CB8/Inv_SY_B!$IS8-1,"")</f>
        <v>-1.178170837752468E-2</v>
      </c>
      <c r="CC8" s="62">
        <f>IFERROR(Inv_SY_B!CC8/Inv_SY_B!$IS8-1,"")</f>
        <v>1.8859571942548836E-3</v>
      </c>
      <c r="CD8" s="62">
        <f>IFERROR(Inv_SY_B!CD8/Inv_SY_B!$IS8-1,"")</f>
        <v>-7.7062160505895205E-3</v>
      </c>
      <c r="CE8" s="62">
        <f>IFERROR(Inv_SY_B!CE8/Inv_SY_B!$IS8-1,"")</f>
        <v>-2.4451173654735814E-2</v>
      </c>
      <c r="CF8" s="62">
        <f>IFERROR(Inv_SY_B!CF8/Inv_SY_B!$IS8-1,"")</f>
        <v>6.6466047529643024E-3</v>
      </c>
      <c r="CG8" s="62">
        <f>IFERROR(Inv_SY_B!CG8/Inv_SY_B!$IS8-1,"")</f>
        <v>-6.7139222666401377E-3</v>
      </c>
      <c r="CH8" s="62">
        <f>IFERROR(Inv_SY_B!CH8/Inv_SY_B!$IS8-1,"")</f>
        <v>-8.7103228557765533E-3</v>
      </c>
      <c r="CI8" s="62">
        <f>IFERROR(Inv_SY_B!CI8/Inv_SY_B!$IS8-1,"")</f>
        <v>-2.7138635986265425E-2</v>
      </c>
      <c r="CJ8" s="62">
        <f>IFERROR(Inv_SY_B!CJ8/Inv_SY_B!$IS8-1,"")</f>
        <v>-4.8710909535911728E-3</v>
      </c>
      <c r="CK8" s="62">
        <f>IFERROR(Inv_SY_B!CK8/Inv_SY_B!$IS8-1,"")</f>
        <v>4.1894963355657566E-3</v>
      </c>
      <c r="CL8" s="62">
        <f>IFERROR(Inv_SY_B!CL8/Inv_SY_B!$IS8-1,"")</f>
        <v>-1.638878666014687E-2</v>
      </c>
      <c r="CM8" s="62">
        <f>IFERROR(Inv_SY_B!CM8/Inv_SY_B!$IS8-1,"")</f>
        <v>7.1073125812266547E-3</v>
      </c>
      <c r="CN8" s="62">
        <f>IFERROR(Inv_SY_B!CN8/Inv_SY_B!$IS8-1,"")</f>
        <v>8.028728237750915E-3</v>
      </c>
      <c r="CO8" s="62">
        <f>IFERROR(Inv_SY_B!CO8/Inv_SY_B!$IS8-1,"")</f>
        <v>2.8688005612140799E-3</v>
      </c>
      <c r="CP8" s="62">
        <f>IFERROR(Inv_SY_B!CP8/Inv_SY_B!$IS8-1,"")</f>
        <v>-6.9974347763400724E-3</v>
      </c>
      <c r="CQ8" s="62">
        <f>IFERROR(Inv_SY_B!CQ8/Inv_SY_B!$IS8-1,"")</f>
        <v>1.2789375796460778E-2</v>
      </c>
      <c r="CR8" s="62">
        <f>IFERROR(Inv_SY_B!CR8/Inv_SY_B!$IS8-1,"")</f>
        <v>-1.0246015616650506E-2</v>
      </c>
      <c r="CS8" s="62">
        <f>IFERROR(Inv_SY_B!CS8/Inv_SY_B!$IS8-1,"")</f>
        <v>4.8890897044084891E-3</v>
      </c>
      <c r="CT8" s="62">
        <f>IFERROR(Inv_SY_B!CT8/Inv_SY_B!$IS8-1,"")</f>
        <v>-1.638878666014687E-2</v>
      </c>
      <c r="CU8" s="62">
        <f>IFERROR(Inv_SY_B!CU8/Inv_SY_B!$IS8-1,"")</f>
        <v>-5.6389373340283155E-3</v>
      </c>
      <c r="CV8" s="62">
        <f>IFERROR(Inv_SY_B!CV8/Inv_SY_B!$IS8-1,"")</f>
        <v>-9.478169236213585E-3</v>
      </c>
      <c r="CW8" s="62">
        <f>IFERROR(Inv_SY_B!CW8/Inv_SY_B!$IS8-1,"")</f>
        <v>-4.1032445731541412E-3</v>
      </c>
      <c r="CX8" s="62">
        <f>IFERROR(Inv_SY_B!CX8/Inv_SY_B!$IS8-1,"")</f>
        <v>-1.4085247518835775E-2</v>
      </c>
      <c r="CY8" s="62">
        <f>IFERROR(Inv_SY_B!CY8/Inv_SY_B!$IS8-1,"")</f>
        <v>-7.1746300949023789E-3</v>
      </c>
      <c r="CZ8" s="62">
        <f>IFERROR(Inv_SY_B!CZ8/Inv_SY_B!$IS8-1,"")</f>
        <v>-2.5675518122801888E-3</v>
      </c>
      <c r="DA8" s="62">
        <f>IFERROR(Inv_SY_B!DA8/Inv_SY_B!$IS8-1,"")</f>
        <v>-1.8692325801458076E-2</v>
      </c>
      <c r="DB8" s="62">
        <f>IFERROR(Inv_SY_B!DB8/Inv_SY_B!$IS8-1,"")</f>
        <v>-7.1746300949023789E-3</v>
      </c>
      <c r="DC8" s="62">
        <f>IFERROR(Inv_SY_B!DC8/Inv_SY_B!$IS8-1,"")</f>
        <v>-4.3250668608361131E-3</v>
      </c>
      <c r="DD8" s="62">
        <f>IFERROR(Inv_SY_B!DD8/Inv_SY_B!$IS8-1,"")</f>
        <v>-9.478169236213585E-3</v>
      </c>
      <c r="DE8" s="62">
        <f>IFERROR(Inv_SY_B!DE8/Inv_SY_B!$IS8-1,"")</f>
        <v>1.0827101713121623E-2</v>
      </c>
      <c r="DF8" s="62">
        <f>IFERROR(Inv_SY_B!DF8/Inv_SY_B!$IS8-1,"")</f>
        <v>-4.0757572654570584E-3</v>
      </c>
      <c r="DG8" s="62">
        <f>IFERROR(Inv_SY_B!DG8/Inv_SY_B!$IS8-1,"")</f>
        <v>-2.1068439840179476E-3</v>
      </c>
      <c r="DH8" s="62">
        <f>IFERROR(Inv_SY_B!DH8/Inv_SY_B!$IS8-1,"")</f>
        <v>6.117643913107651E-3</v>
      </c>
      <c r="DI8" s="62">
        <f>IFERROR(Inv_SY_B!DI8/Inv_SY_B!$IS8-1,"")</f>
        <v>-6.7139222666401377E-3</v>
      </c>
      <c r="DJ8" s="62">
        <f>IFERROR(Inv_SY_B!DJ8/Inv_SY_B!$IS8-1,"")</f>
        <v>9.5171689136750448E-3</v>
      </c>
      <c r="DK8" s="62">
        <f>IFERROR(Inv_SY_B!DK8/Inv_SY_B!$IS8-1,"")</f>
        <v>4.1383065768700877E-3</v>
      </c>
      <c r="DL8" s="62">
        <f>IFERROR(Inv_SY_B!DL8/Inv_SY_B!$IS8-1,"")</f>
        <v>9.5302944928279398E-3</v>
      </c>
      <c r="DM8" s="62">
        <f>IFERROR(Inv_SY_B!DM8/Inv_SY_B!$IS8-1,"")</f>
        <v>1.4708991747553357E-2</v>
      </c>
      <c r="DN8" s="62">
        <f>IFERROR(Inv_SY_B!DN8/Inv_SY_B!$IS8-1,"")</f>
        <v>1.0025128826887553E-2</v>
      </c>
      <c r="DO8" s="62">
        <f>IFERROR(Inv_SY_B!DO8/Inv_SY_B!$IS8-1,"")</f>
        <v>-1.7793722041414939E-2</v>
      </c>
      <c r="DP8" s="62">
        <f>IFERROR(Inv_SY_B!DP8/Inv_SY_B!$IS8-1,"")</f>
        <v>-2.8759645011632529E-2</v>
      </c>
      <c r="DQ8" s="62">
        <f>IFERROR(Inv_SY_B!DQ8/Inv_SY_B!$IS8-1,"")</f>
        <v>2.1589692406323024E-3</v>
      </c>
      <c r="DR8" s="62">
        <f>IFERROR(Inv_SY_B!DR8/Inv_SY_B!$IS8-1,"")</f>
        <v>-1.569351517712092E-3</v>
      </c>
      <c r="DS8" s="62">
        <f>IFERROR(Inv_SY_B!DS8/Inv_SY_B!$IS8-1,"")</f>
        <v>-8.7871074938200566E-3</v>
      </c>
      <c r="DT8" s="62">
        <f>IFERROR(Inv_SY_B!DT8/Inv_SY_B!$IS8-1,"")</f>
        <v>-2.9442175127576631E-2</v>
      </c>
      <c r="DU8" s="62">
        <f>IFERROR(Inv_SY_B!DU8/Inv_SY_B!$IS8-1,"")</f>
        <v>-7.8059704521505902E-3</v>
      </c>
      <c r="DV8" s="62">
        <f>IFERROR(Inv_SY_B!DV8/Inv_SY_B!$IS8-1,"")</f>
        <v>-4.1032445731541412E-3</v>
      </c>
      <c r="DW8" s="62">
        <f>IFERROR(Inv_SY_B!DW8/Inv_SY_B!$IS8-1,"")</f>
        <v>-2.3760111912342508E-2</v>
      </c>
      <c r="DX8" s="62">
        <f>IFERROR(Inv_SY_B!DX8/Inv_SY_B!$IS8-1,"")</f>
        <v>-2.8759645011632529E-2</v>
      </c>
      <c r="DY8" s="62">
        <f>IFERROR(Inv_SY_B!DY8/Inv_SY_B!$IS8-1,"")</f>
        <v>-1.3317401138398743E-2</v>
      </c>
      <c r="DZ8" s="62">
        <f>IFERROR(Inv_SY_B!DZ8/Inv_SY_B!$IS8-1,"")</f>
        <v>-2.675471279604702E-2</v>
      </c>
      <c r="EA8" s="62">
        <f>IFERROR(Inv_SY_B!EA8/Inv_SY_B!$IS8-1,"")</f>
        <v>-1.7839163156528004E-2</v>
      </c>
      <c r="EB8" s="62">
        <f>IFERROR(Inv_SY_B!EB8/Inv_SY_B!$IS8-1,"")</f>
        <v>-1.8521693272471884E-2</v>
      </c>
      <c r="EC8" s="62">
        <f>IFERROR(Inv_SY_B!EC8/Inv_SY_B!$IS8-1,"")</f>
        <v>-2.3157647829230354E-2</v>
      </c>
      <c r="ED8" s="62">
        <f>IFERROR(Inv_SY_B!ED8/Inv_SY_B!$IS8-1,"")</f>
        <v>8.7375095120005852E-3</v>
      </c>
      <c r="EE8" s="62">
        <f>IFERROR(Inv_SY_B!EE8/Inv_SY_B!$IS8-1,"")</f>
        <v>8.8083876394255967E-3</v>
      </c>
      <c r="EF8" s="62">
        <f>IFERROR(Inv_SY_B!EF8/Inv_SY_B!$IS8-1,"")</f>
        <v>3.2823185904227392E-2</v>
      </c>
      <c r="EG8" s="62">
        <f>IFERROR(Inv_SY_B!EG8/Inv_SY_B!$IS8-1,"")</f>
        <v>1.8623397421249965E-2</v>
      </c>
      <c r="EH8" s="62">
        <f>IFERROR(Inv_SY_B!EH8/Inv_SY_B!$IS8-1,"")</f>
        <v>-4.3153419999182319E-3</v>
      </c>
      <c r="EI8" s="62">
        <f>IFERROR(Inv_SY_B!EI8/Inv_SY_B!$IS8-1,"")</f>
        <v>-1.7218382924325426E-2</v>
      </c>
      <c r="EJ8" s="62">
        <f>IFERROR(Inv_SY_B!EJ8/Inv_SY_B!$IS8-1,"")</f>
        <v>1.0021370138311836E-2</v>
      </c>
      <c r="EK8" s="62">
        <f>IFERROR(Inv_SY_B!EK8/Inv_SY_B!$IS8-1,"")</f>
        <v>2.3139945004752249E-2</v>
      </c>
      <c r="EL8" s="62">
        <f>IFERROR(Inv_SY_B!EL8/Inv_SY_B!$IS8-1,"")</f>
        <v>2.3232086570404542E-2</v>
      </c>
      <c r="EM8" s="62">
        <f>IFERROR(Inv_SY_B!EM8/Inv_SY_B!$IS8-1,"")</f>
        <v>9.6589251685250677E-3</v>
      </c>
      <c r="EN8" s="62">
        <f>IFERROR(Inv_SY_B!EN8/Inv_SY_B!$IS8-1,"")</f>
        <v>-2.670155420047815E-2</v>
      </c>
      <c r="EO8" s="62">
        <f>IFERROR(Inv_SY_B!EO8/Inv_SY_B!$IS8-1,"")</f>
        <v>2.2387455551923674E-2</v>
      </c>
      <c r="EP8" s="62">
        <f>IFERROR(Inv_SY_B!EP8/Inv_SY_B!$IS8-1,"")</f>
        <v>1.4974784725396928E-2</v>
      </c>
      <c r="EQ8" s="62">
        <f>IFERROR(Inv_SY_B!EQ8/Inv_SY_B!$IS8-1,"")</f>
        <v>-4.6407370394601077E-3</v>
      </c>
      <c r="ER8" s="62">
        <f>IFERROR(Inv_SY_B!ER8/Inv_SY_B!$IS8-1,"")</f>
        <v>7.2490688360764555E-3</v>
      </c>
      <c r="ES8" s="62">
        <f>IFERROR(Inv_SY_B!ES8/Inv_SY_B!$IS8-1,"")</f>
        <v>3.9591424214346915E-3</v>
      </c>
      <c r="ET8" s="62">
        <f>IFERROR(Inv_SY_B!ET8/Inv_SY_B!$IS8-1,"")</f>
        <v>6.0183668053339634E-3</v>
      </c>
      <c r="EU8" s="62">
        <f>IFERROR(Inv_SY_B!EU8/Inv_SY_B!$IS8-1,"")</f>
        <v>-2.3299404084080266E-2</v>
      </c>
      <c r="EV8" s="62">
        <f>IFERROR(Inv_SY_B!EV8/Inv_SY_B!$IS8-1,"")</f>
        <v>1.6463225401321058E-2</v>
      </c>
      <c r="EW8" s="62">
        <f>IFERROR(Inv_SY_B!EW8/Inv_SY_B!$IS8-1,"")</f>
        <v>2.6102650731115506E-2</v>
      </c>
      <c r="EX8" s="62">
        <f>IFERROR(Inv_SY_B!EX8/Inv_SY_B!$IS8-1,"")</f>
        <v>1.9392854668219384E-2</v>
      </c>
      <c r="EY8" s="62">
        <f>IFERROR(Inv_SY_B!EY8/Inv_SY_B!$IS8-1,"")</f>
        <v>-1.0604343927521298E-2</v>
      </c>
      <c r="EZ8" s="62">
        <f>IFERROR(Inv_SY_B!EZ8/Inv_SY_B!$IS8-1,"")</f>
        <v>1.9546423944306612E-2</v>
      </c>
      <c r="FA8" s="62">
        <f>IFERROR(Inv_SY_B!FA8/Inv_SY_B!$IS8-1,"")</f>
        <v>4.7269888018719453E-3</v>
      </c>
      <c r="FB8" s="62">
        <f>IFERROR(Inv_SY_B!FB8/Inv_SY_B!$IS8-1,"")</f>
        <v>-2.183628622061673E-3</v>
      </c>
      <c r="FC8" s="62">
        <f>IFERROR(Inv_SY_B!FC8/Inv_SY_B!$IS8-1,"")</f>
        <v>-9.478169236213585E-3</v>
      </c>
      <c r="FD8" s="62">
        <f>IFERROR(Inv_SY_B!FD8/Inv_SY_B!$IS8-1,"")</f>
        <v>1.0025128826887553E-2</v>
      </c>
      <c r="FE8" s="62">
        <f>IFERROR(Inv_SY_B!FE8/Inv_SY_B!$IS8-1,"")</f>
        <v>1.0320051641191652E-2</v>
      </c>
      <c r="FF8" s="62">
        <f>IFERROR(Inv_SY_B!FF8/Inv_SY_B!$IS8-1,"")</f>
        <v>2.1425029918262339E-2</v>
      </c>
      <c r="FG8" s="62">
        <f>IFERROR(Inv_SY_B!FG8/Inv_SY_B!$IS8-1,"")</f>
        <v>8.5080505237209447E-3</v>
      </c>
      <c r="FH8" s="62">
        <f>IFERROR(Inv_SY_B!FH8/Inv_SY_B!$IS8-1,"")</f>
        <v>-1.3443048727924678E-2</v>
      </c>
      <c r="FI8" s="62">
        <f>IFERROR(Inv_SY_B!FI8/Inv_SY_B!$IS8-1,"")</f>
        <v>-1.9448538145827809E-2</v>
      </c>
      <c r="FJ8" s="62">
        <f>IFERROR(Inv_SY_B!FJ8/Inv_SY_B!$IS8-1,"")</f>
        <v>1.4671318958345836E-3</v>
      </c>
      <c r="FK8" s="62">
        <f>IFERROR(Inv_SY_B!FK8/Inv_SY_B!$IS8-1,"")</f>
        <v>3.6188524737273964E-2</v>
      </c>
      <c r="FL8" s="62">
        <f>IFERROR(Inv_SY_B!FL8/Inv_SY_B!$IS8-1,"")</f>
        <v>-1.2498737288420214E-2</v>
      </c>
      <c r="FM8" s="62">
        <f>IFERROR(Inv_SY_B!FM8/Inv_SY_B!$IS8-1,"")</f>
        <v>-1.2977105583432347E-2</v>
      </c>
      <c r="FN8" s="62">
        <f>IFERROR(Inv_SY_B!FN8/Inv_SY_B!$IS8-1,"")</f>
        <v>-7.1614448540262554E-3</v>
      </c>
      <c r="FO8" s="62">
        <f>IFERROR(Inv_SY_B!FO8/Inv_SY_B!$IS8-1,"")</f>
        <v>1.2028509837664014E-2</v>
      </c>
      <c r="FP8" s="62">
        <f>IFERROR(Inv_SY_B!FP8/Inv_SY_B!$IS8-1,"")</f>
        <v>7.5554556505361692E-3</v>
      </c>
      <c r="FQ8" s="62">
        <f>IFERROR(Inv_SY_B!FQ8/Inv_SY_B!$IS8-1,"")</f>
        <v>-5.1181978796591698E-3</v>
      </c>
      <c r="FR8" s="62">
        <f>IFERROR(Inv_SY_B!FR8/Inv_SY_B!$IS8-1,"")</f>
        <v>-1.688856336194644E-3</v>
      </c>
      <c r="FS8" s="62">
        <f>IFERROR(Inv_SY_B!FS8/Inv_SY_B!$IS8-1,"")</f>
        <v>2.162348718350926E-2</v>
      </c>
      <c r="FT8" s="62">
        <f>IFERROR(Inv_SY_B!FT8/Inv_SY_B!$IS8-1,"")</f>
        <v>2.0303660083850428E-2</v>
      </c>
      <c r="FU8" s="62">
        <f>IFERROR(Inv_SY_B!FU8/Inv_SY_B!$IS8-1,"")</f>
        <v>2.0104857675533605E-2</v>
      </c>
      <c r="FV8" s="62">
        <f>IFERROR(Inv_SY_B!FV8/Inv_SY_B!$IS8-1,"")</f>
        <v>-1.2355848057442387E-2</v>
      </c>
      <c r="FW8" s="62">
        <f>IFERROR(Inv_SY_B!FW8/Inv_SY_B!$IS8-1,"")</f>
        <v>-2.7188371490452945E-2</v>
      </c>
      <c r="FX8" s="62">
        <f>IFERROR(Inv_SY_B!FX8/Inv_SY_B!$IS8-1,"")</f>
        <v>-1.6859965120869513E-2</v>
      </c>
      <c r="FY8" s="62">
        <f>IFERROR(Inv_SY_B!FY8/Inv_SY_B!$IS8-1,"")</f>
        <v>-1.9103395075833363E-2</v>
      </c>
      <c r="FZ8" s="62">
        <f>IFERROR(Inv_SY_B!FZ8/Inv_SY_B!$IS8-1,"")</f>
        <v>-9.0942460459950691E-3</v>
      </c>
      <c r="GA8" s="62">
        <f>IFERROR(Inv_SY_B!GA8/Inv_SY_B!$IS8-1,"")</f>
        <v>-2.0085725351971395E-2</v>
      </c>
      <c r="GB8" s="62">
        <f>IFERROR(Inv_SY_B!GB8/Inv_SY_B!$IS8-1,"")</f>
        <v>-2.3935398055755397E-2</v>
      </c>
      <c r="GC8" s="62">
        <f>IFERROR(Inv_SY_B!GC8/Inv_SY_B!$IS8-1,"")</f>
        <v>-2.0622024583809018E-2</v>
      </c>
      <c r="GD8" s="62">
        <f>IFERROR(Inv_SY_B!GD8/Inv_SY_B!$IS8-1,"")</f>
        <v>6.6823423629979617E-2</v>
      </c>
      <c r="GE8" s="62">
        <f>IFERROR(Inv_SY_B!GE8/Inv_SY_B!$IS8-1,"")</f>
        <v>-1.1913799433180272E-2</v>
      </c>
      <c r="GF8" s="62">
        <f>IFERROR(Inv_SY_B!GF8/Inv_SY_B!$IS8-1,"")</f>
        <v>-2.1312310723797911E-2</v>
      </c>
      <c r="GG8" s="62">
        <f>IFERROR(Inv_SY_B!GG8/Inv_SY_B!$IS8-1,"")</f>
        <v>7.6300065536549777E-3</v>
      </c>
      <c r="GH8" s="62">
        <f>IFERROR(Inv_SY_B!GH8/Inv_SY_B!$IS8-1,"")</f>
        <v>7.1827011349423486E-3</v>
      </c>
      <c r="GI8" s="62">
        <f>IFERROR(Inv_SY_B!GI8/Inv_SY_B!$IS8-1,"")</f>
        <v>-1.5182569800696655E-2</v>
      </c>
      <c r="GJ8" s="62">
        <f>IFERROR(Inv_SY_B!GJ8/Inv_SY_B!$IS8-1,"")</f>
        <v>-3.5985063930068506E-3</v>
      </c>
      <c r="GK8" s="62">
        <f>IFERROR(Inv_SY_B!GK8/Inv_SY_B!$IS8-1,"")</f>
        <v>-2.4625684195744291E-2</v>
      </c>
      <c r="GL8" s="62">
        <f>IFERROR(Inv_SY_B!GL8/Inv_SY_B!$IS8-1,"")</f>
        <v>-1.7636537028356991E-2</v>
      </c>
      <c r="GM8" s="62">
        <f>IFERROR(Inv_SY_B!GM8/Inv_SY_B!$IS8-1,"")</f>
        <v>-2.0742824658307013E-2</v>
      </c>
      <c r="GN8" s="62">
        <f>IFERROR(Inv_SY_B!GN8/Inv_SY_B!$IS8-1,"")</f>
        <v>-1.6859965120869513E-2</v>
      </c>
      <c r="GO8" s="62">
        <f>IFERROR(Inv_SY_B!GO8/Inv_SY_B!$IS8-1,"")</f>
        <v>-2.0043909941568128E-2</v>
      </c>
      <c r="GP8" s="62">
        <f>IFERROR(Inv_SY_B!GP8/Inv_SY_B!$IS8-1,"")</f>
        <v>-2.2295968473281969E-2</v>
      </c>
      <c r="GQ8" s="62">
        <f>IFERROR(Inv_SY_B!GQ8/Inv_SY_B!$IS8-1,"")</f>
        <v>-8.4729885200051092E-3</v>
      </c>
      <c r="GR8" s="62">
        <f>IFERROR(Inv_SY_B!GR8/Inv_SY_B!$IS8-1,"")</f>
        <v>-1.6859965120869513E-2</v>
      </c>
      <c r="GS8" s="62" t="str">
        <f>IFERROR(Inv_SY_B!GS8/Inv_SY_B!$IS8-1,"")</f>
        <v/>
      </c>
      <c r="GT8" s="62" t="str">
        <f>IFERROR(Inv_SY_B!GT8/Inv_SY_B!$IS8-1,"")</f>
        <v/>
      </c>
      <c r="GU8" s="62">
        <f>IFERROR(Inv_SY_B!GU8/Inv_SY_B!$IS8-1,"")</f>
        <v>4.4909261061497396E-2</v>
      </c>
      <c r="GV8" s="62">
        <f>IFERROR(Inv_SY_B!GV8/Inv_SY_B!$IS8-1,"")</f>
        <v>-8.0441298968629837E-3</v>
      </c>
      <c r="GW8" s="62">
        <f>IFERROR(Inv_SY_B!GW8/Inv_SY_B!$IS8-1,"")</f>
        <v>-2.3413474388934707E-2</v>
      </c>
      <c r="GX8" s="62" t="str">
        <f>IFERROR(Inv_SY_B!GX8/Inv_SY_B!$IS8-1,"")</f>
        <v/>
      </c>
      <c r="GY8" s="62">
        <f>IFERROR(Inv_SY_B!GY8/Inv_SY_B!$IS8-1,"")</f>
        <v>-1.8366397843664894E-2</v>
      </c>
      <c r="GZ8" s="62">
        <f>IFERROR(Inv_SY_B!GZ8/Inv_SY_B!$IS8-1,"")</f>
        <v>-2.4067250464517298E-2</v>
      </c>
      <c r="HA8" s="62">
        <f>IFERROR(Inv_SY_B!HA8/Inv_SY_B!$IS8-1,"")</f>
        <v>-2.022801856233214E-2</v>
      </c>
      <c r="HB8" s="62">
        <f>IFERROR(Inv_SY_B!HB8/Inv_SY_B!$IS8-1,"")</f>
        <v>-1.8692325801458076E-2</v>
      </c>
      <c r="HC8" s="62">
        <f>IFERROR(Inv_SY_B!HC8/Inv_SY_B!$IS8-1,"")</f>
        <v>-1.638878666014687E-2</v>
      </c>
      <c r="HD8" s="62">
        <f>IFERROR(Inv_SY_B!HD8/Inv_SY_B!$IS8-1,"")</f>
        <v>-1.8692325801458076E-2</v>
      </c>
      <c r="HE8" s="62">
        <f>IFERROR(Inv_SY_B!HE8/Inv_SY_B!$IS8-1,"")</f>
        <v>-2.2531557703643235E-2</v>
      </c>
      <c r="HF8" s="62">
        <f>IFERROR(Inv_SY_B!HF8/Inv_SY_B!$IS8-1,"")</f>
        <v>1.8548223649738516E-2</v>
      </c>
      <c r="HG8" s="62">
        <f>IFERROR(Inv_SY_B!HG8/Inv_SY_B!$IS8-1,"")</f>
        <v>-1.7694125506889979E-2</v>
      </c>
      <c r="HH8" s="62">
        <f>IFERROR(Inv_SY_B!HH8/Inv_SY_B!$IS8-1,"")</f>
        <v>-1.638878666014687E-2</v>
      </c>
      <c r="HI8" s="62">
        <f>IFERROR(Inv_SY_B!HI8/Inv_SY_B!$IS8-1,"")</f>
        <v>-1.6926279126452837E-2</v>
      </c>
      <c r="HJ8" s="62">
        <f>IFERROR(Inv_SY_B!HJ8/Inv_SY_B!$IS8-1,"")</f>
        <v>-8.7103228557765533E-3</v>
      </c>
      <c r="HK8" s="62">
        <f>IFERROR(Inv_SY_B!HK8/Inv_SY_B!$IS8-1,"")</f>
        <v>-2.3299404084080266E-2</v>
      </c>
      <c r="HL8" s="62">
        <f>IFERROR(Inv_SY_B!HL8/Inv_SY_B!$IS8-1,"")</f>
        <v>2.5706258240701718E-2</v>
      </c>
      <c r="HM8" s="62">
        <f>IFERROR(Inv_SY_B!HM8/Inv_SY_B!$IS8-1,"")</f>
        <v>5.6749870563237659E-2</v>
      </c>
      <c r="HN8" s="62">
        <f>IFERROR(Inv_SY_B!HN8/Inv_SY_B!$IS8-1,"")</f>
        <v>6.4094787126665942E-2</v>
      </c>
      <c r="HO8" s="62">
        <f>IFERROR(Inv_SY_B!HO8/Inv_SY_B!$IS8-1,"")</f>
        <v>6.9205624902051399E-2</v>
      </c>
      <c r="HP8" s="62">
        <f>IFERROR(Inv_SY_B!HP8/Inv_SY_B!$IS8-1,"")</f>
        <v>5.5280887250552135E-2</v>
      </c>
      <c r="HQ8" s="62">
        <f>IFERROR(Inv_SY_B!HQ8/Inv_SY_B!$IS8-1,"")</f>
        <v>-1.2890819815933652E-2</v>
      </c>
      <c r="HR8" s="62">
        <f>IFERROR(Inv_SY_B!HR8/Inv_SY_B!$IS8-1,"")</f>
        <v>-1.143108628137024E-2</v>
      </c>
      <c r="HS8" s="62">
        <f>IFERROR(Inv_SY_B!HS8/Inv_SY_B!$IS8-1,"")</f>
        <v>1.9527995631176243E-2</v>
      </c>
      <c r="HT8" s="62">
        <f>IFERROR(Inv_SY_B!HT8/Inv_SY_B!$IS8-1,"")</f>
        <v>1.2533427002981767E-2</v>
      </c>
      <c r="HU8" s="62">
        <f>IFERROR(Inv_SY_B!HU8/Inv_SY_B!$IS8-1,"")</f>
        <v>4.272187484228418E-3</v>
      </c>
      <c r="HV8" s="62">
        <f>IFERROR(Inv_SY_B!HV8/Inv_SY_B!$IS8-1,"")</f>
        <v>-1.0045194255613121E-2</v>
      </c>
      <c r="HW8" s="62">
        <f>IFERROR(Inv_SY_B!HW8/Inv_SY_B!$IS8-1,"")</f>
        <v>2.4614210055191155E-2</v>
      </c>
      <c r="HX8" s="62">
        <f>IFERROR(Inv_SY_B!HX8/Inv_SY_B!$IS8-1,"")</f>
        <v>1.4974784725396928E-2</v>
      </c>
      <c r="HY8" s="62">
        <f>IFERROR(Inv_SY_B!HY8/Inv_SY_B!$IS8-1,"")</f>
        <v>-1.7839163156528004E-2</v>
      </c>
      <c r="HZ8" s="62">
        <f>IFERROR(Inv_SY_B!HZ8/Inv_SY_B!$IS8-1,"")</f>
        <v>-2.2616873968136164E-2</v>
      </c>
      <c r="IA8" s="62">
        <f>IFERROR(Inv_SY_B!IA8/Inv_SY_B!$IS8-1,"")</f>
        <v>-4.1257036228892208E-4</v>
      </c>
      <c r="IB8" s="62">
        <f>IFERROR(Inv_SY_B!IB8/Inv_SY_B!$IS8-1,"")</f>
        <v>-2.0779804272949232E-2</v>
      </c>
      <c r="IC8" s="62">
        <f>IFERROR(Inv_SY_B!IC8/Inv_SY_B!$IS8-1,"")</f>
        <v>1.5517109791300054E-2</v>
      </c>
      <c r="ID8" s="62">
        <f>IFERROR(Inv_SY_B!ID8/Inv_SY_B!$IS8-1,"")</f>
        <v>1.4797324243619236E-2</v>
      </c>
      <c r="IE8" s="62">
        <f>IFERROR(Inv_SY_B!IE8/Inv_SY_B!$IS8-1,"")</f>
        <v>-1.4271392095911439E-2</v>
      </c>
      <c r="IF8" s="62" t="str">
        <f>IFERROR(Inv_SY_B!IF8/Inv_SY_B!$IS8-1,"")</f>
        <v/>
      </c>
      <c r="IG8" s="62">
        <f>IFERROR(Inv_SY_B!IG8/Inv_SY_B!$IS8-1,"")</f>
        <v>3.2908776582251331E-2</v>
      </c>
      <c r="IH8" s="62">
        <f>IFERROR(Inv_SY_B!IH8/Inv_SY_B!$IS8-1,"")</f>
        <v>1.3292447562953891E-2</v>
      </c>
      <c r="II8" s="62">
        <f>IFERROR(Inv_SY_B!II8/Inv_SY_B!$IS8-1,"")</f>
        <v>-4.2445818329917007E-4</v>
      </c>
      <c r="IJ8" s="62">
        <f>IFERROR(Inv_SY_B!IJ8/Inv_SY_B!$IS8-1,"")</f>
        <v>1.3186656583645373E-2</v>
      </c>
      <c r="IK8" s="62">
        <f>IFERROR(Inv_SY_B!IK8/Inv_SY_B!$IS8-1,"")</f>
        <v>3.8391364539047679E-4</v>
      </c>
      <c r="IL8" s="62" t="str">
        <f>IFERROR(Inv_SY_B!IL8/Inv_SY_B!$IS8-1,"")</f>
        <v/>
      </c>
      <c r="IM8" s="62" t="str">
        <f>IFERROR(Inv_SY_B!IM8/Inv_SY_B!$IS8-1,"")</f>
        <v/>
      </c>
      <c r="IN8" s="62">
        <f>IFERROR(Inv_SY_B!IN8/Inv_SY_B!$IS8-1,"")</f>
        <v>2.9145225812353237E-2</v>
      </c>
      <c r="IO8" s="62">
        <f>IFERROR(Inv_SY_B!IO8/Inv_SY_B!$IS8-1,"")</f>
        <v>2.1058166637828668E-2</v>
      </c>
      <c r="IP8" s="62">
        <f>IFERROR(Inv_SY_B!IP8/Inv_SY_B!$IS8-1,"")</f>
        <v>0.27957459399686502</v>
      </c>
      <c r="IQ8" s="62">
        <f>IFERROR(Inv_SY_B!IQ8/Inv_SY_B!$IS8-1,"")</f>
        <v>1.5517109791300054E-2</v>
      </c>
      <c r="IR8" s="62">
        <f>IFERROR(Inv_SY_B!IR8/Inv_SY_B!$IS8-1,"")</f>
        <v>1.0093508340601027</v>
      </c>
    </row>
    <row r="9" spans="2:253" x14ac:dyDescent="0.25">
      <c r="B9" s="85">
        <f t="shared" si="0"/>
        <v>45847</v>
      </c>
      <c r="C9" s="62">
        <f>IFERROR(Inv_SY_B!C9/Inv_SY_B!$IS9-1,"")</f>
        <v>-1.1407058953242677E-2</v>
      </c>
      <c r="D9" s="62">
        <f>IFERROR(Inv_SY_B!D9/Inv_SY_B!$IS9-1,"")</f>
        <v>6.793993855585212E-3</v>
      </c>
      <c r="E9" s="62">
        <f>IFERROR(Inv_SY_B!E9/Inv_SY_B!$IS9-1,"")</f>
        <v>1.2300271952801145E-2</v>
      </c>
      <c r="F9" s="62">
        <f>IFERROR(Inv_SY_B!F9/Inv_SY_B!$IS9-1,"")</f>
        <v>-1.793369910186271E-2</v>
      </c>
      <c r="G9" s="62">
        <f>IFERROR(Inv_SY_B!G9/Inv_SY_B!$IS9-1,"")</f>
        <v>5.9115185678844107E-3</v>
      </c>
      <c r="H9" s="62">
        <f>IFERROR(Inv_SY_B!H9/Inv_SY_B!$IS9-1,"")</f>
        <v>1.903609969576836E-3</v>
      </c>
      <c r="I9" s="62">
        <f>IFERROR(Inv_SY_B!I9/Inv_SY_B!$IS9-1,"")</f>
        <v>-6.9395278092577728E-3</v>
      </c>
      <c r="J9" s="62">
        <f>IFERROR(Inv_SY_B!J9/Inv_SY_B!$IS9-1,"")</f>
        <v>-9.329565046780619E-3</v>
      </c>
      <c r="K9" s="62">
        <f>IFERROR(Inv_SY_B!K9/Inv_SY_B!$IS9-1,"")</f>
        <v>6.6836844446225285E-3</v>
      </c>
      <c r="L9" s="62">
        <f>IFERROR(Inv_SY_B!L9/Inv_SY_B!$IS9-1,"")</f>
        <v>1.3222826326485082E-2</v>
      </c>
      <c r="M9" s="62">
        <f>IFERROR(Inv_SY_B!M9/Inv_SY_B!$IS9-1,"")</f>
        <v>2.3058390331076595E-4</v>
      </c>
      <c r="N9" s="62">
        <f>IFERROR(Inv_SY_B!N9/Inv_SY_B!$IS9-1,"")</f>
        <v>-1.2914620903064833E-2</v>
      </c>
      <c r="O9" s="62">
        <f>IFERROR(Inv_SY_B!O9/Inv_SY_B!$IS9-1,"")</f>
        <v>1.1224755195915925E-2</v>
      </c>
      <c r="P9" s="62">
        <f>IFERROR(Inv_SY_B!P9/Inv_SY_B!$IS9-1,"")</f>
        <v>1.8155863184732057E-2</v>
      </c>
      <c r="Q9" s="62">
        <f>IFERROR(Inv_SY_B!Q9/Inv_SY_B!$IS9-1,"")</f>
        <v>1.5168316637828694E-2</v>
      </c>
      <c r="R9" s="62">
        <f>IFERROR(Inv_SY_B!R9/Inv_SY_B!$IS9-1,"")</f>
        <v>-9.6443471545049064E-4</v>
      </c>
      <c r="S9" s="62">
        <f>IFERROR(Inv_SY_B!S9/Inv_SY_B!$IS9-1,"")</f>
        <v>5.9666732733656414E-3</v>
      </c>
      <c r="T9" s="62">
        <f>IFERROR(Inv_SY_B!T9/Inv_SY_B!$IS9-1,"")</f>
        <v>9.9102347152784098E-3</v>
      </c>
      <c r="U9" s="62">
        <f>IFERROR(Inv_SY_B!U9/Inv_SY_B!$IS9-1,"")</f>
        <v>1.3412558513340889E-2</v>
      </c>
      <c r="V9" s="62">
        <f>IFERROR(Inv_SY_B!V9/Inv_SY_B!$IS9-1,"")</f>
        <v>1.4956890266817124E-2</v>
      </c>
      <c r="W9" s="62">
        <f>IFERROR(Inv_SY_B!W9/Inv_SY_B!$IS9-1,"")</f>
        <v>-4.5494905717349265E-3</v>
      </c>
      <c r="X9" s="62">
        <f>IFERROR(Inv_SY_B!X9/Inv_SY_B!$IS9-1,"")</f>
        <v>-9.6443471545049064E-4</v>
      </c>
      <c r="Y9" s="62">
        <f>IFERROR(Inv_SY_B!Y9/Inv_SY_B!$IS9-1,"")</f>
        <v>1.2640392636602549E-2</v>
      </c>
      <c r="Z9" s="62">
        <f>IFERROR(Inv_SY_B!Z9/Inv_SY_B!$IS9-1,"")</f>
        <v>-7.8689867349610587E-3</v>
      </c>
      <c r="AA9" s="62">
        <f>IFERROR(Inv_SY_B!AA9/Inv_SY_B!$IS9-1,"")</f>
        <v>1.2640392636602549E-2</v>
      </c>
      <c r="AB9" s="62">
        <f>IFERROR(Inv_SY_B!AB9/Inv_SY_B!$IS9-1,"")</f>
        <v>1.8707410239545252E-2</v>
      </c>
      <c r="AC9" s="62">
        <f>IFERROR(Inv_SY_B!AC9/Inv_SY_B!$IS9-1,"")</f>
        <v>1.3191939691415522E-2</v>
      </c>
      <c r="AD9" s="62">
        <f>IFERROR(Inv_SY_B!AD9/Inv_SY_B!$IS9-1,"")</f>
        <v>1.4544251359142057E-2</v>
      </c>
      <c r="AE9" s="62">
        <f>IFERROR(Inv_SY_B!AE9/Inv_SY_B!$IS9-1,"")</f>
        <v>1.5181594622481587E-2</v>
      </c>
      <c r="AF9" s="62">
        <f>IFERROR(Inv_SY_B!AF9/Inv_SY_B!$IS9-1,"")</f>
        <v>1.1145087287998567E-2</v>
      </c>
      <c r="AG9" s="62">
        <f>IFERROR(Inv_SY_B!AG9/Inv_SY_B!$IS9-1,"")</f>
        <v>1.3163340955239855E-2</v>
      </c>
      <c r="AH9" s="62">
        <f>IFERROR(Inv_SY_B!AH9/Inv_SY_B!$IS9-1,"")</f>
        <v>1.4969146868035077E-2</v>
      </c>
      <c r="AI9" s="62">
        <f>IFERROR(Inv_SY_B!AI9/Inv_SY_B!$IS9-1,"")</f>
        <v>-2.5482045481029947E-2</v>
      </c>
      <c r="AJ9" s="62">
        <f>IFERROR(Inv_SY_B!AJ9/Inv_SY_B!$IS9-1,"")</f>
        <v>2.368972473394626E-3</v>
      </c>
      <c r="AK9" s="62">
        <f>IFERROR(Inv_SY_B!AK9/Inv_SY_B!$IS9-1,"")</f>
        <v>-2.8927870394467758E-2</v>
      </c>
      <c r="AL9" s="62">
        <f>IFERROR(Inv_SY_B!AL9/Inv_SY_B!$IS9-1,"")</f>
        <v>-6.17549951201668E-3</v>
      </c>
      <c r="AM9" s="62">
        <f>IFERROR(Inv_SY_B!AM9/Inv_SY_B!$IS9-1,"")</f>
        <v>-3.3544719529733369E-3</v>
      </c>
      <c r="AN9" s="62">
        <f>IFERROR(Inv_SY_B!AN9/Inv_SY_B!$IS9-1,"")</f>
        <v>-1.0524583665541987E-2</v>
      </c>
      <c r="AO9" s="62">
        <f>IFERROR(Inv_SY_B!AO9/Inv_SY_B!$IS9-1,"")</f>
        <v>-9.329565046780619E-3</v>
      </c>
      <c r="AP9" s="62">
        <f>IFERROR(Inv_SY_B!AP9/Inv_SY_B!$IS9-1,"")</f>
        <v>-1.8889713996871893E-2</v>
      </c>
      <c r="AQ9" s="62">
        <f>IFERROR(Inv_SY_B!AQ9/Inv_SY_B!$IS9-1,"")</f>
        <v>-4.5494905717349265E-3</v>
      </c>
      <c r="AR9" s="62">
        <f>IFERROR(Inv_SY_B!AR9/Inv_SY_B!$IS9-1,"")</f>
        <v>-9.329565046780619E-3</v>
      </c>
      <c r="AS9" s="62">
        <f>IFERROR(Inv_SY_B!AS9/Inv_SY_B!$IS9-1,"")</f>
        <v>5.0106583783564584E-3</v>
      </c>
      <c r="AT9" s="62">
        <f>IFERROR(Inv_SY_B!AT9/Inv_SY_B!$IS9-1,"")</f>
        <v>-2.9525379703848498E-2</v>
      </c>
      <c r="AU9" s="62">
        <f>IFERROR(Inv_SY_B!AU9/Inv_SY_B!$IS9-1,"")</f>
        <v>2.3058390331076595E-4</v>
      </c>
      <c r="AV9" s="62">
        <f>IFERROR(Inv_SY_B!AV9/Inv_SY_B!$IS9-1,"")</f>
        <v>-1.0524583665541987E-2</v>
      </c>
      <c r="AW9" s="62">
        <f>IFERROR(Inv_SY_B!AW9/Inv_SY_B!$IS9-1,"")</f>
        <v>-1.1627677775167933E-2</v>
      </c>
      <c r="AX9" s="62">
        <f>IFERROR(Inv_SY_B!AX9/Inv_SY_B!$IS9-1,"")</f>
        <v>-9.329565046780619E-3</v>
      </c>
      <c r="AY9" s="62">
        <f>IFERROR(Inv_SY_B!AY9/Inv_SY_B!$IS9-1,"")</f>
        <v>-2.3717589216668111E-2</v>
      </c>
      <c r="AZ9" s="62">
        <f>IFERROR(Inv_SY_B!AZ9/Inv_SY_B!$IS9-1,"")</f>
        <v>-1.4539846224580266E-2</v>
      </c>
      <c r="BA9" s="62">
        <f>IFERROR(Inv_SY_B!BA9/Inv_SY_B!$IS9-1,"")</f>
        <v>2.3058390331076595E-4</v>
      </c>
      <c r="BB9" s="62">
        <f>IFERROR(Inv_SY_B!BB9/Inv_SY_B!$IS9-1,"")</f>
        <v>-9.329565046780619E-3</v>
      </c>
      <c r="BC9" s="62">
        <f>IFERROR(Inv_SY_B!BC9/Inv_SY_B!$IS9-1,"")</f>
        <v>1.2313549937454038E-2</v>
      </c>
      <c r="BD9" s="62">
        <f>IFERROR(Inv_SY_B!BD9/Inv_SY_B!$IS9-1,"")</f>
        <v>-2.3802568318446515E-2</v>
      </c>
      <c r="BE9" s="62">
        <f>IFERROR(Inv_SY_B!BE9/Inv_SY_B!$IS9-1,"")</f>
        <v>-1.7143148323297441E-2</v>
      </c>
      <c r="BF9" s="62">
        <f>IFERROR(Inv_SY_B!BF9/Inv_SY_B!$IS9-1,"")</f>
        <v>1.7412296044169606E-2</v>
      </c>
      <c r="BG9" s="62">
        <f>IFERROR(Inv_SY_B!BG9/Inv_SY_B!$IS9-1,"")</f>
        <v>-8.9312255071933855E-3</v>
      </c>
      <c r="BH9" s="62">
        <f>IFERROR(Inv_SY_B!BH9/Inv_SY_B!$IS9-1,"")</f>
        <v>5.0106583783564584E-3</v>
      </c>
      <c r="BI9" s="62">
        <f>IFERROR(Inv_SY_B!BI9/Inv_SY_B!$IS9-1,"")</f>
        <v>3.8156397595952019E-3</v>
      </c>
      <c r="BJ9" s="62">
        <f>IFERROR(Inv_SY_B!BJ9/Inv_SY_B!$IS9-1,"")</f>
        <v>-4.3331532933443828E-4</v>
      </c>
      <c r="BK9" s="62">
        <f>IFERROR(Inv_SY_B!BK9/Inv_SY_B!$IS9-1,"")</f>
        <v>-1.8650710273119597E-2</v>
      </c>
      <c r="BL9" s="62">
        <f>IFERROR(Inv_SY_B!BL9/Inv_SY_B!$IS9-1,"")</f>
        <v>2.7236645348642785E-2</v>
      </c>
      <c r="BM9" s="62">
        <f>IFERROR(Inv_SY_B!BM9/Inv_SY_B!$IS9-1,"")</f>
        <v>-2.1594533342120803E-3</v>
      </c>
      <c r="BN9" s="62">
        <f>IFERROR(Inv_SY_B!BN9/Inv_SY_B!$IS9-1,"")</f>
        <v>2.8225487157242268E-2</v>
      </c>
      <c r="BO9" s="62">
        <f>IFERROR(Inv_SY_B!BO9/Inv_SY_B!$IS9-1,"")</f>
        <v>1.1096060883126313E-2</v>
      </c>
      <c r="BP9" s="62">
        <f>IFERROR(Inv_SY_B!BP9/Inv_SY_B!$IS9-1,"")</f>
        <v>8.3383256090614477E-3</v>
      </c>
      <c r="BQ9" s="62">
        <f>IFERROR(Inv_SY_B!BQ9/Inv_SY_B!$IS9-1,"")</f>
        <v>1.9258957294358003E-2</v>
      </c>
      <c r="BR9" s="62">
        <f>IFERROR(Inv_SY_B!BR9/Inv_SY_B!$IS9-1,"")</f>
        <v>-2.9132343091230473E-3</v>
      </c>
      <c r="BS9" s="62">
        <f>IFERROR(Inv_SY_B!BS9/Inv_SY_B!$IS9-1,"")</f>
        <v>8.2372086490125618E-3</v>
      </c>
      <c r="BT9" s="62">
        <f>IFERROR(Inv_SY_B!BT9/Inv_SY_B!$IS9-1,"")</f>
        <v>4.532650930852089E-3</v>
      </c>
      <c r="BU9" s="62">
        <f>IFERROR(Inv_SY_B!BU9/Inv_SY_B!$IS9-1,"")</f>
        <v>1.0866249610287371E-2</v>
      </c>
      <c r="BV9" s="62">
        <f>IFERROR(Inv_SY_B!BV9/Inv_SY_B!$IS9-1,"")</f>
        <v>6.8031863064987874E-3</v>
      </c>
      <c r="BW9" s="62">
        <f>IFERROR(Inv_SY_B!BW9/Inv_SY_B!$IS9-1,"")</f>
        <v>-1.1719602284303465E-2</v>
      </c>
      <c r="BX9" s="62">
        <f>IFERROR(Inv_SY_B!BX9/Inv_SY_B!$IS9-1,"")</f>
        <v>1.2419773814677404E-2</v>
      </c>
      <c r="BY9" s="62">
        <f>IFERROR(Inv_SY_B!BY9/Inv_SY_B!$IS9-1,"")</f>
        <v>-1.105570305165815E-2</v>
      </c>
      <c r="BZ9" s="62">
        <f>IFERROR(Inv_SY_B!BZ9/Inv_SY_B!$IS9-1,"")</f>
        <v>-1.3180180596122804E-2</v>
      </c>
      <c r="CA9" s="62">
        <f>IFERROR(Inv_SY_B!CA9/Inv_SY_B!$IS9-1,"")</f>
        <v>-4.6822704182638564E-3</v>
      </c>
      <c r="CB9" s="62">
        <f>IFERROR(Inv_SY_B!CB9/Inv_SY_B!$IS9-1,"")</f>
        <v>-3.3544719529733369E-3</v>
      </c>
      <c r="CC9" s="62">
        <f>IFERROR(Inv_SY_B!CC9/Inv_SY_B!$IS9-1,"")</f>
        <v>3.9351416214712387E-3</v>
      </c>
      <c r="CD9" s="62">
        <f>IFERROR(Inv_SY_B!CD9/Inv_SY_B!$IS9-1,"")</f>
        <v>-6.1122072270382022E-3</v>
      </c>
      <c r="CE9" s="62">
        <f>IFERROR(Inv_SY_B!CE9/Inv_SY_B!$IS9-1,"")</f>
        <v>-5.7445091904961831E-3</v>
      </c>
      <c r="CF9" s="62">
        <f>IFERROR(Inv_SY_B!CF9/Inv_SY_B!$IS9-1,"")</f>
        <v>-6.9395278092577728E-3</v>
      </c>
      <c r="CG9" s="62">
        <f>IFERROR(Inv_SY_B!CG9/Inv_SY_B!$IS9-1,"")</f>
        <v>8.1177067871363029E-3</v>
      </c>
      <c r="CH9" s="62">
        <f>IFERROR(Inv_SY_B!CH9/Inv_SY_B!$IS9-1,"")</f>
        <v>-4.5494905717349265E-3</v>
      </c>
      <c r="CI9" s="62">
        <f>IFERROR(Inv_SY_B!CI9/Inv_SY_B!$IS9-1,"")</f>
        <v>5.0106583783564584E-3</v>
      </c>
      <c r="CJ9" s="62">
        <f>IFERROR(Inv_SY_B!CJ9/Inv_SY_B!$IS9-1,"")</f>
        <v>2.6206211408337232E-3</v>
      </c>
      <c r="CK9" s="62">
        <f>IFERROR(Inv_SY_B!CK9/Inv_SY_B!$IS9-1,"")</f>
        <v>-1.1122092974922615E-2</v>
      </c>
      <c r="CL9" s="62">
        <f>IFERROR(Inv_SY_B!CL9/Inv_SY_B!$IS9-1,"")</f>
        <v>-5.5055054667439984E-3</v>
      </c>
      <c r="CM9" s="62">
        <f>IFERROR(Inv_SY_B!CM9/Inv_SY_B!$IS9-1,"")</f>
        <v>2.3816174170814275E-3</v>
      </c>
      <c r="CN9" s="62">
        <f>IFERROR(Inv_SY_B!CN9/Inv_SY_B!$IS9-1,"")</f>
        <v>-4.190984986106483E-3</v>
      </c>
      <c r="CO9" s="62">
        <f>IFERROR(Inv_SY_B!CO9/Inv_SY_B!$IS9-1,"")</f>
        <v>-8.8795352384984927E-4</v>
      </c>
      <c r="CP9" s="62">
        <f>IFERROR(Inv_SY_B!CP9/Inv_SY_B!$IS9-1,"")</f>
        <v>6.0218279788470941E-3</v>
      </c>
      <c r="CQ9" s="62">
        <f>IFERROR(Inv_SY_B!CQ9/Inv_SY_B!$IS9-1,"")</f>
        <v>1.4256025220722446E-3</v>
      </c>
      <c r="CR9" s="62">
        <f>IFERROR(Inv_SY_B!CR9/Inv_SY_B!$IS9-1,"")</f>
        <v>1.4256025220722446E-3</v>
      </c>
      <c r="CS9" s="62">
        <f>IFERROR(Inv_SY_B!CS9/Inv_SY_B!$IS9-1,"")</f>
        <v>6.2892344289799951E-4</v>
      </c>
      <c r="CT9" s="62">
        <f>IFERROR(Inv_SY_B!CT9/Inv_SY_B!$IS9-1,"")</f>
        <v>2.8596248645860189E-3</v>
      </c>
      <c r="CU9" s="62">
        <f>IFERROR(Inv_SY_B!CU9/Inv_SY_B!$IS9-1,"")</f>
        <v>3.8156397595952019E-3</v>
      </c>
      <c r="CV9" s="62">
        <f>IFERROR(Inv_SY_B!CV9/Inv_SY_B!$IS9-1,"")</f>
        <v>-9.329565046780619E-3</v>
      </c>
      <c r="CW9" s="62">
        <f>IFERROR(Inv_SY_B!CW9/Inv_SY_B!$IS9-1,"")</f>
        <v>9.7907328534021509E-3</v>
      </c>
      <c r="CX9" s="62">
        <f>IFERROR(Inv_SY_B!CX9/Inv_SY_B!$IS9-1,"")</f>
        <v>1.0388242162783001E-2</v>
      </c>
      <c r="CY9" s="62">
        <f>IFERROR(Inv_SY_B!CY9/Inv_SY_B!$IS9-1,"")</f>
        <v>2.6206211408337232E-3</v>
      </c>
      <c r="CZ9" s="62">
        <f>IFERROR(Inv_SY_B!CZ9/Inv_SY_B!$IS9-1,"")</f>
        <v>1.098575147216363E-2</v>
      </c>
      <c r="DA9" s="62">
        <f>IFERROR(Inv_SY_B!DA9/Inv_SY_B!$IS9-1,"")</f>
        <v>7.4006956158794157E-3</v>
      </c>
      <c r="DB9" s="62">
        <f>IFERROR(Inv_SY_B!DB9/Inv_SY_B!$IS9-1,"")</f>
        <v>9.5517291296498552E-3</v>
      </c>
      <c r="DC9" s="62">
        <f>IFERROR(Inv_SY_B!DC9/Inv_SY_B!$IS9-1,"")</f>
        <v>-1.1905494069443967E-2</v>
      </c>
      <c r="DD9" s="62">
        <f>IFERROR(Inv_SY_B!DD9/Inv_SY_B!$IS9-1,"")</f>
        <v>-8.7320557373997687E-3</v>
      </c>
      <c r="DE9" s="62">
        <f>IFERROR(Inv_SY_B!DE9/Inv_SY_B!$IS9-1,"")</f>
        <v>1.1994878305784606E-2</v>
      </c>
      <c r="DF9" s="62">
        <f>IFERROR(Inv_SY_B!DF9/Inv_SY_B!$IS9-1,"")</f>
        <v>-2.6457632175036716E-2</v>
      </c>
      <c r="DG9" s="62">
        <f>IFERROR(Inv_SY_B!DG9/Inv_SY_B!$IS9-1,"")</f>
        <v>-1.2795119041188685E-2</v>
      </c>
      <c r="DH9" s="62">
        <f>IFERROR(Inv_SY_B!DH9/Inv_SY_B!$IS9-1,"")</f>
        <v>-8.0814344894075685E-3</v>
      </c>
      <c r="DI9" s="62">
        <f>IFERROR(Inv_SY_B!DI9/Inv_SY_B!$IS9-1,"")</f>
        <v>-1.8908098898699044E-2</v>
      </c>
      <c r="DJ9" s="62">
        <f>IFERROR(Inv_SY_B!DJ9/Inv_SY_B!$IS9-1,"")</f>
        <v>4.5878056363333197E-3</v>
      </c>
      <c r="DK9" s="62">
        <f>IFERROR(Inv_SY_B!DK9/Inv_SY_B!$IS9-1,"")</f>
        <v>1.5287818499704731E-2</v>
      </c>
      <c r="DL9" s="62">
        <f>IFERROR(Inv_SY_B!DL9/Inv_SY_B!$IS9-1,"")</f>
        <v>6.8961321990690383E-3</v>
      </c>
      <c r="DM9" s="62">
        <f>IFERROR(Inv_SY_B!DM9/Inv_SY_B!$IS9-1,"")</f>
        <v>4.4131490689758301E-3</v>
      </c>
      <c r="DN9" s="62">
        <f>IFERROR(Inv_SY_B!DN9/Inv_SY_B!$IS9-1,"")</f>
        <v>-5.7445091904961831E-3</v>
      </c>
      <c r="DO9" s="62">
        <f>IFERROR(Inv_SY_B!DO9/Inv_SY_B!$IS9-1,"")</f>
        <v>-2.6457632175036716E-2</v>
      </c>
      <c r="DP9" s="62">
        <f>IFERROR(Inv_SY_B!DP9/Inv_SY_B!$IS9-1,"")</f>
        <v>-2.1678090773981862E-2</v>
      </c>
      <c r="DQ9" s="62">
        <f>IFERROR(Inv_SY_B!DQ9/Inv_SY_B!$IS9-1,"")</f>
        <v>-3.1951361371386211E-3</v>
      </c>
      <c r="DR9" s="62">
        <f>IFERROR(Inv_SY_B!DR9/Inv_SY_B!$IS9-1,"")</f>
        <v>-1.7216687930605934E-2</v>
      </c>
      <c r="DS9" s="62">
        <f>IFERROR(Inv_SY_B!DS9/Inv_SY_B!$IS9-1,"")</f>
        <v>-2.1399253096270998E-2</v>
      </c>
      <c r="DT9" s="62">
        <f>IFERROR(Inv_SY_B!DT9/Inv_SY_B!$IS9-1,"")</f>
        <v>-2.3802568318446515E-2</v>
      </c>
      <c r="DU9" s="62">
        <f>IFERROR(Inv_SY_B!DU9/Inv_SY_B!$IS9-1,"")</f>
        <v>-7.7627628577378038E-3</v>
      </c>
      <c r="DV9" s="62">
        <f>IFERROR(Inv_SY_B!DV9/Inv_SY_B!$IS9-1,"")</f>
        <v>2.6206211408337232E-3</v>
      </c>
      <c r="DW9" s="62">
        <f>IFERROR(Inv_SY_B!DW9/Inv_SY_B!$IS9-1,"")</f>
        <v>-1.5304658140587679E-2</v>
      </c>
      <c r="DX9" s="62">
        <f>IFERROR(Inv_SY_B!DX9/Inv_SY_B!$IS9-1,"")</f>
        <v>6.7899083218456724E-3</v>
      </c>
      <c r="DY9" s="62">
        <f>IFERROR(Inv_SY_B!DY9/Inv_SY_B!$IS9-1,"")</f>
        <v>-9.329565046780619E-3</v>
      </c>
      <c r="DZ9" s="62">
        <f>IFERROR(Inv_SY_B!DZ9/Inv_SY_B!$IS9-1,"")</f>
        <v>-4.5494905717349265E-3</v>
      </c>
      <c r="EA9" s="62">
        <f>IFERROR(Inv_SY_B!EA9/Inv_SY_B!$IS9-1,"")</f>
        <v>-2.7520404021259992E-2</v>
      </c>
      <c r="EB9" s="62">
        <f>IFERROR(Inv_SY_B!EB9/Inv_SY_B!$IS9-1,"")</f>
        <v>-2.8263971161822665E-2</v>
      </c>
      <c r="EC9" s="62">
        <f>IFERROR(Inv_SY_B!EC9/Inv_SY_B!$IS9-1,"")</f>
        <v>-1.6040054213671606E-2</v>
      </c>
      <c r="ED9" s="62">
        <f>IFERROR(Inv_SY_B!ED9/Inv_SY_B!$IS9-1,"")</f>
        <v>-1.2585931446841281E-3</v>
      </c>
      <c r="EE9" s="62">
        <f>IFERROR(Inv_SY_B!EE9/Inv_SY_B!$IS9-1,"")</f>
        <v>-4.518962409560956E-5</v>
      </c>
      <c r="EF9" s="62">
        <f>IFERROR(Inv_SY_B!EF9/Inv_SY_B!$IS9-1,"")</f>
        <v>2.3240124217280833E-2</v>
      </c>
      <c r="EG9" s="62">
        <f>IFERROR(Inv_SY_B!EG9/Inv_SY_B!$IS9-1,"")</f>
        <v>1.4107006395991606E-2</v>
      </c>
      <c r="EH9" s="62">
        <f>IFERROR(Inv_SY_B!EH9/Inv_SY_B!$IS9-1,"")</f>
        <v>-1.5345606331020778E-2</v>
      </c>
      <c r="EI9" s="62">
        <f>IFERROR(Inv_SY_B!EI9/Inv_SY_B!$IS9-1,"")</f>
        <v>-5.9743204633350144E-3</v>
      </c>
      <c r="EJ9" s="62">
        <f>IFERROR(Inv_SY_B!EJ9/Inv_SY_B!$IS9-1,"")</f>
        <v>5.1819722362909104E-3</v>
      </c>
      <c r="EK9" s="62">
        <f>IFERROR(Inv_SY_B!EK9/Inv_SY_B!$IS9-1,"")</f>
        <v>2.1023907869759606E-2</v>
      </c>
      <c r="EL9" s="62">
        <f>IFERROR(Inv_SY_B!EL9/Inv_SY_B!$IS9-1,"")</f>
        <v>2.2099424626644826E-2</v>
      </c>
      <c r="EM9" s="62">
        <f>IFERROR(Inv_SY_B!EM9/Inv_SY_B!$IS9-1,"")</f>
        <v>-5.9673667890858262E-4</v>
      </c>
      <c r="EN9" s="62">
        <f>IFERROR(Inv_SY_B!EN9/Inv_SY_B!$IS9-1,"")</f>
        <v>-1.4495722460195259E-2</v>
      </c>
      <c r="EO9" s="62">
        <f>IFERROR(Inv_SY_B!EO9/Inv_SY_B!$IS9-1,"")</f>
        <v>5.0106583783564584E-3</v>
      </c>
      <c r="EP9" s="62">
        <f>IFERROR(Inv_SY_B!EP9/Inv_SY_B!$IS9-1,"")</f>
        <v>2.7863091349440205E-2</v>
      </c>
      <c r="EQ9" s="62">
        <f>IFERROR(Inv_SY_B!EQ9/Inv_SY_B!$IS9-1,"")</f>
        <v>-1.7097186068729786E-2</v>
      </c>
      <c r="ER9" s="62">
        <f>IFERROR(Inv_SY_B!ER9/Inv_SY_B!$IS9-1,"")</f>
        <v>8.3383256090614477E-3</v>
      </c>
      <c r="ES9" s="62">
        <f>IFERROR(Inv_SY_B!ES9/Inv_SY_B!$IS9-1,"")</f>
        <v>6.8031863064987874E-3</v>
      </c>
      <c r="ET9" s="62">
        <f>IFERROR(Inv_SY_B!ET9/Inv_SY_B!$IS9-1,"")</f>
        <v>1.7764766182228442E-2</v>
      </c>
      <c r="EU9" s="62">
        <f>IFERROR(Inv_SY_B!EU9/Inv_SY_B!$IS9-1,"")</f>
        <v>-2.2768928282389744E-2</v>
      </c>
      <c r="EV9" s="62">
        <f>IFERROR(Inv_SY_B!EV9/Inv_SY_B!$IS9-1,"")</f>
        <v>1.6611531431255822E-2</v>
      </c>
      <c r="EW9" s="62">
        <f>IFERROR(Inv_SY_B!EW9/Inv_SY_B!$IS9-1,"")</f>
        <v>1.5949674965480387E-2</v>
      </c>
      <c r="EX9" s="62">
        <f>IFERROR(Inv_SY_B!EX9/Inv_SY_B!$IS9-1,"")</f>
        <v>1.8275365046608316E-2</v>
      </c>
      <c r="EY9" s="62">
        <f>IFERROR(Inv_SY_B!EY9/Inv_SY_B!$IS9-1,"")</f>
        <v>-1.8916269966177568E-2</v>
      </c>
      <c r="EZ9" s="62">
        <f>IFERROR(Inv_SY_B!EZ9/Inv_SY_B!$IS9-1,"")</f>
        <v>2.1143409731635865E-2</v>
      </c>
      <c r="FA9" s="62">
        <f>IFERROR(Inv_SY_B!FA9/Inv_SY_B!$IS9-1,"")</f>
        <v>3.8156397595952019E-3</v>
      </c>
      <c r="FB9" s="62">
        <f>IFERROR(Inv_SY_B!FB9/Inv_SY_B!$IS9-1,"")</f>
        <v>-2.7569626435927086E-3</v>
      </c>
      <c r="FC9" s="62">
        <f>IFERROR(Inv_SY_B!FC9/Inv_SY_B!$IS9-1,"")</f>
        <v>7.998204925260044E-3</v>
      </c>
      <c r="FD9" s="62">
        <f>IFERROR(Inv_SY_B!FD9/Inv_SY_B!$IS9-1,"")</f>
        <v>5.7276695496135677E-3</v>
      </c>
      <c r="FE9" s="62">
        <f>IFERROR(Inv_SY_B!FE9/Inv_SY_B!$IS9-1,"")</f>
        <v>1.9815309493966593E-2</v>
      </c>
      <c r="FF9" s="62">
        <f>IFERROR(Inv_SY_B!FF9/Inv_SY_B!$IS9-1,"")</f>
        <v>3.4992314207640263E-3</v>
      </c>
      <c r="FG9" s="62">
        <f>IFERROR(Inv_SY_B!FG9/Inv_SY_B!$IS9-1,"")</f>
        <v>-1.2816846652438874E-2</v>
      </c>
      <c r="FH9" s="62">
        <f>IFERROR(Inv_SY_B!FH9/Inv_SY_B!$IS9-1,"")</f>
        <v>-5.3235367225235031E-3</v>
      </c>
      <c r="FI9" s="62">
        <f>IFERROR(Inv_SY_B!FI9/Inv_SY_B!$IS9-1,"")</f>
        <v>-2.1303893024672726E-2</v>
      </c>
      <c r="FJ9" s="62">
        <f>IFERROR(Inv_SY_B!FJ9/Inv_SY_B!$IS9-1,"")</f>
        <v>-2.3452512359415589E-2</v>
      </c>
      <c r="FK9" s="62">
        <f>IFERROR(Inv_SY_B!FK9/Inv_SY_B!$IS9-1,"")</f>
        <v>1.9197581435228317E-2</v>
      </c>
      <c r="FL9" s="62">
        <f>IFERROR(Inv_SY_B!FL9/Inv_SY_B!$IS9-1,"")</f>
        <v>-2.4109989875846782E-2</v>
      </c>
      <c r="FM9" s="62">
        <f>IFERROR(Inv_SY_B!FM9/Inv_SY_B!$IS9-1,"")</f>
        <v>-4.8914321935222826E-4</v>
      </c>
      <c r="FN9" s="62">
        <f>IFERROR(Inv_SY_B!FN9/Inv_SY_B!$IS9-1,"")</f>
        <v>-1.1205382151381782E-2</v>
      </c>
      <c r="FO9" s="62">
        <f>IFERROR(Inv_SY_B!FO9/Inv_SY_B!$IS9-1,"")</f>
        <v>-9.0701916874812438E-3</v>
      </c>
      <c r="FP9" s="62">
        <f>IFERROR(Inv_SY_B!FP9/Inv_SY_B!$IS9-1,"")</f>
        <v>-6.9382241525827171E-3</v>
      </c>
      <c r="FQ9" s="62">
        <f>IFERROR(Inv_SY_B!FQ9/Inv_SY_B!$IS9-1,"")</f>
        <v>-2.1325379218020135E-2</v>
      </c>
      <c r="FR9" s="62">
        <f>IFERROR(Inv_SY_B!FR9/Inv_SY_B!$IS9-1,"")</f>
        <v>-1.7612565007584569E-2</v>
      </c>
      <c r="FS9" s="62">
        <f>IFERROR(Inv_SY_B!FS9/Inv_SY_B!$IS9-1,"")</f>
        <v>1.0173380229308693E-2</v>
      </c>
      <c r="FT9" s="62">
        <f>IFERROR(Inv_SY_B!FT9/Inv_SY_B!$IS9-1,"")</f>
        <v>-1.4827954349758143E-2</v>
      </c>
      <c r="FU9" s="62">
        <f>IFERROR(Inv_SY_B!FU9/Inv_SY_B!$IS9-1,"")</f>
        <v>9.3431708991498219E-4</v>
      </c>
      <c r="FV9" s="62">
        <f>IFERROR(Inv_SY_B!FV9/Inv_SY_B!$IS9-1,"")</f>
        <v>1.9280535322332426E-3</v>
      </c>
      <c r="FW9" s="62">
        <f>IFERROR(Inv_SY_B!FW9/Inv_SY_B!$IS9-1,"")</f>
        <v>-2.2243913983622687E-2</v>
      </c>
      <c r="FX9" s="62">
        <f>IFERROR(Inv_SY_B!FX9/Inv_SY_B!$IS9-1,"")</f>
        <v>9.1796437869902103E-3</v>
      </c>
      <c r="FY9" s="62">
        <f>IFERROR(Inv_SY_B!FY9/Inv_SY_B!$IS9-1,"")</f>
        <v>-2.560113169415823E-2</v>
      </c>
      <c r="FZ9" s="62">
        <f>IFERROR(Inv_SY_B!FZ9/Inv_SY_B!$IS9-1,"")</f>
        <v>1.1596840538575792E-2</v>
      </c>
      <c r="GA9" s="62">
        <f>IFERROR(Inv_SY_B!GA9/Inv_SY_B!$IS9-1,"")</f>
        <v>1.8350844264032329E-3</v>
      </c>
      <c r="GB9" s="62">
        <f>IFERROR(Inv_SY_B!GB9/Inv_SY_B!$IS9-1,"")</f>
        <v>-2.1303893024672726E-2</v>
      </c>
      <c r="GC9" s="62">
        <f>IFERROR(Inv_SY_B!GC9/Inv_SY_B!$IS9-1,"")</f>
        <v>-2.3452512359415589E-2</v>
      </c>
      <c r="GD9" s="62">
        <f>IFERROR(Inv_SY_B!GD9/Inv_SY_B!$IS9-1,"")</f>
        <v>2.2184162310520783E-2</v>
      </c>
      <c r="GE9" s="62">
        <f>IFERROR(Inv_SY_B!GE9/Inv_SY_B!$IS9-1,"")</f>
        <v>-5.9743204633350144E-3</v>
      </c>
      <c r="GF9" s="62">
        <f>IFERROR(Inv_SY_B!GF9/Inv_SY_B!$IS9-1,"")</f>
        <v>-2.0229583357301406E-2</v>
      </c>
      <c r="GG9" s="62">
        <f>IFERROR(Inv_SY_B!GG9/Inv_SY_B!$IS9-1,"")</f>
        <v>-1.8656794004269672E-2</v>
      </c>
      <c r="GH9" s="62">
        <f>IFERROR(Inv_SY_B!GH9/Inv_SY_B!$IS9-1,"")</f>
        <v>-2.0745251997639658E-2</v>
      </c>
      <c r="GI9" s="62">
        <f>IFERROR(Inv_SY_B!GI9/Inv_SY_B!$IS9-1,"")</f>
        <v>-8.0984785933437831E-3</v>
      </c>
      <c r="GJ9" s="62">
        <f>IFERROR(Inv_SY_B!GJ9/Inv_SY_B!$IS9-1,"")</f>
        <v>-2.0477500972848617E-2</v>
      </c>
      <c r="GK9" s="62">
        <f>IFERROR(Inv_SY_B!GK9/Inv_SY_B!$IS9-1,"")</f>
        <v>1.9280535322332426E-3</v>
      </c>
      <c r="GL9" s="62">
        <f>IFERROR(Inv_SY_B!GL9/Inv_SY_B!$IS9-1,"")</f>
        <v>-7.740733474109085E-3</v>
      </c>
      <c r="GM9" s="62">
        <f>IFERROR(Inv_SY_B!GM9/Inv_SY_B!$IS9-1,"")</f>
        <v>1.0388242162783001E-2</v>
      </c>
      <c r="GN9" s="62">
        <f>IFERROR(Inv_SY_B!GN9/Inv_SY_B!$IS9-1,"")</f>
        <v>4.3452502838190465E-3</v>
      </c>
      <c r="GO9" s="62">
        <f>IFERROR(Inv_SY_B!GO9/Inv_SY_B!$IS9-1,"")</f>
        <v>1.9280535322332426E-3</v>
      </c>
      <c r="GP9" s="62">
        <f>IFERROR(Inv_SY_B!GP9/Inv_SY_B!$IS9-1,"")</f>
        <v>1.4014037290161374E-2</v>
      </c>
      <c r="GQ9" s="62">
        <f>IFERROR(Inv_SY_B!GQ9/Inv_SY_B!$IS9-1,"")</f>
        <v>-1.2333407302121846E-2</v>
      </c>
      <c r="GR9" s="62">
        <f>IFERROR(Inv_SY_B!GR9/Inv_SY_B!$IS9-1,"")</f>
        <v>-2.2243913983622687E-2</v>
      </c>
      <c r="GS9" s="62" t="str">
        <f>IFERROR(Inv_SY_B!GS9/Inv_SY_B!$IS9-1,"")</f>
        <v/>
      </c>
      <c r="GT9" s="62" t="str">
        <f>IFERROR(Inv_SY_B!GT9/Inv_SY_B!$IS9-1,"")</f>
        <v/>
      </c>
      <c r="GU9" s="62">
        <f>IFERROR(Inv_SY_B!GU9/Inv_SY_B!$IS9-1,"")</f>
        <v>4.8132227323425703E-2</v>
      </c>
      <c r="GV9" s="62">
        <f>IFERROR(Inv_SY_B!GV9/Inv_SY_B!$IS9-1,"")</f>
        <v>-1.6054252167801208E-2</v>
      </c>
      <c r="GW9" s="62">
        <f>IFERROR(Inv_SY_B!GW9/Inv_SY_B!$IS9-1,"")</f>
        <v>-2.2509216066113891E-2</v>
      </c>
      <c r="GX9" s="62" t="str">
        <f>IFERROR(Inv_SY_B!GX9/Inv_SY_B!$IS9-1,"")</f>
        <v/>
      </c>
      <c r="GY9" s="62">
        <f>IFERROR(Inv_SY_B!GY9/Inv_SY_B!$IS9-1,"")</f>
        <v>-1.7491305332948848E-2</v>
      </c>
      <c r="GZ9" s="62">
        <f>IFERROR(Inv_SY_B!GZ9/Inv_SY_B!$IS9-1,"")</f>
        <v>-2.1279751234394739E-2</v>
      </c>
      <c r="HA9" s="62">
        <f>IFERROR(Inv_SY_B!HA9/Inv_SY_B!$IS9-1,"")</f>
        <v>-1.5304658140587679E-2</v>
      </c>
      <c r="HB9" s="62">
        <f>IFERROR(Inv_SY_B!HB9/Inv_SY_B!$IS9-1,"")</f>
        <v>-4.5494905717349265E-3</v>
      </c>
      <c r="HC9" s="62">
        <f>IFERROR(Inv_SY_B!HC9/Inv_SY_B!$IS9-1,"")</f>
        <v>-2.1594533342120803E-3</v>
      </c>
      <c r="HD9" s="62">
        <f>IFERROR(Inv_SY_B!HD9/Inv_SY_B!$IS9-1,"")</f>
        <v>-1.4109639521826089E-2</v>
      </c>
      <c r="HE9" s="62">
        <f>IFERROR(Inv_SY_B!HE9/Inv_SY_B!$IS9-1,"")</f>
        <v>-1.8889713996871893E-2</v>
      </c>
      <c r="HF9" s="62">
        <f>IFERROR(Inv_SY_B!HF9/Inv_SY_B!$IS9-1,"")</f>
        <v>3.3376323120906104E-3</v>
      </c>
      <c r="HG9" s="62">
        <f>IFERROR(Inv_SY_B!HG9/Inv_SY_B!$IS9-1,"")</f>
        <v>-1.8889713996871893E-2</v>
      </c>
      <c r="HH9" s="62">
        <f>IFERROR(Inv_SY_B!HH9/Inv_SY_B!$IS9-1,"")</f>
        <v>-6.9395278092577728E-3</v>
      </c>
      <c r="HI9" s="62">
        <f>IFERROR(Inv_SY_B!HI9/Inv_SY_B!$IS9-1,"")</f>
        <v>-3.3544719529733369E-3</v>
      </c>
      <c r="HJ9" s="62">
        <f>IFERROR(Inv_SY_B!HJ9/Inv_SY_B!$IS9-1,"")</f>
        <v>1.9231379941617499E-2</v>
      </c>
      <c r="HK9" s="62">
        <f>IFERROR(Inv_SY_B!HK9/Inv_SY_B!$IS9-1,"")</f>
        <v>-2.3802568318446515E-2</v>
      </c>
      <c r="HL9" s="62">
        <f>IFERROR(Inv_SY_B!HL9/Inv_SY_B!$IS9-1,"")</f>
        <v>2.6016430099251808E-2</v>
      </c>
      <c r="HM9" s="62">
        <f>IFERROR(Inv_SY_B!HM9/Inv_SY_B!$IS9-1,"")</f>
        <v>3.4512580185996899E-2</v>
      </c>
      <c r="HN9" s="62">
        <f>IFERROR(Inv_SY_B!HN9/Inv_SY_B!$IS9-1,"")</f>
        <v>6.2947387293319057E-2</v>
      </c>
      <c r="HO9" s="62">
        <f>IFERROR(Inv_SY_B!HO9/Inv_SY_B!$IS9-1,"")</f>
        <v>6.3733273921913636E-2</v>
      </c>
      <c r="HP9" s="62">
        <f>IFERROR(Inv_SY_B!HP9/Inv_SY_B!$IS9-1,"")</f>
        <v>4.8229874066916256E-2</v>
      </c>
      <c r="HQ9" s="62">
        <f>IFERROR(Inv_SY_B!HQ9/Inv_SY_B!$IS9-1,"")</f>
        <v>-1.3169834114575174E-2</v>
      </c>
      <c r="HR9" s="62">
        <f>IFERROR(Inv_SY_B!HR9/Inv_SY_B!$IS9-1,"")</f>
        <v>-1.6977086199204572E-2</v>
      </c>
      <c r="HS9" s="62">
        <f>IFERROR(Inv_SY_B!HS9/Inv_SY_B!$IS9-1,"")</f>
        <v>8.8633984052433057E-3</v>
      </c>
      <c r="HT9" s="62">
        <f>IFERROR(Inv_SY_B!HT9/Inv_SY_B!$IS9-1,"")</f>
        <v>2.1160577240233458E-3</v>
      </c>
      <c r="HU9" s="62">
        <f>IFERROR(Inv_SY_B!HU9/Inv_SY_B!$IS9-1,"")</f>
        <v>-1.1482837337214447E-3</v>
      </c>
      <c r="HV9" s="62">
        <f>IFERROR(Inv_SY_B!HV9/Inv_SY_B!$IS9-1,"")</f>
        <v>-2.5747282378379754E-2</v>
      </c>
      <c r="HW9" s="62">
        <f>IFERROR(Inv_SY_B!HW9/Inv_SY_B!$IS9-1,"")</f>
        <v>1.6205592798913537E-2</v>
      </c>
      <c r="HX9" s="62">
        <f>IFERROR(Inv_SY_B!HX9/Inv_SY_B!$IS9-1,"")</f>
        <v>1.650122202029336E-2</v>
      </c>
      <c r="HY9" s="62">
        <f>IFERROR(Inv_SY_B!HY9/Inv_SY_B!$IS9-1,"")</f>
        <v>-3.2709145211107238E-4</v>
      </c>
      <c r="HZ9" s="62">
        <f>IFERROR(Inv_SY_B!HZ9/Inv_SY_B!$IS9-1,"")</f>
        <v>-1.6260673035596751E-2</v>
      </c>
      <c r="IA9" s="62">
        <f>IFERROR(Inv_SY_B!IA9/Inv_SY_B!$IS9-1,"")</f>
        <v>-1.0808713966506067E-2</v>
      </c>
      <c r="IB9" s="62">
        <f>IFERROR(Inv_SY_B!IB9/Inv_SY_B!$IS9-1,"")</f>
        <v>-1.7006654355187223E-2</v>
      </c>
      <c r="IC9" s="62">
        <f>IFERROR(Inv_SY_B!IC9/Inv_SY_B!$IS9-1,"")</f>
        <v>-1.9485830510659552E-2</v>
      </c>
      <c r="ID9" s="62">
        <f>IFERROR(Inv_SY_B!ID9/Inv_SY_B!$IS9-1,"")</f>
        <v>-2.2378202692044158E-2</v>
      </c>
      <c r="IE9" s="62">
        <f>IFERROR(Inv_SY_B!IE9/Inv_SY_B!$IS9-1,"")</f>
        <v>-1.3783725353073151E-2</v>
      </c>
      <c r="IF9" s="62" t="str">
        <f>IFERROR(Inv_SY_B!IF9/Inv_SY_B!$IS9-1,"")</f>
        <v/>
      </c>
      <c r="IG9" s="62">
        <f>IFERROR(Inv_SY_B!IG9/Inv_SY_B!$IS9-1,"")</f>
        <v>4.3999113269036494E-2</v>
      </c>
      <c r="IH9" s="62">
        <f>IFERROR(Inv_SY_B!IH9/Inv_SY_B!$IS9-1,"")</f>
        <v>-9.7828479711384864E-3</v>
      </c>
      <c r="II9" s="62">
        <f>IFERROR(Inv_SY_B!II9/Inv_SY_B!$IS9-1,"")</f>
        <v>1.9119012519256406E-2</v>
      </c>
      <c r="IJ9" s="62">
        <f>IFERROR(Inv_SY_B!IJ9/Inv_SY_B!$IS9-1,"")</f>
        <v>-2.5959234916615448E-2</v>
      </c>
      <c r="IK9" s="62">
        <f>IFERROR(Inv_SY_B!IK9/Inv_SY_B!$IS9-1,"")</f>
        <v>-1.9485830510659552E-2</v>
      </c>
      <c r="IL9" s="62" t="str">
        <f>IFERROR(Inv_SY_B!IL9/Inv_SY_B!$IS9-1,"")</f>
        <v/>
      </c>
      <c r="IM9" s="62" t="str">
        <f>IFERROR(Inv_SY_B!IM9/Inv_SY_B!$IS9-1,"")</f>
        <v/>
      </c>
      <c r="IN9" s="62">
        <f>IFERROR(Inv_SY_B!IN9/Inv_SY_B!$IS9-1,"")</f>
        <v>2.289098398132916E-2</v>
      </c>
      <c r="IO9" s="62">
        <f>IFERROR(Inv_SY_B!IO9/Inv_SY_B!$IS9-1,"")</f>
        <v>1.7723184029663441E-2</v>
      </c>
      <c r="IP9" s="62">
        <f>IFERROR(Inv_SY_B!IP9/Inv_SY_B!$IS9-1,"")</f>
        <v>0.28509019587273343</v>
      </c>
      <c r="IQ9" s="62">
        <f>IFERROR(Inv_SY_B!IQ9/Inv_SY_B!$IS9-1,"")</f>
        <v>-1.9485830510659552E-2</v>
      </c>
      <c r="IR9" s="62">
        <f>IFERROR(Inv_SY_B!IR9/Inv_SY_B!$IS9-1,"")</f>
        <v>0.95807367903816631</v>
      </c>
    </row>
    <row r="10" spans="2:253" x14ac:dyDescent="0.25">
      <c r="B10" s="85">
        <f t="shared" si="0"/>
        <v>45848</v>
      </c>
      <c r="C10" s="62">
        <f>IFERROR(Inv_SY_B!C10/Inv_SY_B!$IS10-1,"")</f>
        <v>-1.9411170769933039E-2</v>
      </c>
      <c r="D10" s="62">
        <f>IFERROR(Inv_SY_B!D10/Inv_SY_B!$IS10-1,"")</f>
        <v>-1.0973043962470008E-2</v>
      </c>
      <c r="E10" s="62">
        <f>IFERROR(Inv_SY_B!E10/Inv_SY_B!$IS10-1,"")</f>
        <v>6.5390983618551779E-4</v>
      </c>
      <c r="F10" s="62">
        <f>IFERROR(Inv_SY_B!F10/Inv_SY_B!$IS10-1,"")</f>
        <v>5.3308560899343327E-3</v>
      </c>
      <c r="G10" s="62">
        <f>IFERROR(Inv_SY_B!G10/Inv_SY_B!$IS10-1,"")</f>
        <v>-1.8626228741331796E-2</v>
      </c>
      <c r="H10" s="62">
        <f>IFERROR(Inv_SY_B!H10/Inv_SY_B!$IS10-1,"")</f>
        <v>-5.0859787479607954E-3</v>
      </c>
      <c r="I10" s="62">
        <f>IFERROR(Inv_SY_B!I10/Inv_SY_B!$IS10-1,"")</f>
        <v>-6.2162096029139136E-4</v>
      </c>
      <c r="J10" s="62">
        <f>IFERROR(Inv_SY_B!J10/Inv_SY_B!$IS10-1,"")</f>
        <v>1.9294406326624269E-3</v>
      </c>
      <c r="K10" s="62">
        <f>IFERROR(Inv_SY_B!K10/Inv_SY_B!$IS10-1,"")</f>
        <v>-6.5145732400151424E-3</v>
      </c>
      <c r="L10" s="62">
        <f>IFERROR(Inv_SY_B!L10/Inv_SY_B!$IS10-1,"")</f>
        <v>6.1386922610364714E-3</v>
      </c>
      <c r="M10" s="62">
        <f>IFERROR(Inv_SY_B!M10/Inv_SY_B!$IS10-1,"")</f>
        <v>1.1283333140160279E-2</v>
      </c>
      <c r="N10" s="62">
        <f>IFERROR(Inv_SY_B!N10/Inv_SY_B!$IS10-1,"")</f>
        <v>9.1574484793652822E-3</v>
      </c>
      <c r="O10" s="62">
        <f>IFERROR(Inv_SY_B!O10/Inv_SY_B!$IS10-1,"")</f>
        <v>1.4259571665273363E-2</v>
      </c>
      <c r="P10" s="62">
        <f>IFERROR(Inv_SY_B!P10/Inv_SY_B!$IS10-1,"")</f>
        <v>2.3671442845338175E-2</v>
      </c>
      <c r="Q10" s="62">
        <f>IFERROR(Inv_SY_B!Q10/Inv_SY_B!$IS10-1,"")</f>
        <v>1.3834394733114097E-2</v>
      </c>
      <c r="R10" s="62">
        <f>IFERROR(Inv_SY_B!R10/Inv_SY_B!$IS10-1,"")</f>
        <v>2.2550521842373605E-2</v>
      </c>
      <c r="S10" s="62">
        <f>IFERROR(Inv_SY_B!S10/Inv_SY_B!$IS10-1,"")</f>
        <v>1.5535102461750272E-2</v>
      </c>
      <c r="T10" s="62">
        <f>IFERROR(Inv_SY_B!T10/Inv_SY_B!$IS10-1,"")</f>
        <v>1.9361694851181221E-2</v>
      </c>
      <c r="U10" s="62">
        <f>IFERROR(Inv_SY_B!U10/Inv_SY_B!$IS10-1,"")</f>
        <v>1.2967687909867021E-2</v>
      </c>
      <c r="V10" s="62">
        <f>IFERROR(Inv_SY_B!V10/Inv_SY_B!$IS10-1,"")</f>
        <v>2.2386992253081717E-2</v>
      </c>
      <c r="W10" s="62">
        <f>IFERROR(Inv_SY_B!W10/Inv_SY_B!$IS10-1,"")</f>
        <v>-4.0230364175634081E-3</v>
      </c>
      <c r="X10" s="62">
        <f>IFERROR(Inv_SY_B!X10/Inv_SY_B!$IS10-1,"")</f>
        <v>-6.9992749426762702E-3</v>
      </c>
      <c r="Y10" s="62">
        <f>IFERROR(Inv_SY_B!Y10/Inv_SY_B!$IS10-1,"")</f>
        <v>2.081710819587923E-2</v>
      </c>
      <c r="Z10" s="62">
        <f>IFERROR(Inv_SY_B!Z10/Inv_SY_B!$IS10-1,"")</f>
        <v>-2.5116536440784487E-2</v>
      </c>
      <c r="AA10" s="62">
        <f>IFERROR(Inv_SY_B!AA10/Inv_SY_B!$IS10-1,"")</f>
        <v>-4.497272226509974E-3</v>
      </c>
      <c r="AB10" s="62">
        <f>IFERROR(Inv_SY_B!AB10/Inv_SY_B!$IS10-1,"")</f>
        <v>6.2956806667566756E-3</v>
      </c>
      <c r="AC10" s="62">
        <f>IFERROR(Inv_SY_B!AC10/Inv_SY_B!$IS10-1,"")</f>
        <v>2.3564405295983581E-2</v>
      </c>
      <c r="AD10" s="62">
        <f>IFERROR(Inv_SY_B!AD10/Inv_SY_B!$IS10-1,"")</f>
        <v>-2.1337185932704616E-2</v>
      </c>
      <c r="AE10" s="62">
        <f>IFERROR(Inv_SY_B!AE10/Inv_SY_B!$IS10-1,"")</f>
        <v>-4.7080436971528306E-3</v>
      </c>
      <c r="AF10" s="62">
        <f>IFERROR(Inv_SY_B!AF10/Inv_SY_B!$IS10-1,"")</f>
        <v>-1.3967452441948858E-2</v>
      </c>
      <c r="AG10" s="62">
        <f>IFERROR(Inv_SY_B!AG10/Inv_SY_B!$IS10-1,"")</f>
        <v>-3.7632060701329184E-3</v>
      </c>
      <c r="AH10" s="62">
        <f>IFERROR(Inv_SY_B!AH10/Inv_SY_B!$IS10-1,"")</f>
        <v>-3.6179061286101266E-4</v>
      </c>
      <c r="AI10" s="62">
        <f>IFERROR(Inv_SY_B!AI10/Inv_SY_B!$IS10-1,"")</f>
        <v>-2.8873928428699847E-3</v>
      </c>
      <c r="AJ10" s="62">
        <f>IFERROR(Inv_SY_B!AJ10/Inv_SY_B!$IS10-1,"")</f>
        <v>2.5450925093957188E-3</v>
      </c>
      <c r="AK10" s="62">
        <f>IFERROR(Inv_SY_B!AK10/Inv_SY_B!$IS10-1,"")</f>
        <v>-6.9992749426762702E-3</v>
      </c>
      <c r="AL10" s="62">
        <f>IFERROR(Inv_SY_B!AL10/Inv_SY_B!$IS10-1,"")</f>
        <v>-2.2014820064869989E-2</v>
      </c>
      <c r="AM10" s="62">
        <f>IFERROR(Inv_SY_B!AM10/Inv_SY_B!$IS10-1,"")</f>
        <v>-1.4439871255458647E-2</v>
      </c>
      <c r="AN10" s="62">
        <f>IFERROR(Inv_SY_B!AN10/Inv_SY_B!$IS10-1,"")</f>
        <v>-5.723744146199472E-3</v>
      </c>
      <c r="AO10" s="62">
        <f>IFERROR(Inv_SY_B!AO10/Inv_SY_B!$IS10-1,"")</f>
        <v>-4.6608018158018627E-3</v>
      </c>
      <c r="AP10" s="62">
        <f>IFERROR(Inv_SY_B!AP10/Inv_SY_B!$IS10-1,"")</f>
        <v>-1.1463632730345674E-2</v>
      </c>
      <c r="AQ10" s="62">
        <f>IFERROR(Inv_SY_B!AQ10/Inv_SY_B!$IS10-1,"")</f>
        <v>6.8189753524907637E-3</v>
      </c>
      <c r="AR10" s="62">
        <f>IFERROR(Inv_SY_B!AR10/Inv_SY_B!$IS10-1,"")</f>
        <v>1.4046983199193619E-2</v>
      </c>
      <c r="AS10" s="62">
        <f>IFERROR(Inv_SY_B!AS10/Inv_SY_B!$IS10-1,"")</f>
        <v>5.5434445560138546E-3</v>
      </c>
      <c r="AT10" s="62">
        <f>IFERROR(Inv_SY_B!AT10/Inv_SY_B!$IS10-1,"")</f>
        <v>1.1283333140160279E-2</v>
      </c>
      <c r="AU10" s="62">
        <f>IFERROR(Inv_SY_B!AU10/Inv_SY_B!$IS10-1,"")</f>
        <v>-1.6353167450174233E-2</v>
      </c>
      <c r="AV10" s="62">
        <f>IFERROR(Inv_SY_B!AV10/Inv_SY_B!$IS10-1,"")</f>
        <v>4.2679137595369454E-3</v>
      </c>
      <c r="AW10" s="62">
        <f>IFERROR(Inv_SY_B!AW10/Inv_SY_B!$IS10-1,"")</f>
        <v>-2.235470337718759E-2</v>
      </c>
      <c r="AX10" s="62">
        <f>IFERROR(Inv_SY_B!AX10/Inv_SY_B!$IS10-1,"")</f>
        <v>-1.2313986594663651E-2</v>
      </c>
      <c r="AY10" s="62">
        <f>IFERROR(Inv_SY_B!AY10/Inv_SY_B!$IS10-1,"")</f>
        <v>-1.3861630627722499E-2</v>
      </c>
      <c r="AZ10" s="62">
        <f>IFERROR(Inv_SY_B!AZ10/Inv_SY_B!$IS10-1,"")</f>
        <v>-1.8759668886193959E-2</v>
      </c>
      <c r="BA10" s="62">
        <f>IFERROR(Inv_SY_B!BA10/Inv_SY_B!$IS10-1,"")</f>
        <v>-1.2739163526822805E-2</v>
      </c>
      <c r="BB10" s="62">
        <f>IFERROR(Inv_SY_B!BB10/Inv_SY_B!$IS10-1,"")</f>
        <v>-6.3615095444379266E-3</v>
      </c>
      <c r="BC10" s="62">
        <f>IFERROR(Inv_SY_B!BC10/Inv_SY_B!$IS10-1,"")</f>
        <v>-1.6235062746796647E-2</v>
      </c>
      <c r="BD10" s="62">
        <f>IFERROR(Inv_SY_B!BD10/Inv_SY_B!$IS10-1,"")</f>
        <v>-1.2455712238716776E-2</v>
      </c>
      <c r="BE10" s="62">
        <f>IFERROR(Inv_SY_B!BE10/Inv_SY_B!$IS10-1,"")</f>
        <v>-1.8429993234181596E-2</v>
      </c>
      <c r="BF10" s="62">
        <f>IFERROR(Inv_SY_B!BF10/Inv_SY_B!$IS10-1,"")</f>
        <v>-7.542556578212789E-3</v>
      </c>
      <c r="BG10" s="62">
        <f>IFERROR(Inv_SY_B!BG10/Inv_SY_B!$IS10-1,"")</f>
        <v>-1.491229006896877E-2</v>
      </c>
      <c r="BH10" s="62">
        <f>IFERROR(Inv_SY_B!BH10/Inv_SY_B!$IS10-1,"")</f>
        <v>-4.0903249421198051E-4</v>
      </c>
      <c r="BI10" s="62">
        <f>IFERROR(Inv_SY_B!BI10/Inv_SY_B!$IS10-1,"")</f>
        <v>-1.491229006896877E-2</v>
      </c>
      <c r="BJ10" s="62">
        <f>IFERROR(Inv_SY_B!BJ10/Inv_SY_B!$IS10-1,"")</f>
        <v>-1.4156419967352618E-2</v>
      </c>
      <c r="BK10" s="62">
        <f>IFERROR(Inv_SY_B!BK10/Inv_SY_B!$IS10-1,"")</f>
        <v>-1.0825867332107331E-2</v>
      </c>
      <c r="BL10" s="62">
        <f>IFERROR(Inv_SY_B!BL10/Inv_SY_B!$IS10-1,"")</f>
        <v>1.6534887027718659E-2</v>
      </c>
      <c r="BM10" s="62">
        <f>IFERROR(Inv_SY_B!BM10/Inv_SY_B!$IS10-1,"")</f>
        <v>2.5672060309009925E-3</v>
      </c>
      <c r="BN10" s="62">
        <f>IFERROR(Inv_SY_B!BN10/Inv_SY_B!$IS10-1,"")</f>
        <v>-2.4509279936701933E-4</v>
      </c>
      <c r="BO10" s="62">
        <f>IFERROR(Inv_SY_B!BO10/Inv_SY_B!$IS10-1,"")</f>
        <v>4.0861545224757378E-4</v>
      </c>
      <c r="BP10" s="62">
        <f>IFERROR(Inv_SY_B!BP10/Inv_SY_B!$IS10-1,"")</f>
        <v>1.041662631691298E-2</v>
      </c>
      <c r="BQ10" s="62">
        <f>IFERROR(Inv_SY_B!BQ10/Inv_SY_B!$IS10-1,"")</f>
        <v>9.0429777668610267E-3</v>
      </c>
      <c r="BR10" s="62">
        <f>IFERROR(Inv_SY_B!BR10/Inv_SY_B!$IS10-1,"")</f>
        <v>1.1397803852664534E-2</v>
      </c>
      <c r="BS10" s="62">
        <f>IFERROR(Inv_SY_B!BS10/Inv_SY_B!$IS10-1,"")</f>
        <v>4.4805022256164673E-3</v>
      </c>
      <c r="BT10" s="62">
        <f>IFERROR(Inv_SY_B!BT10/Inv_SY_B!$IS10-1,"")</f>
        <v>4.4132137010599592E-4</v>
      </c>
      <c r="BU10" s="62">
        <f>IFERROR(Inv_SY_B!BU10/Inv_SY_B!$IS10-1,"")</f>
        <v>-6.2162096029139136E-4</v>
      </c>
      <c r="BV10" s="62">
        <f>IFERROR(Inv_SY_B!BV10/Inv_SY_B!$IS10-1,"")</f>
        <v>8.6649830226503965E-4</v>
      </c>
      <c r="BW10" s="62">
        <f>IFERROR(Inv_SY_B!BW10/Inv_SY_B!$IS10-1,"")</f>
        <v>6.6063868864114639E-3</v>
      </c>
      <c r="BX10" s="62">
        <f>IFERROR(Inv_SY_B!BX10/Inv_SY_B!$IS10-1,"")</f>
        <v>3.8427368273779017E-3</v>
      </c>
      <c r="BY10" s="62">
        <f>IFERROR(Inv_SY_B!BY10/Inv_SY_B!$IS10-1,"")</f>
        <v>-1.2455712238716776E-2</v>
      </c>
      <c r="BZ10" s="62">
        <f>IFERROR(Inv_SY_B!BZ10/Inv_SY_B!$IS10-1,"")</f>
        <v>-7.9204916290207539E-3</v>
      </c>
      <c r="CA10" s="62">
        <f>IFERROR(Inv_SY_B!CA10/Inv_SY_B!$IS10-1,"")</f>
        <v>-4.5190761717489591E-3</v>
      </c>
      <c r="CB10" s="62">
        <f>IFERROR(Inv_SY_B!CB10/Inv_SY_B!$IS10-1,"")</f>
        <v>-6.5740980105173374E-3</v>
      </c>
      <c r="CC10" s="62">
        <f>IFERROR(Inv_SY_B!CC10/Inv_SY_B!$IS10-1,"")</f>
        <v>-1.465245972153828E-2</v>
      </c>
      <c r="CD10" s="62">
        <f>IFERROR(Inv_SY_B!CD10/Inv_SY_B!$IS10-1,"")</f>
        <v>1.767734008147448E-2</v>
      </c>
      <c r="CE10" s="62">
        <f>IFERROR(Inv_SY_B!CE10/Inv_SY_B!$IS10-1,"")</f>
        <v>-6.2162096029139136E-4</v>
      </c>
      <c r="CF10" s="62">
        <f>IFERROR(Inv_SY_B!CF10/Inv_SY_B!$IS10-1,"")</f>
        <v>1.4259571665273363E-2</v>
      </c>
      <c r="CG10" s="62">
        <f>IFERROR(Inv_SY_B!CG10/Inv_SY_B!$IS10-1,"")</f>
        <v>6.1812099542524201E-3</v>
      </c>
      <c r="CH10" s="62">
        <f>IFERROR(Inv_SY_B!CH10/Inv_SY_B!$IS10-1,"")</f>
        <v>6.6063868864114639E-3</v>
      </c>
      <c r="CI10" s="62">
        <f>IFERROR(Inv_SY_B!CI10/Inv_SY_B!$IS10-1,"")</f>
        <v>-4.0230364175634081E-3</v>
      </c>
      <c r="CJ10" s="62">
        <f>IFERROR(Inv_SY_B!CJ10/Inv_SY_B!$IS10-1,"")</f>
        <v>-4.0903249421198051E-4</v>
      </c>
      <c r="CK10" s="62">
        <f>IFERROR(Inv_SY_B!CK10/Inv_SY_B!$IS10-1,"")</f>
        <v>7.4567407507293293E-3</v>
      </c>
      <c r="CL10" s="62">
        <f>IFERROR(Inv_SY_B!CL10/Inv_SY_B!$IS10-1,"")</f>
        <v>1.2346275470557666E-2</v>
      </c>
      <c r="CM10" s="62">
        <f>IFERROR(Inv_SY_B!CM10/Inv_SY_B!$IS10-1,"")</f>
        <v>1.2916752344240834E-3</v>
      </c>
      <c r="CN10" s="62">
        <f>IFERROR(Inv_SY_B!CN10/Inv_SY_B!$IS10-1,"")</f>
        <v>-1.6845632906888897E-3</v>
      </c>
      <c r="CO10" s="62">
        <f>IFERROR(Inv_SY_B!CO10/Inv_SY_B!$IS10-1,"")</f>
        <v>1.430208935848909E-2</v>
      </c>
      <c r="CP10" s="62">
        <f>IFERROR(Inv_SY_B!CP10/Inv_SY_B!$IS10-1,"")</f>
        <v>1.7481104574324169E-2</v>
      </c>
      <c r="CQ10" s="62">
        <f>IFERROR(Inv_SY_B!CQ10/Inv_SY_B!$IS10-1,"")</f>
        <v>-5.723744146199472E-3</v>
      </c>
      <c r="CR10" s="62">
        <f>IFERROR(Inv_SY_B!CR10/Inv_SY_B!$IS10-1,"")</f>
        <v>2.084981411373743E-2</v>
      </c>
      <c r="CS10" s="62">
        <f>IFERROR(Inv_SY_B!CS10/Inv_SY_B!$IS10-1,"")</f>
        <v>2.1747409859406597E-2</v>
      </c>
      <c r="CT10" s="62">
        <f>IFERROR(Inv_SY_B!CT10/Inv_SY_B!$IS10-1,"")</f>
        <v>-1.6778344382333166E-2</v>
      </c>
      <c r="CU10" s="62">
        <f>IFERROR(Inv_SY_B!CU10/Inv_SY_B!$IS10-1,"")</f>
        <v>-1.6353167450174233E-2</v>
      </c>
      <c r="CV10" s="62">
        <f>IFERROR(Inv_SY_B!CV10/Inv_SY_B!$IS10-1,"")</f>
        <v>-1.6845632906888897E-3</v>
      </c>
      <c r="CW10" s="62">
        <f>IFERROR(Inv_SY_B!CW10/Inv_SY_B!$IS10-1,"")</f>
        <v>-3.8104479514837752E-3</v>
      </c>
      <c r="CX10" s="62">
        <f>IFERROR(Inv_SY_B!CX10/Inv_SY_B!$IS10-1,"")</f>
        <v>-1.465245972153828E-2</v>
      </c>
      <c r="CY10" s="62">
        <f>IFERROR(Inv_SY_B!CY10/Inv_SY_B!$IS10-1,"")</f>
        <v>-6.2162096029139136E-4</v>
      </c>
      <c r="CZ10" s="62">
        <f>IFERROR(Inv_SY_B!CZ10/Inv_SY_B!$IS10-1,"")</f>
        <v>1.8511340986863134E-2</v>
      </c>
      <c r="DA10" s="62">
        <f>IFERROR(Inv_SY_B!DA10/Inv_SY_B!$IS10-1,"")</f>
        <v>-2.0817525237843526E-2</v>
      </c>
      <c r="DB10" s="62">
        <f>IFERROR(Inv_SY_B!DB10/Inv_SY_B!$IS10-1,"")</f>
        <v>2.5672060309009925E-3</v>
      </c>
      <c r="DC10" s="62">
        <f>IFERROR(Inv_SY_B!DC10/Inv_SY_B!$IS10-1,"")</f>
        <v>3.2285923698147645E-3</v>
      </c>
      <c r="DD10" s="62">
        <f>IFERROR(Inv_SY_B!DD10/Inv_SY_B!$IS10-1,"")</f>
        <v>-1.847905211096923E-2</v>
      </c>
      <c r="DE10" s="62">
        <f>IFERROR(Inv_SY_B!DE10/Inv_SY_B!$IS10-1,"")</f>
        <v>-7.9204916290207539E-3</v>
      </c>
      <c r="DF10" s="62">
        <f>IFERROR(Inv_SY_B!DF10/Inv_SY_B!$IS10-1,"")</f>
        <v>1.5965186922902053E-2</v>
      </c>
      <c r="DG10" s="62">
        <f>IFERROR(Inv_SY_B!DG10/Inv_SY_B!$IS10-1,"")</f>
        <v>-6.5740980105173374E-3</v>
      </c>
      <c r="DH10" s="62">
        <f>IFERROR(Inv_SY_B!DH10/Inv_SY_B!$IS10-1,"")</f>
        <v>-4.3301086463448657E-3</v>
      </c>
      <c r="DI10" s="62">
        <f>IFERROR(Inv_SY_B!DI10/Inv_SY_B!$IS10-1,"")</f>
        <v>3.7446190738028573E-3</v>
      </c>
      <c r="DJ10" s="62">
        <f>IFERROR(Inv_SY_B!DJ10/Inv_SY_B!$IS10-1,"")</f>
        <v>1.193557480848817E-3</v>
      </c>
      <c r="DK10" s="62">
        <f>IFERROR(Inv_SY_B!DK10/Inv_SY_B!$IS10-1,"")</f>
        <v>1.5511481521074622E-2</v>
      </c>
      <c r="DL10" s="62">
        <f>IFERROR(Inv_SY_B!DL10/Inv_SY_B!$IS10-1,"")</f>
        <v>7.7201453956310395E-4</v>
      </c>
      <c r="DM10" s="62">
        <f>IFERROR(Inv_SY_B!DM10/Inv_SY_B!$IS10-1,"")</f>
        <v>-9.1251596034712668E-3</v>
      </c>
      <c r="DN10" s="62">
        <f>IFERROR(Inv_SY_B!DN10/Inv_SY_B!$IS10-1,"")</f>
        <v>-1.9541994441366617E-2</v>
      </c>
      <c r="DO10" s="62">
        <f>IFERROR(Inv_SY_B!DO10/Inv_SY_B!$IS10-1,"")</f>
        <v>-1.0241017898660498E-2</v>
      </c>
      <c r="DP10" s="62">
        <f>IFERROR(Inv_SY_B!DP10/Inv_SY_B!$IS10-1,"")</f>
        <v>-5.0859787479607954E-3</v>
      </c>
      <c r="DQ10" s="62">
        <f>IFERROR(Inv_SY_B!DQ10/Inv_SY_B!$IS10-1,"")</f>
        <v>-9.8101668830608002E-3</v>
      </c>
      <c r="DR10" s="62">
        <f>IFERROR(Inv_SY_B!DR10/Inv_SY_B!$IS10-1,"")</f>
        <v>1.7873575588624568E-2</v>
      </c>
      <c r="DS10" s="62">
        <f>IFERROR(Inv_SY_B!DS10/Inv_SY_B!$IS10-1,"")</f>
        <v>-2.1097402228479334E-3</v>
      </c>
      <c r="DT10" s="62">
        <f>IFERROR(Inv_SY_B!DT10/Inv_SY_B!$IS10-1,"")</f>
        <v>-1.0755004510080712E-2</v>
      </c>
      <c r="DU10" s="62">
        <f>IFERROR(Inv_SY_B!DU10/Inv_SY_B!$IS10-1,"")</f>
        <v>-1.6845632906890007E-3</v>
      </c>
      <c r="DV10" s="62">
        <f>IFERROR(Inv_SY_B!DV10/Inv_SY_B!$IS10-1,"")</f>
        <v>-3.8104479514837752E-3</v>
      </c>
      <c r="DW10" s="62">
        <f>IFERROR(Inv_SY_B!DW10/Inv_SY_B!$IS10-1,"")</f>
        <v>-1.8266463644889597E-2</v>
      </c>
      <c r="DX10" s="62">
        <f>IFERROR(Inv_SY_B!DX10/Inv_SY_B!$IS10-1,"")</f>
        <v>-1.491229006896877E-2</v>
      </c>
      <c r="DY10" s="62">
        <f>IFERROR(Inv_SY_B!DY10/Inv_SY_B!$IS10-1,"")</f>
        <v>-1.9541994441366617E-2</v>
      </c>
      <c r="DZ10" s="62">
        <f>IFERROR(Inv_SY_B!DZ10/Inv_SY_B!$IS10-1,"")</f>
        <v>1.3621806267034797E-2</v>
      </c>
      <c r="EA10" s="62">
        <f>IFERROR(Inv_SY_B!EA10/Inv_SY_B!$IS10-1,"")</f>
        <v>-1.4723322543564787E-2</v>
      </c>
      <c r="EB10" s="62">
        <f>IFERROR(Inv_SY_B!EB10/Inv_SY_B!$IS10-1,"")</f>
        <v>-1.944751067866457E-2</v>
      </c>
      <c r="EC10" s="62">
        <f>IFERROR(Inv_SY_B!EC10/Inv_SY_B!$IS10-1,"")</f>
        <v>-6.0671562837123494E-3</v>
      </c>
      <c r="ED10" s="62">
        <f>IFERROR(Inv_SY_B!ED10/Inv_SY_B!$IS10-1,"")</f>
        <v>2.1237994509726299E-4</v>
      </c>
      <c r="EE10" s="62">
        <f>IFERROR(Inv_SY_B!EE10/Inv_SY_B!$IS10-1,"")</f>
        <v>-4.8897432408104846E-3</v>
      </c>
      <c r="EF10" s="62">
        <f>IFERROR(Inv_SY_B!EF10/Inv_SY_B!$IS10-1,"")</f>
        <v>-2.2943409898638412E-2</v>
      </c>
      <c r="EG10" s="62">
        <f>IFERROR(Inv_SY_B!EG10/Inv_SY_B!$IS10-1,"")</f>
        <v>-2.1366835994601319E-2</v>
      </c>
      <c r="EH10" s="62">
        <f>IFERROR(Inv_SY_B!EH10/Inv_SY_B!$IS10-1,"")</f>
        <v>-2.0572974170220526E-2</v>
      </c>
      <c r="EI10" s="62">
        <f>IFERROR(Inv_SY_B!EI10/Inv_SY_B!$IS10-1,"")</f>
        <v>5.6244660343449659E-3</v>
      </c>
      <c r="EJ10" s="62">
        <f>IFERROR(Inv_SY_B!EJ10/Inv_SY_B!$IS10-1,"")</f>
        <v>-2.3549956011648554E-2</v>
      </c>
      <c r="EK10" s="62">
        <f>IFERROR(Inv_SY_B!EK10/Inv_SY_B!$IS10-1,"")</f>
        <v>3.4855882043642872E-3</v>
      </c>
      <c r="EL10" s="62">
        <f>IFERROR(Inv_SY_B!EL10/Inv_SY_B!$IS10-1,"")</f>
        <v>7.6693292168088512E-3</v>
      </c>
      <c r="EM10" s="62">
        <f>IFERROR(Inv_SY_B!EM10/Inv_SY_B!$IS10-1,"")</f>
        <v>-1.3720341062574137E-2</v>
      </c>
      <c r="EN10" s="62">
        <f>IFERROR(Inv_SY_B!EN10/Inv_SY_B!$IS10-1,"")</f>
        <v>2.7634415380513033E-3</v>
      </c>
      <c r="EO10" s="62">
        <f>IFERROR(Inv_SY_B!EO10/Inv_SY_B!$IS10-1,"")</f>
        <v>-6.7866864765968593E-3</v>
      </c>
      <c r="EP10" s="62">
        <f>IFERROR(Inv_SY_B!EP10/Inv_SY_B!$IS10-1,"")</f>
        <v>2.1209579210179852E-2</v>
      </c>
      <c r="EQ10" s="62">
        <f>IFERROR(Inv_SY_B!EQ10/Inv_SY_B!$IS10-1,"")</f>
        <v>-6.9992749426762702E-3</v>
      </c>
      <c r="ER10" s="62">
        <f>IFERROR(Inv_SY_B!ER10/Inv_SY_B!$IS10-1,"")</f>
        <v>3.1021354567694948E-2</v>
      </c>
      <c r="ES10" s="62">
        <f>IFERROR(Inv_SY_B!ES10/Inv_SY_B!$IS10-1,"")</f>
        <v>-1.9541994441366617E-2</v>
      </c>
      <c r="ET10" s="62">
        <f>IFERROR(Inv_SY_B!ET10/Inv_SY_B!$IS10-1,"")</f>
        <v>-9.0285284825261103E-3</v>
      </c>
      <c r="EU10" s="62">
        <f>IFERROR(Inv_SY_B!EU10/Inv_SY_B!$IS10-1,"")</f>
        <v>-1.7499751264057339E-3</v>
      </c>
      <c r="EV10" s="62">
        <f>IFERROR(Inv_SY_B!EV10/Inv_SY_B!$IS10-1,"")</f>
        <v>2.1237994509726299E-4</v>
      </c>
      <c r="EW10" s="62">
        <f>IFERROR(Inv_SY_B!EW10/Inv_SY_B!$IS10-1,"")</f>
        <v>5.1182676238550329E-3</v>
      </c>
      <c r="EX10" s="62">
        <f>IFERROR(Inv_SY_B!EX10/Inv_SY_B!$IS10-1,"")</f>
        <v>1.2916752344240834E-3</v>
      </c>
      <c r="EY10" s="62">
        <f>IFERROR(Inv_SY_B!EY10/Inv_SY_B!$IS10-1,"")</f>
        <v>-1.5479192645180717E-2</v>
      </c>
      <c r="EZ10" s="62">
        <f>IFERROR(Inv_SY_B!EZ10/Inv_SY_B!$IS10-1,"")</f>
        <v>1.0645567741921713E-2</v>
      </c>
      <c r="FA10" s="62">
        <f>IFERROR(Inv_SY_B!FA10/Inv_SY_B!$IS10-1,"")</f>
        <v>6.1812099542524201E-3</v>
      </c>
      <c r="FB10" s="62">
        <f>IFERROR(Inv_SY_B!FB10/Inv_SY_B!$IS10-1,"")</f>
        <v>1.0220390809762669E-2</v>
      </c>
      <c r="FC10" s="62">
        <f>IFERROR(Inv_SY_B!FC10/Inv_SY_B!$IS10-1,"")</f>
        <v>-4.8733902818813846E-3</v>
      </c>
      <c r="FD10" s="62">
        <f>IFERROR(Inv_SY_B!FD10/Inv_SY_B!$IS10-1,"")</f>
        <v>-1.8266463644889597E-2</v>
      </c>
      <c r="FE10" s="62">
        <f>IFERROR(Inv_SY_B!FE10/Inv_SY_B!$IS10-1,"")</f>
        <v>-4.1003413143196887E-3</v>
      </c>
      <c r="FF10" s="62">
        <f>IFERROR(Inv_SY_B!FF10/Inv_SY_B!$IS10-1,"")</f>
        <v>-1.786061293691954E-2</v>
      </c>
      <c r="FG10" s="62">
        <f>IFERROR(Inv_SY_B!FG10/Inv_SY_B!$IS10-1,"")</f>
        <v>-8.4959836382058063E-3</v>
      </c>
      <c r="FH10" s="62">
        <f>IFERROR(Inv_SY_B!FH10/Inv_SY_B!$IS10-1,"")</f>
        <v>-8.8304346845884396E-3</v>
      </c>
      <c r="FI10" s="62">
        <f>IFERROR(Inv_SY_B!FI10/Inv_SY_B!$IS10-1,"")</f>
        <v>-4.6915852502227295E-4</v>
      </c>
      <c r="FJ10" s="62">
        <f>IFERROR(Inv_SY_B!FJ10/Inv_SY_B!$IS10-1,"")</f>
        <v>-1.1936051543855797E-2</v>
      </c>
      <c r="FK10" s="62">
        <f>IFERROR(Inv_SY_B!FK10/Inv_SY_B!$IS10-1,"")</f>
        <v>9.2777005409860891E-3</v>
      </c>
      <c r="FL10" s="62">
        <f>IFERROR(Inv_SY_B!FL10/Inv_SY_B!$IS10-1,"")</f>
        <v>2.710993138867579E-3</v>
      </c>
      <c r="FM10" s="62">
        <f>IFERROR(Inv_SY_B!FM10/Inv_SY_B!$IS10-1,"")</f>
        <v>-6.4653879994539531E-3</v>
      </c>
      <c r="FN10" s="62">
        <f>IFERROR(Inv_SY_B!FN10/Inv_SY_B!$IS10-1,"")</f>
        <v>-2.2829599911747489E-2</v>
      </c>
      <c r="FO10" s="62">
        <f>IFERROR(Inv_SY_B!FO10/Inv_SY_B!$IS10-1,"")</f>
        <v>-5.6053710230414833E-3</v>
      </c>
      <c r="FP10" s="62">
        <f>IFERROR(Inv_SY_B!FP10/Inv_SY_B!$IS10-1,"")</f>
        <v>-8.6412309497775341E-3</v>
      </c>
      <c r="FQ10" s="62">
        <f>IFERROR(Inv_SY_B!FQ10/Inv_SY_B!$IS10-1,"")</f>
        <v>1.9842531309004485E-2</v>
      </c>
      <c r="FR10" s="62">
        <f>IFERROR(Inv_SY_B!FR10/Inv_SY_B!$IS10-1,"")</f>
        <v>-1.2562908362218628E-2</v>
      </c>
      <c r="FS10" s="62">
        <f>IFERROR(Inv_SY_B!FS10/Inv_SY_B!$IS10-1,"")</f>
        <v>-1.5758349216800194E-2</v>
      </c>
      <c r="FT10" s="62">
        <f>IFERROR(Inv_SY_B!FT10/Inv_SY_B!$IS10-1,"")</f>
        <v>-8.0220187267605603E-3</v>
      </c>
      <c r="FU10" s="62">
        <f>IFERROR(Inv_SY_B!FU10/Inv_SY_B!$IS10-1,"")</f>
        <v>1.1762194028399842E-2</v>
      </c>
      <c r="FV10" s="62">
        <f>IFERROR(Inv_SY_B!FV10/Inv_SY_B!$IS10-1,"")</f>
        <v>-1.4205540787166515E-2</v>
      </c>
      <c r="FW10" s="62">
        <f>IFERROR(Inv_SY_B!FW10/Inv_SY_B!$IS10-1,"")</f>
        <v>-1.7430604448713471E-2</v>
      </c>
      <c r="FX10" s="62">
        <f>IFERROR(Inv_SY_B!FX10/Inv_SY_B!$IS10-1,"")</f>
        <v>-1.442054503126966E-2</v>
      </c>
      <c r="FY10" s="62">
        <f>IFERROR(Inv_SY_B!FY10/Inv_SY_B!$IS10-1,"")</f>
        <v>-1.2318281311150314E-2</v>
      </c>
      <c r="FZ10" s="62">
        <f>IFERROR(Inv_SY_B!FZ10/Inv_SY_B!$IS10-1,"")</f>
        <v>-2.1730689330775932E-2</v>
      </c>
      <c r="GA10" s="62">
        <f>IFERROR(Inv_SY_B!GA10/Inv_SY_B!$IS10-1,"")</f>
        <v>1.8127789768342062E-2</v>
      </c>
      <c r="GB10" s="62">
        <f>IFERROR(Inv_SY_B!GB10/Inv_SY_B!$IS10-1,"")</f>
        <v>-1.0789362241972467E-2</v>
      </c>
      <c r="GC10" s="62">
        <f>IFERROR(Inv_SY_B!GC10/Inv_SY_B!$IS10-1,"")</f>
        <v>-2.3211829679041895E-2</v>
      </c>
      <c r="GD10" s="62">
        <f>IFERROR(Inv_SY_B!GD10/Inv_SY_B!$IS10-1,"")</f>
        <v>8.0774990716814266E-3</v>
      </c>
      <c r="GE10" s="62">
        <f>IFERROR(Inv_SY_B!GE10/Inv_SY_B!$IS10-1,"")</f>
        <v>2.0310909785389297E-2</v>
      </c>
      <c r="GF10" s="62">
        <f>IFERROR(Inv_SY_B!GF10/Inv_SY_B!$IS10-1,"")</f>
        <v>-1.7669498053272448E-2</v>
      </c>
      <c r="GG10" s="62">
        <f>IFERROR(Inv_SY_B!GG10/Inv_SY_B!$IS10-1,"")</f>
        <v>-1.7516606146354641E-2</v>
      </c>
      <c r="GH10" s="62">
        <f>IFERROR(Inv_SY_B!GH10/Inv_SY_B!$IS10-1,"")</f>
        <v>-8.1501869191444976E-2</v>
      </c>
      <c r="GI10" s="62">
        <f>IFERROR(Inv_SY_B!GI10/Inv_SY_B!$IS10-1,"")</f>
        <v>1.0597605441553526E-3</v>
      </c>
      <c r="GJ10" s="62">
        <f>IFERROR(Inv_SY_B!GJ10/Inv_SY_B!$IS10-1,"")</f>
        <v>1.0189171524534357E-2</v>
      </c>
      <c r="GK10" s="62">
        <f>IFERROR(Inv_SY_B!GK10/Inv_SY_B!$IS10-1,"")</f>
        <v>4.0698199615991637E-3</v>
      </c>
      <c r="GL10" s="62">
        <f>IFERROR(Inv_SY_B!GL10/Inv_SY_B!$IS10-1,"")</f>
        <v>-8.8304346845884396E-3</v>
      </c>
      <c r="GM10" s="62">
        <f>IFERROR(Inv_SY_B!GM10/Inv_SY_B!$IS10-1,"")</f>
        <v>1.2669989725724307E-2</v>
      </c>
      <c r="GN10" s="62">
        <f>IFERROR(Inv_SY_B!GN10/Inv_SY_B!$IS10-1,"")</f>
        <v>-1.528056200768213E-2</v>
      </c>
      <c r="GO10" s="62">
        <f>IFERROR(Inv_SY_B!GO10/Inv_SY_B!$IS10-1,"")</f>
        <v>-4.5303498025257571E-3</v>
      </c>
      <c r="GP10" s="62">
        <f>IFERROR(Inv_SY_B!GP10/Inv_SY_B!$IS10-1,"")</f>
        <v>-2.3026492046329672E-4</v>
      </c>
      <c r="GQ10" s="62">
        <f>IFERROR(Inv_SY_B!GQ10/Inv_SY_B!$IS10-1,"")</f>
        <v>1.3960015190342956E-2</v>
      </c>
      <c r="GR10" s="62">
        <f>IFERROR(Inv_SY_B!GR10/Inv_SY_B!$IS10-1,"")</f>
        <v>-1.4205540787166515E-2</v>
      </c>
      <c r="GS10" s="62" t="str">
        <f>IFERROR(Inv_SY_B!GS10/Inv_SY_B!$IS10-1,"")</f>
        <v/>
      </c>
      <c r="GT10" s="62" t="str">
        <f>IFERROR(Inv_SY_B!GT10/Inv_SY_B!$IS10-1,"")</f>
        <v/>
      </c>
      <c r="GU10" s="62">
        <f>IFERROR(Inv_SY_B!GU10/Inv_SY_B!$IS10-1,"")</f>
        <v>5.5597090388741499E-2</v>
      </c>
      <c r="GV10" s="62">
        <f>IFERROR(Inv_SY_B!GV10/Inv_SY_B!$IS10-1,"")</f>
        <v>-4.6303123746461727E-3</v>
      </c>
      <c r="GW10" s="62">
        <f>IFERROR(Inv_SY_B!GW10/Inv_SY_B!$IS10-1,"")</f>
        <v>-6.1559916481837007E-3</v>
      </c>
      <c r="GX10" s="62" t="str">
        <f>IFERROR(Inv_SY_B!GX10/Inv_SY_B!$IS10-1,"")</f>
        <v/>
      </c>
      <c r="GY10" s="62">
        <f>IFERROR(Inv_SY_B!GY10/Inv_SY_B!$IS10-1,"")</f>
        <v>-6.7773866393930904E-3</v>
      </c>
      <c r="GZ10" s="62">
        <f>IFERROR(Inv_SY_B!GZ10/Inv_SY_B!$IS10-1,"")</f>
        <v>-7.211863408755792E-3</v>
      </c>
      <c r="HA10" s="62">
        <f>IFERROR(Inv_SY_B!HA10/Inv_SY_B!$IS10-1,"")</f>
        <v>-1.3589517391140671E-2</v>
      </c>
      <c r="HB10" s="62">
        <f>IFERROR(Inv_SY_B!HB10/Inv_SY_B!$IS10-1,"")</f>
        <v>-9.3377480695507886E-3</v>
      </c>
      <c r="HC10" s="62">
        <f>IFERROR(Inv_SY_B!HC10/Inv_SY_B!$IS10-1,"")</f>
        <v>-5.0859787479607954E-3</v>
      </c>
      <c r="HD10" s="62">
        <f>IFERROR(Inv_SY_B!HD10/Inv_SY_B!$IS10-1,"")</f>
        <v>-1.5715402051935667E-2</v>
      </c>
      <c r="HE10" s="62">
        <f>IFERROR(Inv_SY_B!HE10/Inv_SY_B!$IS10-1,"")</f>
        <v>-1.1463632730345674E-2</v>
      </c>
      <c r="HF10" s="62">
        <f>IFERROR(Inv_SY_B!HF10/Inv_SY_B!$IS10-1,"")</f>
        <v>-2.9600940871659098E-3</v>
      </c>
      <c r="HG10" s="62">
        <f>IFERROR(Inv_SY_B!HG10/Inv_SY_B!$IS10-1,"")</f>
        <v>-5.0859787479607954E-3</v>
      </c>
      <c r="HH10" s="62">
        <f>IFERROR(Inv_SY_B!HH10/Inv_SY_B!$IS10-1,"")</f>
        <v>1.2916752344240834E-3</v>
      </c>
      <c r="HI10" s="62">
        <f>IFERROR(Inv_SY_B!HI10/Inv_SY_B!$IS10-1,"")</f>
        <v>-1.5715402051935667E-2</v>
      </c>
      <c r="HJ10" s="62">
        <f>IFERROR(Inv_SY_B!HJ10/Inv_SY_B!$IS10-1,"")</f>
        <v>1.2984040868796232E-2</v>
      </c>
      <c r="HK10" s="62">
        <f>IFERROR(Inv_SY_B!HK10/Inv_SY_B!$IS10-1,"")</f>
        <v>-7.9204916290207539E-3</v>
      </c>
      <c r="HL10" s="62">
        <f>IFERROR(Inv_SY_B!HL10/Inv_SY_B!$IS10-1,"")</f>
        <v>4.2533837653846218E-2</v>
      </c>
      <c r="HM10" s="62">
        <f>IFERROR(Inv_SY_B!HM10/Inv_SY_B!$IS10-1,"")</f>
        <v>2.1090106674590325E-2</v>
      </c>
      <c r="HN10" s="62">
        <f>IFERROR(Inv_SY_B!HN10/Inv_SY_B!$IS10-1,"")</f>
        <v>6.4302782336696618E-2</v>
      </c>
      <c r="HO10" s="62">
        <f>IFERROR(Inv_SY_B!HO10/Inv_SY_B!$IS10-1,"")</f>
        <v>8.1248929655169722E-2</v>
      </c>
      <c r="HP10" s="62">
        <f>IFERROR(Inv_SY_B!HP10/Inv_SY_B!$IS10-1,"")</f>
        <v>5.2304910035217755E-2</v>
      </c>
      <c r="HQ10" s="62">
        <f>IFERROR(Inv_SY_B!HQ10/Inv_SY_B!$IS10-1,"")</f>
        <v>-7.0216688214986833E-3</v>
      </c>
      <c r="HR10" s="62">
        <f>IFERROR(Inv_SY_B!HR10/Inv_SY_B!$IS10-1,"")</f>
        <v>4.5629489618357333E-3</v>
      </c>
      <c r="HS10" s="62">
        <f>IFERROR(Inv_SY_B!HS10/Inv_SY_B!$IS10-1,"")</f>
        <v>1.8179702979779222E-2</v>
      </c>
      <c r="HT10" s="62">
        <f>IFERROR(Inv_SY_B!HT10/Inv_SY_B!$IS10-1,"")</f>
        <v>1.0976260911378821E-2</v>
      </c>
      <c r="HU10" s="62">
        <f>IFERROR(Inv_SY_B!HU10/Inv_SY_B!$IS10-1,"")</f>
        <v>-1.6467638162678488E-2</v>
      </c>
      <c r="HV10" s="62">
        <f>IFERROR(Inv_SY_B!HV10/Inv_SY_B!$IS10-1,"")</f>
        <v>-1.5486460626927046E-2</v>
      </c>
      <c r="HW10" s="62">
        <f>IFERROR(Inv_SY_B!HW10/Inv_SY_B!$IS10-1,"")</f>
        <v>8.1446030485036847E-2</v>
      </c>
      <c r="HX10" s="62">
        <f>IFERROR(Inv_SY_B!HX10/Inv_SY_B!$IS10-1,"")</f>
        <v>-4.3010367193597743E-3</v>
      </c>
      <c r="HY10" s="62">
        <f>IFERROR(Inv_SY_B!HY10/Inv_SY_B!$IS10-1,"")</f>
        <v>-1.0377069459272747E-2</v>
      </c>
      <c r="HZ10" s="62">
        <f>IFERROR(Inv_SY_B!HZ10/Inv_SY_B!$IS10-1,"")</f>
        <v>-2.251465866900948E-3</v>
      </c>
      <c r="IA10" s="62">
        <f>IFERROR(Inv_SY_B!IA10/Inv_SY_B!$IS10-1,"")</f>
        <v>-2.0903749930379134E-2</v>
      </c>
      <c r="IB10" s="62">
        <f>IFERROR(Inv_SY_B!IB10/Inv_SY_B!$IS10-1,"")</f>
        <v>5.4007986155710785E-3</v>
      </c>
      <c r="IC10" s="62">
        <f>IFERROR(Inv_SY_B!IC10/Inv_SY_B!$IS10-1,"")</f>
        <v>7.7634826167043425E-3</v>
      </c>
      <c r="ID10" s="62">
        <f>IFERROR(Inv_SY_B!ID10/Inv_SY_B!$IS10-1,"")</f>
        <v>-1.1723701673136633E-2</v>
      </c>
      <c r="IE10" s="62">
        <f>IFERROR(Inv_SY_B!IE10/Inv_SY_B!$IS10-1,"")</f>
        <v>-1.843395758786126E-2</v>
      </c>
      <c r="IF10" s="62" t="str">
        <f>IFERROR(Inv_SY_B!IF10/Inv_SY_B!$IS10-1,"")</f>
        <v/>
      </c>
      <c r="IG10" s="62">
        <f>IFERROR(Inv_SY_B!IG10/Inv_SY_B!$IS10-1,"")</f>
        <v>1.9868645835251053E-2</v>
      </c>
      <c r="IH10" s="62">
        <f>IFERROR(Inv_SY_B!IH10/Inv_SY_B!$IS10-1,"")</f>
        <v>2.0553478676172299E-2</v>
      </c>
      <c r="II10" s="62">
        <f>IFERROR(Inv_SY_B!II10/Inv_SY_B!$IS10-1,"")</f>
        <v>-2.3482813469288044E-2</v>
      </c>
      <c r="IJ10" s="62">
        <f>IFERROR(Inv_SY_B!IJ10/Inv_SY_B!$IS10-1,"")</f>
        <v>1.1422434235249357E-2</v>
      </c>
      <c r="IK10" s="62">
        <f>IFERROR(Inv_SY_B!IK10/Inv_SY_B!$IS10-1,"")</f>
        <v>-9.8778912584239764E-3</v>
      </c>
      <c r="IL10" s="62" t="str">
        <f>IFERROR(Inv_SY_B!IL10/Inv_SY_B!$IS10-1,"")</f>
        <v/>
      </c>
      <c r="IM10" s="62" t="str">
        <f>IFERROR(Inv_SY_B!IM10/Inv_SY_B!$IS10-1,"")</f>
        <v/>
      </c>
      <c r="IN10" s="62">
        <f>IFERROR(Inv_SY_B!IN10/Inv_SY_B!$IS10-1,"")</f>
        <v>2.0158068572074361E-2</v>
      </c>
      <c r="IO10" s="62">
        <f>IFERROR(Inv_SY_B!IO10/Inv_SY_B!$IS10-1,"")</f>
        <v>1.4226917010608853E-2</v>
      </c>
      <c r="IP10" s="62">
        <f>IFERROR(Inv_SY_B!IP10/Inv_SY_B!$IS10-1,"")</f>
        <v>0.27384871111337339</v>
      </c>
      <c r="IQ10" s="62">
        <f>IFERROR(Inv_SY_B!IQ10/Inv_SY_B!$IS10-1,"")</f>
        <v>-2.0903749930379134E-2</v>
      </c>
      <c r="IR10" s="62">
        <f>IFERROR(Inv_SY_B!IR10/Inv_SY_B!$IS10-1,"")</f>
        <v>0.99087512002357436</v>
      </c>
    </row>
    <row r="11" spans="2:253" x14ac:dyDescent="0.25">
      <c r="B11" s="85">
        <f t="shared" si="0"/>
        <v>45849</v>
      </c>
      <c r="C11" s="62">
        <f>IFERROR(Inv_SY_B!C11/Inv_SY_B!$IS11-1,"")</f>
        <v>-9.8747553134139743E-3</v>
      </c>
      <c r="D11" s="62">
        <f>IFERROR(Inv_SY_B!D11/Inv_SY_B!$IS11-1,"")</f>
        <v>8.6400915091207064E-3</v>
      </c>
      <c r="E11" s="62">
        <f>IFERROR(Inv_SY_B!E11/Inv_SY_B!$IS11-1,"")</f>
        <v>6.9321032391409521E-3</v>
      </c>
      <c r="F11" s="62">
        <f>IFERROR(Inv_SY_B!F11/Inv_SY_B!$IS11-1,"")</f>
        <v>7.840067263702899E-3</v>
      </c>
      <c r="G11" s="62">
        <f>IFERROR(Inv_SY_B!G11/Inv_SY_B!$IS11-1,"")</f>
        <v>2.6970542574431544E-3</v>
      </c>
      <c r="H11" s="62">
        <f>IFERROR(Inv_SY_B!H11/Inv_SY_B!$IS11-1,"")</f>
        <v>5.7635506720776775E-4</v>
      </c>
      <c r="I11" s="62">
        <f>IFERROR(Inv_SY_B!I11/Inv_SY_B!$IS11-1,"")</f>
        <v>9.8906598746295593E-4</v>
      </c>
      <c r="J11" s="62">
        <f>IFERROR(Inv_SY_B!J11/Inv_SY_B!$IS11-1,"")</f>
        <v>6.189223582681036E-3</v>
      </c>
      <c r="K11" s="62">
        <f>IFERROR(Inv_SY_B!K11/Inv_SY_B!$IS11-1,"")</f>
        <v>1.8375996395081362E-3</v>
      </c>
      <c r="L11" s="62">
        <f>IFERROR(Inv_SY_B!L11/Inv_SY_B!$IS11-1,"")</f>
        <v>-8.3844244333778351E-3</v>
      </c>
      <c r="M11" s="62">
        <f>IFERROR(Inv_SY_B!M11/Inv_SY_B!$IS11-1,"")</f>
        <v>9.8906598746295593E-4</v>
      </c>
      <c r="N11" s="62">
        <f>IFERROR(Inv_SY_B!N11/Inv_SY_B!$IS11-1,"")</f>
        <v>2.8875362206377542E-3</v>
      </c>
      <c r="O11" s="62">
        <f>IFERROR(Inv_SY_B!O11/Inv_SY_B!$IS11-1,"")</f>
        <v>6.189223582681036E-3</v>
      </c>
      <c r="P11" s="62">
        <f>IFERROR(Inv_SY_B!P11/Inv_SY_B!$IS11-1,"")</f>
        <v>1.1216792974883427E-2</v>
      </c>
      <c r="Q11" s="62">
        <f>IFERROR(Inv_SY_B!Q11/Inv_SY_B!$IS11-1,"")</f>
        <v>-3.3160895735440121E-4</v>
      </c>
      <c r="R11" s="62">
        <f>IFERROR(Inv_SY_B!R11/Inv_SY_B!$IS11-1,"")</f>
        <v>-6.6447898382270498E-2</v>
      </c>
      <c r="S11" s="62">
        <f>IFERROR(Inv_SY_B!S11/Inv_SY_B!$IS11-1,"")</f>
        <v>2.8875362206377542E-3</v>
      </c>
      <c r="T11" s="62">
        <f>IFERROR(Inv_SY_B!T11/Inv_SY_B!$IS11-1,"")</f>
        <v>9.4909109447243178E-3</v>
      </c>
      <c r="U11" s="62">
        <f>IFERROR(Inv_SY_B!U11/Inv_SY_B!$IS11-1,"")</f>
        <v>-1.1125850064529486E-3</v>
      </c>
      <c r="V11" s="62">
        <f>IFERROR(Inv_SY_B!V11/Inv_SY_B!$IS11-1,"")</f>
        <v>1.17319855188458E-3</v>
      </c>
      <c r="W11" s="62">
        <f>IFERROR(Inv_SY_B!W11/Inv_SY_B!$IS11-1,"")</f>
        <v>4.5383799016596171E-3</v>
      </c>
      <c r="X11" s="62">
        <f>IFERROR(Inv_SY_B!X11/Inv_SY_B!$IS11-1,"")</f>
        <v>4.1127069910551484E-4</v>
      </c>
      <c r="Y11" s="62">
        <f>IFERROR(Inv_SY_B!Y11/Inv_SY_B!$IS11-1,"")</f>
        <v>4.9828378157805719E-3</v>
      </c>
      <c r="Z11" s="62">
        <f>IFERROR(Inv_SY_B!Z11/Inv_SY_B!$IS11-1,"")</f>
        <v>-1.5877053620308001E-2</v>
      </c>
      <c r="AA11" s="62">
        <f>IFERROR(Inv_SY_B!AA11/Inv_SY_B!$IS11-1,"")</f>
        <v>7.2686213741184336E-3</v>
      </c>
      <c r="AB11" s="62">
        <f>IFERROR(Inv_SY_B!AB11/Inv_SY_B!$IS11-1,"")</f>
        <v>3.4589821102222196E-3</v>
      </c>
      <c r="AC11" s="62">
        <f>IFERROR(Inv_SY_B!AC11/Inv_SY_B!$IS11-1,"")</f>
        <v>7.2686213741184336E-3</v>
      </c>
      <c r="AD11" s="62">
        <f>IFERROR(Inv_SY_B!AD11/Inv_SY_B!$IS11-1,"")</f>
        <v>-1.9031999321815984E-2</v>
      </c>
      <c r="AE11" s="62">
        <f>IFERROR(Inv_SY_B!AE11/Inv_SY_B!$IS11-1,"")</f>
        <v>-2.0499415927168418E-2</v>
      </c>
      <c r="AF11" s="62">
        <f>IFERROR(Inv_SY_B!AF11/Inv_SY_B!$IS11-1,"")</f>
        <v>-1.7564582716463439E-2</v>
      </c>
      <c r="AG11" s="62">
        <f>IFERROR(Inv_SY_B!AG11/Inv_SY_B!$IS11-1,"")</f>
        <v>-1.3896041203081966E-2</v>
      </c>
      <c r="AH11" s="62">
        <f>IFERROR(Inv_SY_B!AH11/Inv_SY_B!$IS11-1,"")</f>
        <v>-1.8298291019139601E-2</v>
      </c>
      <c r="AI11" s="62">
        <f>IFERROR(Inv_SY_B!AI11/Inv_SY_B!$IS11-1,"")</f>
        <v>-9.8150050749589157E-3</v>
      </c>
      <c r="AJ11" s="62">
        <f>IFERROR(Inv_SY_B!AJ11/Inv_SY_B!$IS11-1,"")</f>
        <v>-5.8238954198574278E-2</v>
      </c>
      <c r="AK11" s="62">
        <f>IFERROR(Inv_SY_B!AK11/Inv_SY_B!$IS11-1,"")</f>
        <v>-1.3373274037425276E-2</v>
      </c>
      <c r="AL11" s="62">
        <f>IFERROR(Inv_SY_B!AL11/Inv_SY_B!$IS11-1,"")</f>
        <v>-1.8710983529183434E-2</v>
      </c>
      <c r="AM11" s="62">
        <f>IFERROR(Inv_SY_B!AM11/Inv_SY_B!$IS11-1,"")</f>
        <v>7.840067263702899E-3</v>
      </c>
      <c r="AN11" s="62">
        <f>IFERROR(Inv_SY_B!AN11/Inv_SY_B!$IS11-1,"")</f>
        <v>-2.0649948224269465E-3</v>
      </c>
      <c r="AO11" s="62">
        <f>IFERROR(Inv_SY_B!AO11/Inv_SY_B!$IS11-1,"")</f>
        <v>-4.1415114140541665E-4</v>
      </c>
      <c r="AP11" s="62">
        <f>IFERROR(Inv_SY_B!AP11/Inv_SY_B!$IS11-1,"")</f>
        <v>-1.2878020933118628E-2</v>
      </c>
      <c r="AQ11" s="62">
        <f>IFERROR(Inv_SY_B!AQ11/Inv_SY_B!$IS11-1,"")</f>
        <v>-1.2300225644761298E-2</v>
      </c>
      <c r="AR11" s="62">
        <f>IFERROR(Inv_SY_B!AR11/Inv_SY_B!$IS11-1,"")</f>
        <v>-6.769899313338712E-3</v>
      </c>
      <c r="AS11" s="62">
        <f>IFERROR(Inv_SY_B!AS11/Inv_SY_B!$IS11-1,"")</f>
        <v>-1.4871995340693944E-3</v>
      </c>
      <c r="AT11" s="62">
        <f>IFERROR(Inv_SY_B!AT11/Inv_SY_B!$IS11-1,"")</f>
        <v>-1.0319213227535262E-2</v>
      </c>
      <c r="AU11" s="62">
        <f>IFERROR(Inv_SY_B!AU11/Inv_SY_B!$IS11-1,"")</f>
        <v>5.3638017421702155E-3</v>
      </c>
      <c r="AV11" s="62">
        <f>IFERROR(Inv_SY_B!AV11/Inv_SY_B!$IS11-1,"")</f>
        <v>7.840067263702899E-3</v>
      </c>
      <c r="AW11" s="62">
        <f>IFERROR(Inv_SY_B!AW11/Inv_SY_B!$IS11-1,"")</f>
        <v>-1.6351142062037138E-2</v>
      </c>
      <c r="AX11" s="62">
        <f>IFERROR(Inv_SY_B!AX11/Inv_SY_B!$IS11-1,"")</f>
        <v>-4.1415114140541665E-4</v>
      </c>
      <c r="AY11" s="62">
        <f>IFERROR(Inv_SY_B!AY11/Inv_SY_B!$IS11-1,"")</f>
        <v>-1.5040626155257031E-2</v>
      </c>
      <c r="AZ11" s="62">
        <f>IFERROR(Inv_SY_B!AZ11/Inv_SY_B!$IS11-1,"")</f>
        <v>-1.4248221188366661E-2</v>
      </c>
      <c r="BA11" s="62">
        <f>IFERROR(Inv_SY_B!BA11/Inv_SY_B!$IS11-1,"")</f>
        <v>-1.8573431632643245E-2</v>
      </c>
      <c r="BB11" s="62">
        <f>IFERROR(Inv_SY_B!BB11/Inv_SY_B!$IS11-1,"")</f>
        <v>-1.3620900589578544E-2</v>
      </c>
      <c r="BC11" s="62">
        <f>IFERROR(Inv_SY_B!BC11/Inv_SY_B!$IS11-1,"")</f>
        <v>5.2537454967687136E-3</v>
      </c>
      <c r="BD11" s="62">
        <f>IFERROR(Inv_SY_B!BD11/Inv_SY_B!$IS11-1,"")</f>
        <v>-2.0499415927168418E-2</v>
      </c>
      <c r="BE11" s="62">
        <f>IFERROR(Inv_SY_B!BE11/Inv_SY_B!$IS11-1,"")</f>
        <v>-1.7874997767595602E-2</v>
      </c>
      <c r="BF11" s="62">
        <f>IFERROR(Inv_SY_B!BF11/Inv_SY_B!$IS11-1,"")</f>
        <v>-6.8929175490894945E-4</v>
      </c>
      <c r="BG11" s="62">
        <f>IFERROR(Inv_SY_B!BG11/Inv_SY_B!$IS11-1,"")</f>
        <v>5.9140829691775032E-3</v>
      </c>
      <c r="BH11" s="62">
        <f>IFERROR(Inv_SY_B!BH11/Inv_SY_B!$IS11-1,"")</f>
        <v>1.0976670257643706E-2</v>
      </c>
      <c r="BI11" s="62">
        <f>IFERROR(Inv_SY_B!BI11/Inv_SY_B!$IS11-1,"")</f>
        <v>5.9140829691775032E-3</v>
      </c>
      <c r="BJ11" s="62">
        <f>IFERROR(Inv_SY_B!BJ11/Inv_SY_B!$IS11-1,"")</f>
        <v>5.9140829691775032E-3</v>
      </c>
      <c r="BK11" s="62">
        <f>IFERROR(Inv_SY_B!BK11/Inv_SY_B!$IS11-1,"")</f>
        <v>-8.5032851784113683E-3</v>
      </c>
      <c r="BL11" s="62">
        <f>IFERROR(Inv_SY_B!BL11/Inv_SY_B!$IS11-1,"")</f>
        <v>2.0300806118100923E-3</v>
      </c>
      <c r="BM11" s="62">
        <f>IFERROR(Inv_SY_B!BM11/Inv_SY_B!$IS11-1,"")</f>
        <v>-1.3703442773629337E-2</v>
      </c>
      <c r="BN11" s="62">
        <f>IFERROR(Inv_SY_B!BN11/Inv_SY_B!$IS11-1,"")</f>
        <v>1.3552814409407254E-2</v>
      </c>
      <c r="BO11" s="62">
        <f>IFERROR(Inv_SY_B!BO11/Inv_SY_B!$IS11-1,"")</f>
        <v>2.9364529104715542E-2</v>
      </c>
      <c r="BP11" s="62">
        <f>IFERROR(Inv_SY_B!BP11/Inv_SY_B!$IS11-1,"")</f>
        <v>3.1650312663053182E-2</v>
      </c>
      <c r="BQ11" s="62">
        <f>IFERROR(Inv_SY_B!BQ11/Inv_SY_B!$IS11-1,"")</f>
        <v>3.6983807632507526E-2</v>
      </c>
      <c r="BR11" s="62">
        <f>IFERROR(Inv_SY_B!BR11/Inv_SY_B!$IS11-1,"")</f>
        <v>1.7630840171915629E-2</v>
      </c>
      <c r="BS11" s="62">
        <f>IFERROR(Inv_SY_B!BS11/Inv_SY_B!$IS11-1,"")</f>
        <v>5.9181305743475354E-2</v>
      </c>
      <c r="BT11" s="62">
        <f>IFERROR(Inv_SY_B!BT11/Inv_SY_B!$IS11-1,"")</f>
        <v>6.2070282185263226E-2</v>
      </c>
      <c r="BU11" s="62">
        <f>IFERROR(Inv_SY_B!BU11/Inv_SY_B!$IS11-1,"")</f>
        <v>5.7117751142198303E-2</v>
      </c>
      <c r="BV11" s="62">
        <f>IFERROR(Inv_SY_B!BV11/Inv_SY_B!$IS11-1,"")</f>
        <v>4.6222182847455606E-2</v>
      </c>
      <c r="BW11" s="62">
        <f>IFERROR(Inv_SY_B!BW11/Inv_SY_B!$IS11-1,"")</f>
        <v>4.1127069910551484E-4</v>
      </c>
      <c r="BX11" s="62">
        <f>IFERROR(Inv_SY_B!BX11/Inv_SY_B!$IS11-1,"")</f>
        <v>5.7035208958147177E-2</v>
      </c>
      <c r="BY11" s="62">
        <f>IFERROR(Inv_SY_B!BY11/Inv_SY_B!$IS11-1,"")</f>
        <v>5.4558943436614715E-2</v>
      </c>
      <c r="BZ11" s="62">
        <f>IFERROR(Inv_SY_B!BZ11/Inv_SY_B!$IS11-1,"")</f>
        <v>4.5534331313696441E-2</v>
      </c>
      <c r="CA11" s="62">
        <f>IFERROR(Inv_SY_B!CA11/Inv_SY_B!$IS11-1,"")</f>
        <v>6.3069959747659832E-2</v>
      </c>
      <c r="CB11" s="62">
        <f>IFERROR(Inv_SY_B!CB11/Inv_SY_B!$IS11-1,"")</f>
        <v>6.2070282185263226E-2</v>
      </c>
      <c r="CC11" s="62">
        <f>IFERROR(Inv_SY_B!CC11/Inv_SY_B!$IS11-1,"")</f>
        <v>6.2235366553365479E-2</v>
      </c>
      <c r="CD11" s="62">
        <f>IFERROR(Inv_SY_B!CD11/Inv_SY_B!$IS11-1,"")</f>
        <v>6.6165644393951339E-2</v>
      </c>
      <c r="CE11" s="62">
        <f>IFERROR(Inv_SY_B!CE11/Inv_SY_B!$IS11-1,"")</f>
        <v>4.506659227074028E-2</v>
      </c>
      <c r="CF11" s="62">
        <f>IFERROR(Inv_SY_B!CF11/Inv_SY_B!$IS11-1,"")</f>
        <v>5.695266677409605E-2</v>
      </c>
      <c r="CG11" s="62">
        <f>IFERROR(Inv_SY_B!CG11/Inv_SY_B!$IS11-1,"")</f>
        <v>4.6387267215557637E-2</v>
      </c>
      <c r="CH11" s="62">
        <f>IFERROR(Inv_SY_B!CH11/Inv_SY_B!$IS11-1,"")</f>
        <v>2.1046816711875804E-2</v>
      </c>
      <c r="CI11" s="62">
        <f>IFERROR(Inv_SY_B!CI11/Inv_SY_B!$IS11-1,"")</f>
        <v>4.2920495485412324E-2</v>
      </c>
      <c r="CJ11" s="62">
        <f>IFERROR(Inv_SY_B!CJ11/Inv_SY_B!$IS11-1,"")</f>
        <v>5.2577931019388791E-2</v>
      </c>
      <c r="CK11" s="62">
        <f>IFERROR(Inv_SY_B!CK11/Inv_SY_B!$IS11-1,"")</f>
        <v>2.6742227411400421E-2</v>
      </c>
      <c r="CL11" s="62">
        <f>IFERROR(Inv_SY_B!CL11/Inv_SY_B!$IS11-1,"")</f>
        <v>2.0138852687314079E-2</v>
      </c>
      <c r="CM11" s="62">
        <f>IFERROR(Inv_SY_B!CM11/Inv_SY_B!$IS11-1,"")</f>
        <v>3.0951878798005428E-2</v>
      </c>
      <c r="CN11" s="62">
        <f>IFERROR(Inv_SY_B!CN11/Inv_SY_B!$IS11-1,"")</f>
        <v>2.3110371313152855E-2</v>
      </c>
      <c r="CO11" s="62">
        <f>IFERROR(Inv_SY_B!CO11/Inv_SY_B!$IS11-1,"")</f>
        <v>1.0871016262058442E-2</v>
      </c>
      <c r="CP11" s="62">
        <f>IFERROR(Inv_SY_B!CP11/Inv_SY_B!$IS11-1,"")</f>
        <v>2.3650070208871332E-2</v>
      </c>
      <c r="CQ11" s="62">
        <f>IFERROR(Inv_SY_B!CQ11/Inv_SY_B!$IS11-1,"")</f>
        <v>1.6094285668810882E-2</v>
      </c>
      <c r="CR11" s="62">
        <f>IFERROR(Inv_SY_B!CR11/Inv_SY_B!$IS11-1,"")</f>
        <v>1.27925983067676E-2</v>
      </c>
      <c r="CS11" s="62">
        <f>IFERROR(Inv_SY_B!CS11/Inv_SY_B!$IS11-1,"")</f>
        <v>2.1542069816182119E-2</v>
      </c>
      <c r="CT11" s="62">
        <f>IFERROR(Inv_SY_B!CT11/Inv_SY_B!$IS11-1,"")</f>
        <v>1.4443441987789241E-2</v>
      </c>
      <c r="CU11" s="62">
        <f>IFERROR(Inv_SY_B!CU11/Inv_SY_B!$IS11-1,"")</f>
        <v>1.9395973030854163E-2</v>
      </c>
      <c r="CV11" s="62">
        <f>IFERROR(Inv_SY_B!CV11/Inv_SY_B!$IS11-1,"")</f>
        <v>1.1141754625745959E-2</v>
      </c>
      <c r="CW11" s="62">
        <f>IFERROR(Inv_SY_B!CW11/Inv_SY_B!$IS11-1,"")</f>
        <v>2.3523082233408044E-2</v>
      </c>
      <c r="CX11" s="62">
        <f>IFERROR(Inv_SY_B!CX11/Inv_SY_B!$IS11-1,"")</f>
        <v>1.5268863828300061E-2</v>
      </c>
      <c r="CY11" s="62">
        <f>IFERROR(Inv_SY_B!CY11/Inv_SY_B!$IS11-1,"")</f>
        <v>1.361802014727842E-2</v>
      </c>
      <c r="CZ11" s="62">
        <f>IFERROR(Inv_SY_B!CZ11/Inv_SY_B!$IS11-1,"")</f>
        <v>6.189223582681036E-3</v>
      </c>
      <c r="DA11" s="62">
        <f>IFERROR(Inv_SY_B!DA11/Inv_SY_B!$IS11-1,"")</f>
        <v>2.8875362206377542E-3</v>
      </c>
      <c r="DB11" s="62">
        <f>IFERROR(Inv_SY_B!DB11/Inv_SY_B!$IS11-1,"")</f>
        <v>-4.1415114140541665E-4</v>
      </c>
      <c r="DC11" s="62">
        <f>IFERROR(Inv_SY_B!DC11/Inv_SY_B!$IS11-1,"")</f>
        <v>1.6626224188251104E-2</v>
      </c>
      <c r="DD11" s="62">
        <f>IFERROR(Inv_SY_B!DD11/Inv_SY_B!$IS11-1,"")</f>
        <v>1.5268863828300061E-2</v>
      </c>
      <c r="DE11" s="62">
        <f>IFERROR(Inv_SY_B!DE11/Inv_SY_B!$IS11-1,"")</f>
        <v>1.3251165995940228E-2</v>
      </c>
      <c r="DF11" s="62">
        <f>IFERROR(Inv_SY_B!DF11/Inv_SY_B!$IS11-1,"")</f>
        <v>1.7882653631055234E-2</v>
      </c>
      <c r="DG11" s="62">
        <f>IFERROR(Inv_SY_B!DG11/Inv_SY_B!$IS11-1,"")</f>
        <v>3.6564747313478918E-2</v>
      </c>
      <c r="DH11" s="62">
        <f>IFERROR(Inv_SY_B!DH11/Inv_SY_B!$IS11-1,"")</f>
        <v>3.7830394135595524E-2</v>
      </c>
      <c r="DI11" s="62">
        <f>IFERROR(Inv_SY_B!DI11/Inv_SY_B!$IS11-1,"")</f>
        <v>2.1745250576923336E-2</v>
      </c>
      <c r="DJ11" s="62">
        <f>IFERROR(Inv_SY_B!DJ11/Inv_SY_B!$IS11-1,"")</f>
        <v>4.3231616025297237E-2</v>
      </c>
      <c r="DK11" s="62">
        <f>IFERROR(Inv_SY_B!DK11/Inv_SY_B!$IS11-1,"")</f>
        <v>3.1813986053650156E-2</v>
      </c>
      <c r="DL11" s="62">
        <f>IFERROR(Inv_SY_B!DL11/Inv_SY_B!$IS11-1,"")</f>
        <v>4.42870271991469E-2</v>
      </c>
      <c r="DM11" s="62">
        <f>IFERROR(Inv_SY_B!DM11/Inv_SY_B!$IS11-1,"")</f>
        <v>4.1127069910551484E-4</v>
      </c>
      <c r="DN11" s="62">
        <f>IFERROR(Inv_SY_B!DN11/Inv_SY_B!$IS11-1,"")</f>
        <v>3.6647289497530044E-2</v>
      </c>
      <c r="DO11" s="62">
        <f>IFERROR(Inv_SY_B!DO11/Inv_SY_B!$IS11-1,"")</f>
        <v>-1.809900047774271E-2</v>
      </c>
      <c r="DP11" s="62">
        <f>IFERROR(Inv_SY_B!DP11/Inv_SY_B!$IS11-1,"")</f>
        <v>-1.4629749505758238E-2</v>
      </c>
      <c r="DQ11" s="62">
        <f>IFERROR(Inv_SY_B!DQ11/Inv_SY_B!$IS11-1,"")</f>
        <v>2.0734990683238363E-2</v>
      </c>
      <c r="DR11" s="62">
        <f>IFERROR(Inv_SY_B!DR11/Inv_SY_B!$IS11-1,"")</f>
        <v>2.4596130626072243E-2</v>
      </c>
      <c r="DS11" s="62">
        <f>IFERROR(Inv_SY_B!DS11/Inv_SY_B!$IS11-1,"")</f>
        <v>1.4278357619686988E-2</v>
      </c>
      <c r="DT11" s="62">
        <f>IFERROR(Inv_SY_B!DT11/Inv_SY_B!$IS11-1,"")</f>
        <v>-1.5363457808434622E-2</v>
      </c>
      <c r="DU11" s="62">
        <f>IFERROR(Inv_SY_B!DU11/Inv_SY_B!$IS11-1,"")</f>
        <v>6.6477912718536647E-3</v>
      </c>
      <c r="DV11" s="62">
        <f>IFERROR(Inv_SY_B!DV11/Inv_SY_B!$IS11-1,"")</f>
        <v>-9.6588757551265836E-3</v>
      </c>
      <c r="DW11" s="62">
        <f>IFERROR(Inv_SY_B!DW11/Inv_SY_B!$IS11-1,"")</f>
        <v>1.2627513938665347E-2</v>
      </c>
      <c r="DX11" s="62">
        <f>IFERROR(Inv_SY_B!DX11/Inv_SY_B!$IS11-1,"")</f>
        <v>2.9979715296959419E-2</v>
      </c>
      <c r="DY11" s="62">
        <f>IFERROR(Inv_SY_B!DY11/Inv_SY_B!$IS11-1,"")</f>
        <v>-5.6542836296140653E-2</v>
      </c>
      <c r="DZ11" s="62">
        <f>IFERROR(Inv_SY_B!DZ11/Inv_SY_B!$IS11-1,"")</f>
        <v>-6.033977676249036E-2</v>
      </c>
      <c r="EA11" s="62">
        <f>IFERROR(Inv_SY_B!EA11/Inv_SY_B!$IS11-1,"")</f>
        <v>-5.2782581244924742E-2</v>
      </c>
      <c r="EB11" s="62">
        <f>IFERROR(Inv_SY_B!EB11/Inv_SY_B!$IS11-1,"")</f>
        <v>-5.4249997850277176E-2</v>
      </c>
      <c r="EC11" s="62">
        <f>IFERROR(Inv_SY_B!EC11/Inv_SY_B!$IS11-1,"")</f>
        <v>-5.978102967045229E-2</v>
      </c>
      <c r="ED11" s="62">
        <f>IFERROR(Inv_SY_B!ED11/Inv_SY_B!$IS11-1,"")</f>
        <v>-4.6066328320426453E-2</v>
      </c>
      <c r="EE11" s="62">
        <f>IFERROR(Inv_SY_B!EE11/Inv_SY_B!$IS11-1,"")</f>
        <v>-4.3018616909309637E-2</v>
      </c>
      <c r="EF11" s="62">
        <f>IFERROR(Inv_SY_B!EF11/Inv_SY_B!$IS11-1,"")</f>
        <v>-5.9919562007321292E-2</v>
      </c>
      <c r="EG11" s="62">
        <f>IFERROR(Inv_SY_B!EG11/Inv_SY_B!$IS11-1,"")</f>
        <v>-6.0655515046937558E-2</v>
      </c>
      <c r="EH11" s="62">
        <f>IFERROR(Inv_SY_B!EH11/Inv_SY_B!$IS11-1,"")</f>
        <v>-5.6802584427769864E-2</v>
      </c>
      <c r="EI11" s="62">
        <f>IFERROR(Inv_SY_B!EI11/Inv_SY_B!$IS11-1,"")</f>
        <v>-6.6049617913772285E-2</v>
      </c>
      <c r="EJ11" s="62">
        <f>IFERROR(Inv_SY_B!EJ11/Inv_SY_B!$IS11-1,"")</f>
        <v>-5.3720239932435909E-2</v>
      </c>
      <c r="EK11" s="62">
        <f>IFERROR(Inv_SY_B!EK11/Inv_SY_B!$IS11-1,"")</f>
        <v>-4.990644469843375E-2</v>
      </c>
      <c r="EL11" s="62">
        <f>IFERROR(Inv_SY_B!EL11/Inv_SY_B!$IS11-1,"")</f>
        <v>-5.7368258136651473E-2</v>
      </c>
      <c r="EM11" s="62">
        <f>IFERROR(Inv_SY_B!EM11/Inv_SY_B!$IS11-1,"")</f>
        <v>-4.3018616909309637E-2</v>
      </c>
      <c r="EN11" s="62">
        <f>IFERROR(Inv_SY_B!EN11/Inv_SY_B!$IS11-1,"")</f>
        <v>-7.5781514578815878E-2</v>
      </c>
      <c r="EO11" s="62">
        <f>IFERROR(Inv_SY_B!EO11/Inv_SY_B!$IS11-1,"")</f>
        <v>-5.7368258136651473E-2</v>
      </c>
      <c r="EP11" s="62">
        <f>IFERROR(Inv_SY_B!EP11/Inv_SY_B!$IS11-1,"")</f>
        <v>-6.3590668934348282E-2</v>
      </c>
      <c r="EQ11" s="62">
        <f>IFERROR(Inv_SY_B!EQ11/Inv_SY_B!$IS11-1,"")</f>
        <v>-6.5622476541759678E-2</v>
      </c>
      <c r="ER11" s="62">
        <f>IFERROR(Inv_SY_B!ER11/Inv_SY_B!$IS11-1,"")</f>
        <v>-4.3018616909309637E-2</v>
      </c>
      <c r="ES11" s="62">
        <f>IFERROR(Inv_SY_B!ES11/Inv_SY_B!$IS11-1,"")</f>
        <v>-4.5812352369500098E-2</v>
      </c>
      <c r="ET11" s="62">
        <f>IFERROR(Inv_SY_B!ET11/Inv_SY_B!$IS11-1,"")</f>
        <v>-5.0014499921191446E-2</v>
      </c>
      <c r="EU11" s="62">
        <f>IFERROR(Inv_SY_B!EU11/Inv_SY_B!$IS11-1,"")</f>
        <v>-5.368560684821877E-2</v>
      </c>
      <c r="EV11" s="62">
        <f>IFERROR(Inv_SY_B!EV11/Inv_SY_B!$IS11-1,"")</f>
        <v>-5.5971390406556298E-2</v>
      </c>
      <c r="EW11" s="62">
        <f>IFERROR(Inv_SY_B!EW11/Inv_SY_B!$IS11-1,"")</f>
        <v>-5.2161751142660306E-2</v>
      </c>
      <c r="EX11" s="62">
        <f>IFERROR(Inv_SY_B!EX11/Inv_SY_B!$IS11-1,"")</f>
        <v>-7.4702116787378481E-2</v>
      </c>
      <c r="EY11" s="62">
        <f>IFERROR(Inv_SY_B!EY11/Inv_SY_B!$IS11-1,"")</f>
        <v>-0.16944220137045296</v>
      </c>
      <c r="EZ11" s="62">
        <f>IFERROR(Inv_SY_B!EZ11/Inv_SY_B!$IS11-1,"")</f>
        <v>-6.8098742063292028E-2</v>
      </c>
      <c r="FA11" s="62">
        <f>IFERROR(Inv_SY_B!FA11/Inv_SY_B!$IS11-1,"")</f>
        <v>-7.1400429425335199E-2</v>
      </c>
      <c r="FB11" s="62">
        <f>IFERROR(Inv_SY_B!FB11/Inv_SY_B!$IS11-1,"")</f>
        <v>-7.4702116787378481E-2</v>
      </c>
      <c r="FC11" s="62">
        <f>IFERROR(Inv_SY_B!FC11/Inv_SY_B!$IS11-1,"")</f>
        <v>-6.3971632860737926E-2</v>
      </c>
      <c r="FD11" s="62">
        <f>IFERROR(Inv_SY_B!FD11/Inv_SY_B!$IS11-1,"")</f>
        <v>-6.9749585744313669E-2</v>
      </c>
      <c r="FE11" s="62">
        <f>IFERROR(Inv_SY_B!FE11/Inv_SY_B!$IS11-1,"")</f>
        <v>1.92927953007902E-2</v>
      </c>
      <c r="FF11" s="62">
        <f>IFERROR(Inv_SY_B!FF11/Inv_SY_B!$IS11-1,"")</f>
        <v>1.6788390398331243E-2</v>
      </c>
      <c r="FG11" s="62">
        <f>IFERROR(Inv_SY_B!FG11/Inv_SY_B!$IS11-1,"")</f>
        <v>-3.4323602955964594E-3</v>
      </c>
      <c r="FH11" s="62">
        <f>IFERROR(Inv_SY_B!FH11/Inv_SY_B!$IS11-1,"")</f>
        <v>-1.6770635294618641E-2</v>
      </c>
      <c r="FI11" s="62">
        <f>IFERROR(Inv_SY_B!FI11/Inv_SY_B!$IS11-1,"")</f>
        <v>-1.9757370030143551E-2</v>
      </c>
      <c r="FJ11" s="62">
        <f>IFERROR(Inv_SY_B!FJ11/Inv_SY_B!$IS11-1,"")</f>
        <v>-3.5807694750014107E-3</v>
      </c>
      <c r="FK11" s="62">
        <f>IFERROR(Inv_SY_B!FK11/Inv_SY_B!$IS11-1,"")</f>
        <v>9.9244658508512718E-3</v>
      </c>
      <c r="FL11" s="62">
        <f>IFERROR(Inv_SY_B!FL11/Inv_SY_B!$IS11-1,"")</f>
        <v>-8.826905934189444E-4</v>
      </c>
      <c r="FM11" s="62">
        <f>IFERROR(Inv_SY_B!FM11/Inv_SY_B!$IS11-1,"")</f>
        <v>1.92927953007902E-2</v>
      </c>
      <c r="FN11" s="62">
        <f>IFERROR(Inv_SY_B!FN11/Inv_SY_B!$IS11-1,"")</f>
        <v>-1.1594865162870116E-2</v>
      </c>
      <c r="FO11" s="62">
        <f>IFERROR(Inv_SY_B!FO11/Inv_SY_B!$IS11-1,"")</f>
        <v>1.261438222756639E-2</v>
      </c>
      <c r="FP11" s="62">
        <f>IFERROR(Inv_SY_B!FP11/Inv_SY_B!$IS11-1,"")</f>
        <v>1.6507897049256037E-2</v>
      </c>
      <c r="FQ11" s="62">
        <f>IFERROR(Inv_SY_B!FQ11/Inv_SY_B!$IS11-1,"")</f>
        <v>1.2661131119078961E-2</v>
      </c>
      <c r="FR11" s="62">
        <f>IFERROR(Inv_SY_B!FR11/Inv_SY_B!$IS11-1,"")</f>
        <v>2.2758891685793481E-2</v>
      </c>
      <c r="FS11" s="62">
        <f>IFERROR(Inv_SY_B!FS11/Inv_SY_B!$IS11-1,"")</f>
        <v>-3.4153060432426274E-2</v>
      </c>
      <c r="FT11" s="62">
        <f>IFERROR(Inv_SY_B!FT11/Inv_SY_B!$IS11-1,"")</f>
        <v>2.6605657615970335E-2</v>
      </c>
      <c r="FU11" s="62">
        <f>IFERROR(Inv_SY_B!FU11/Inv_SY_B!$IS11-1,"")</f>
        <v>2.4765383791348627E-2</v>
      </c>
      <c r="FV11" s="62">
        <f>IFERROR(Inv_SY_B!FV11/Inv_SY_B!$IS11-1,"")</f>
        <v>-2.7459678408485733E-3</v>
      </c>
      <c r="FW11" s="62">
        <f>IFERROR(Inv_SY_B!FW11/Inv_SY_B!$IS11-1,"")</f>
        <v>9.2357715271829122E-5</v>
      </c>
      <c r="FX11" s="62">
        <f>IFERROR(Inv_SY_B!FX11/Inv_SY_B!$IS11-1,"")</f>
        <v>1.177958059341333E-2</v>
      </c>
      <c r="FY11" s="62">
        <f>IFERROR(Inv_SY_B!FY11/Inv_SY_B!$IS11-1,"")</f>
        <v>-1.011077336882038E-2</v>
      </c>
      <c r="FZ11" s="62">
        <f>IFERROR(Inv_SY_B!FZ11/Inv_SY_B!$IS11-1,"")</f>
        <v>-1.5772455530342899E-3</v>
      </c>
      <c r="GA11" s="62">
        <f>IFERROR(Inv_SY_B!GA11/Inv_SY_B!$IS11-1,"")</f>
        <v>-1.2879175369259199E-2</v>
      </c>
      <c r="GB11" s="62">
        <f>IFERROR(Inv_SY_B!GB11/Inv_SY_B!$IS11-1,"")</f>
        <v>-1.8273278236094037E-2</v>
      </c>
      <c r="GC11" s="62">
        <f>IFERROR(Inv_SY_B!GC11/Inv_SY_B!$IS11-1,"")</f>
        <v>-1.3821002853944608E-2</v>
      </c>
      <c r="GD11" s="62">
        <f>IFERROR(Inv_SY_B!GD11/Inv_SY_B!$IS11-1,"")</f>
        <v>9.7760566714464314E-3</v>
      </c>
      <c r="GE11" s="62">
        <f>IFERROR(Inv_SY_B!GE11/Inv_SY_B!$IS11-1,"")</f>
        <v>-1.0567416997758761E-2</v>
      </c>
      <c r="GF11" s="62">
        <f>IFERROR(Inv_SY_B!GF11/Inv_SY_B!$IS11-1,"")</f>
        <v>-1.7531232339069058E-2</v>
      </c>
      <c r="GG11" s="62">
        <f>IFERROR(Inv_SY_B!GG11/Inv_SY_B!$IS11-1,"")</f>
        <v>2.5633705523644412E-3</v>
      </c>
      <c r="GH11" s="62">
        <f>IFERROR(Inv_SY_B!GH11/Inv_SY_B!$IS11-1,"")</f>
        <v>2.9651013977360474E-2</v>
      </c>
      <c r="GI11" s="62">
        <f>IFERROR(Inv_SY_B!GI11/Inv_SY_B!$IS11-1,"")</f>
        <v>-6.1549394950584535E-2</v>
      </c>
      <c r="GJ11" s="62">
        <f>IFERROR(Inv_SY_B!GJ11/Inv_SY_B!$IS11-1,"")</f>
        <v>-6.6049617913772285E-2</v>
      </c>
      <c r="GK11" s="62">
        <f>IFERROR(Inv_SY_B!GK11/Inv_SY_B!$IS11-1,"")</f>
        <v>1.177958059341333E-2</v>
      </c>
      <c r="GL11" s="62">
        <f>IFERROR(Inv_SY_B!GL11/Inv_SY_B!$IS11-1,"")</f>
        <v>-3.246848821340298E-3</v>
      </c>
      <c r="GM11" s="62">
        <f>IFERROR(Inv_SY_B!GM11/Inv_SY_B!$IS11-1,"")</f>
        <v>5.1011675201895201E-3</v>
      </c>
      <c r="GN11" s="62">
        <f>IFERROR(Inv_SY_B!GN11/Inv_SY_B!$IS11-1,"")</f>
        <v>-7.424439188812304E-4</v>
      </c>
      <c r="GO11" s="62">
        <f>IFERROR(Inv_SY_B!GO11/Inv_SY_B!$IS11-1,"")</f>
        <v>2.6802427811458696E-3</v>
      </c>
      <c r="GP11" s="62">
        <f>IFERROR(Inv_SY_B!GP11/Inv_SY_B!$IS11-1,"")</f>
        <v>2.0962398569096319E-2</v>
      </c>
      <c r="GQ11" s="62">
        <f>IFERROR(Inv_SY_B!GQ11/Inv_SY_B!$IS11-1,"")</f>
        <v>-4.2486107823237473E-3</v>
      </c>
      <c r="GR11" s="62">
        <f>IFERROR(Inv_SY_B!GR11/Inv_SY_B!$IS11-1,"")</f>
        <v>6.8542509519107231E-3</v>
      </c>
      <c r="GS11" s="62" t="str">
        <f>IFERROR(Inv_SY_B!GS11/Inv_SY_B!$IS11-1,"")</f>
        <v/>
      </c>
      <c r="GT11" s="62" t="str">
        <f>IFERROR(Inv_SY_B!GT11/Inv_SY_B!$IS11-1,"")</f>
        <v/>
      </c>
      <c r="GU11" s="62">
        <f>IFERROR(Inv_SY_B!GU11/Inv_SY_B!$IS11-1,"")</f>
        <v>7.0052699414392849E-2</v>
      </c>
      <c r="GV11" s="62">
        <f>IFERROR(Inv_SY_B!GV11/Inv_SY_B!$IS11-1,"")</f>
        <v>-7.2600510824659459E-2</v>
      </c>
      <c r="GW11" s="62">
        <f>IFERROR(Inv_SY_B!GW11/Inv_SY_B!$IS11-1,"")</f>
        <v>-5.5680045845949433E-3</v>
      </c>
      <c r="GX11" s="62" t="str">
        <f>IFERROR(Inv_SY_B!GX11/Inv_SY_B!$IS11-1,"")</f>
        <v/>
      </c>
      <c r="GY11" s="62">
        <f>IFERROR(Inv_SY_B!GY11/Inv_SY_B!$IS11-1,"")</f>
        <v>-6.5232883177903656E-3</v>
      </c>
      <c r="GZ11" s="62">
        <f>IFERROR(Inv_SY_B!GZ11/Inv_SY_B!$IS11-1,"")</f>
        <v>-1.2395729819162371E-3</v>
      </c>
      <c r="HA11" s="62">
        <f>IFERROR(Inv_SY_B!HA11/Inv_SY_B!$IS11-1,"")</f>
        <v>1.5351406012350965E-2</v>
      </c>
      <c r="HB11" s="62">
        <f>IFERROR(Inv_SY_B!HB11/Inv_SY_B!$IS11-1,"")</f>
        <v>-1.1970056908556792E-2</v>
      </c>
      <c r="HC11" s="62">
        <f>IFERROR(Inv_SY_B!HC11/Inv_SY_B!$IS11-1,"")</f>
        <v>-1.0897008515892814E-2</v>
      </c>
      <c r="HD11" s="62">
        <f>IFERROR(Inv_SY_B!HD11/Inv_SY_B!$IS11-1,"")</f>
        <v>-1.5106659902497821E-2</v>
      </c>
      <c r="HE11" s="62">
        <f>IFERROR(Inv_SY_B!HE11/Inv_SY_B!$IS11-1,"")</f>
        <v>-8.6683695465135102E-3</v>
      </c>
      <c r="HF11" s="62">
        <f>IFERROR(Inv_SY_B!HF11/Inv_SY_B!$IS11-1,"")</f>
        <v>7.840067263702899E-3</v>
      </c>
      <c r="HG11" s="62">
        <f>IFERROR(Inv_SY_B!HG11/Inv_SY_B!$IS11-1,"")</f>
        <v>-6.6447898382270498E-2</v>
      </c>
      <c r="HH11" s="62">
        <f>IFERROR(Inv_SY_B!HH11/Inv_SY_B!$IS11-1,"")</f>
        <v>-8.6683695465135102E-3</v>
      </c>
      <c r="HI11" s="62">
        <f>IFERROR(Inv_SY_B!HI11/Inv_SY_B!$IS11-1,"")</f>
        <v>-1.1144635068045972E-2</v>
      </c>
      <c r="HJ11" s="62">
        <f>IFERROR(Inv_SY_B!HJ11/Inv_SY_B!$IS11-1,"")</f>
        <v>2.4348504073918864E-2</v>
      </c>
      <c r="HK11" s="62">
        <f>IFERROR(Inv_SY_B!HK11/Inv_SY_B!$IS11-1,"")</f>
        <v>-1.6464020262449086E-2</v>
      </c>
      <c r="HL11" s="62">
        <f>IFERROR(Inv_SY_B!HL11/Inv_SY_B!$IS11-1,"")</f>
        <v>4.8909389506007317E-2</v>
      </c>
      <c r="HM11" s="62">
        <f>IFERROR(Inv_SY_B!HM11/Inv_SY_B!$IS11-1,"")</f>
        <v>3.7292434476591252E-2</v>
      </c>
      <c r="HN11" s="62">
        <f>IFERROR(Inv_SY_B!HN11/Inv_SY_B!$IS11-1,"")</f>
        <v>5.7031586417154445E-2</v>
      </c>
      <c r="HO11" s="62">
        <f>IFERROR(Inv_SY_B!HO11/Inv_SY_B!$IS11-1,"")</f>
        <v>6.9697542245682254E-2</v>
      </c>
      <c r="HP11" s="62">
        <f>IFERROR(Inv_SY_B!HP11/Inv_SY_B!$IS11-1,"")</f>
        <v>6.5322030232190853E-2</v>
      </c>
      <c r="HQ11" s="62">
        <f>IFERROR(Inv_SY_B!HQ11/Inv_SY_B!$IS11-1,"")</f>
        <v>1.0136478964286821E-2</v>
      </c>
      <c r="HR11" s="62">
        <f>IFERROR(Inv_SY_B!HR11/Inv_SY_B!$IS11-1,"")</f>
        <v>1.1871485360476219E-2</v>
      </c>
      <c r="HS11" s="62">
        <f>IFERROR(Inv_SY_B!HS11/Inv_SY_B!$IS11-1,"")</f>
        <v>2.5372027156152388E-2</v>
      </c>
      <c r="HT11" s="62">
        <f>IFERROR(Inv_SY_B!HT11/Inv_SY_B!$IS11-1,"")</f>
        <v>1.3251165995940228E-2</v>
      </c>
      <c r="HU11" s="62">
        <f>IFERROR(Inv_SY_B!HU11/Inv_SY_B!$IS11-1,"")</f>
        <v>1.4125972049131352E-2</v>
      </c>
      <c r="HV11" s="62">
        <f>IFERROR(Inv_SY_B!HV11/Inv_SY_B!$IS11-1,"")</f>
        <v>1.1078260638014426E-2</v>
      </c>
      <c r="HW11" s="62">
        <f>IFERROR(Inv_SY_B!HW11/Inv_SY_B!$IS11-1,"")</f>
        <v>2.8541647023713868E-2</v>
      </c>
      <c r="HX11" s="62">
        <f>IFERROR(Inv_SY_B!HX11/Inv_SY_B!$IS11-1,"")</f>
        <v>9.5544049324560731E-3</v>
      </c>
      <c r="HY11" s="62">
        <f>IFERROR(Inv_SY_B!HY11/Inv_SY_B!$IS11-1,"")</f>
        <v>1.3251165995940228E-2</v>
      </c>
      <c r="HZ11" s="62">
        <f>IFERROR(Inv_SY_B!HZ11/Inv_SY_B!$IS11-1,"")</f>
        <v>8.8489161798825933E-3</v>
      </c>
      <c r="IA11" s="62">
        <f>IFERROR(Inv_SY_B!IA11/Inv_SY_B!$IS11-1,"")</f>
        <v>-8.0665942920055134E-4</v>
      </c>
      <c r="IB11" s="62">
        <f>IFERROR(Inv_SY_B!IB11/Inv_SY_B!$IS11-1,"")</f>
        <v>-5.3934815948764037E-3</v>
      </c>
      <c r="IC11" s="62">
        <f>IFERROR(Inv_SY_B!IC11/Inv_SY_B!$IS11-1,"")</f>
        <v>-8.0665942920055134E-4</v>
      </c>
      <c r="ID11" s="62">
        <f>IFERROR(Inv_SY_B!ID11/Inv_SY_B!$IS11-1,"")</f>
        <v>3.9880986746523295E-3</v>
      </c>
      <c r="IE11" s="62">
        <f>IFERROR(Inv_SY_B!IE11/Inv_SY_B!$IS11-1,"")</f>
        <v>1.2269330885449792E-2</v>
      </c>
      <c r="IF11" s="62" t="str">
        <f>IFERROR(Inv_SY_B!IF11/Inv_SY_B!$IS11-1,"")</f>
        <v/>
      </c>
      <c r="IG11" s="62">
        <f>IFERROR(Inv_SY_B!IG11/Inv_SY_B!$IS11-1,"")</f>
        <v>-1.8617349862414256E-3</v>
      </c>
      <c r="IH11" s="62">
        <f>IFERROR(Inv_SY_B!IH11/Inv_SY_B!$IS11-1,"")</f>
        <v>-1.3085737627321903E-3</v>
      </c>
      <c r="II11" s="62">
        <f>IFERROR(Inv_SY_B!II11/Inv_SY_B!$IS11-1,"")</f>
        <v>-2.2251512989441835E-3</v>
      </c>
      <c r="IJ11" s="62">
        <f>IFERROR(Inv_SY_B!IJ11/Inv_SY_B!$IS11-1,"")</f>
        <v>4.8950436599046743E-3</v>
      </c>
      <c r="IK11" s="62">
        <f>IFERROR(Inv_SY_B!IK11/Inv_SY_B!$IS11-1,"")</f>
        <v>2.618167787837189E-3</v>
      </c>
      <c r="IL11" s="62" t="str">
        <f>IFERROR(Inv_SY_B!IL11/Inv_SY_B!$IS11-1,"")</f>
        <v/>
      </c>
      <c r="IM11" s="62" t="str">
        <f>IFERROR(Inv_SY_B!IM11/Inv_SY_B!$IS11-1,"")</f>
        <v/>
      </c>
      <c r="IN11" s="62">
        <f>IFERROR(Inv_SY_B!IN11/Inv_SY_B!$IS11-1,"")</f>
        <v>2.156691009727596E-2</v>
      </c>
      <c r="IO11" s="62">
        <f>IFERROR(Inv_SY_B!IO11/Inv_SY_B!$IS11-1,"")</f>
        <v>1.7306543136771158E-2</v>
      </c>
      <c r="IP11" s="62">
        <f>IFERROR(Inv_SY_B!IP11/Inv_SY_B!$IS11-1,"")</f>
        <v>0.27164869924618484</v>
      </c>
      <c r="IQ11" s="62">
        <f>IFERROR(Inv_SY_B!IQ11/Inv_SY_B!$IS11-1,"")</f>
        <v>1.1180235830431817E-2</v>
      </c>
      <c r="IR11" s="62">
        <f>IFERROR(Inv_SY_B!IR11/Inv_SY_B!$IS11-1,"")</f>
        <v>1.0266159472700935</v>
      </c>
    </row>
    <row r="12" spans="2:253" x14ac:dyDescent="0.25">
      <c r="B12" s="85">
        <f t="shared" si="0"/>
        <v>45850</v>
      </c>
      <c r="C12" s="62">
        <f>IFERROR(Inv_SY_B!C12/Inv_SY_B!$IS12-1,"")</f>
        <v>1.1252621541257612E-2</v>
      </c>
      <c r="D12" s="62">
        <f>IFERROR(Inv_SY_B!D12/Inv_SY_B!$IS12-1,"")</f>
        <v>8.2013777023262069E-3</v>
      </c>
      <c r="E12" s="62">
        <f>IFERROR(Inv_SY_B!E12/Inv_SY_B!$IS12-1,"")</f>
        <v>1.453857644472234E-2</v>
      </c>
      <c r="F12" s="62">
        <f>IFERROR(Inv_SY_B!F12/Inv_SY_B!$IS12-1,"")</f>
        <v>8.1818184469484301E-3</v>
      </c>
      <c r="G12" s="62">
        <f>IFERROR(Inv_SY_B!G12/Inv_SY_B!$IS12-1,"")</f>
        <v>5.7369115247276614E-3</v>
      </c>
      <c r="H12" s="62">
        <f>IFERROR(Inv_SY_B!H12/Inv_SY_B!$IS12-1,"")</f>
        <v>5.6391152478387774E-3</v>
      </c>
      <c r="I12" s="62">
        <f>IFERROR(Inv_SY_B!I12/Inv_SY_B!$IS12-1,"")</f>
        <v>1.8250604491745204E-3</v>
      </c>
      <c r="J12" s="62">
        <f>IFERROR(Inv_SY_B!J12/Inv_SY_B!$IS12-1,"")</f>
        <v>-1.9787916743256972E-2</v>
      </c>
      <c r="K12" s="62">
        <f>IFERROR(Inv_SY_B!K12/Inv_SY_B!$IS12-1,"")</f>
        <v>-2.2381474006348823E-2</v>
      </c>
      <c r="L12" s="62">
        <f>IFERROR(Inv_SY_B!L12/Inv_SY_B!$IS12-1,"")</f>
        <v>-1.1396996186195385E-2</v>
      </c>
      <c r="M12" s="62">
        <f>IFERROR(Inv_SY_B!M12/Inv_SY_B!$IS12-1,"")</f>
        <v>-3.260345949044674E-3</v>
      </c>
      <c r="N12" s="62">
        <f>IFERROR(Inv_SY_B!N12/Inv_SY_B!$IS12-1,"")</f>
        <v>3.0964120487291247E-3</v>
      </c>
      <c r="O12" s="62">
        <f>IFERROR(Inv_SY_B!O12/Inv_SY_B!$IS12-1,"")</f>
        <v>8.1818184469484301E-3</v>
      </c>
      <c r="P12" s="62">
        <f>IFERROR(Inv_SY_B!P12/Inv_SY_B!$IS12-1,"")</f>
        <v>1.5232040953570447E-2</v>
      </c>
      <c r="Q12" s="62">
        <f>IFERROR(Inv_SY_B!Q12/Inv_SY_B!$IS12-1,"")</f>
        <v>-1.9889943494899587E-3</v>
      </c>
      <c r="R12" s="62">
        <f>IFERROR(Inv_SY_B!R12/Inv_SY_B!$IS12-1,"")</f>
        <v>-9.7191306984623083E-4</v>
      </c>
      <c r="S12" s="62">
        <f>IFERROR(Inv_SY_B!S12/Inv_SY_B!$IS12-1,"")</f>
        <v>2.8421417288182482E-3</v>
      </c>
      <c r="T12" s="62">
        <f>IFERROR(Inv_SY_B!T12/Inv_SY_B!$IS12-1,"")</f>
        <v>-3.260345949044674E-3</v>
      </c>
      <c r="U12" s="62">
        <f>IFERROR(Inv_SY_B!U12/Inv_SY_B!$IS12-1,"")</f>
        <v>-4.1209531856664094E-3</v>
      </c>
      <c r="V12" s="62">
        <f>IFERROR(Inv_SY_B!V12/Inv_SY_B!$IS12-1,"")</f>
        <v>-2.3601971541921452E-2</v>
      </c>
      <c r="W12" s="62">
        <f>IFERROR(Inv_SY_B!W12/Inv_SY_B!$IS12-1,"")</f>
        <v>-1.2159807145928347E-2</v>
      </c>
      <c r="X12" s="62">
        <f>IFERROR(Inv_SY_B!X12/Inv_SY_B!$IS12-1,"")</f>
        <v>1.8250604491745204E-3</v>
      </c>
      <c r="Y12" s="62">
        <f>IFERROR(Inv_SY_B!Y12/Inv_SY_B!$IS12-1,"")</f>
        <v>4.5633562020617191E-3</v>
      </c>
      <c r="Z12" s="62">
        <f>IFERROR(Inv_SY_B!Z12/Inv_SY_B!$IS12-1,"")</f>
        <v>-2.6992242474067507E-2</v>
      </c>
      <c r="AA12" s="62">
        <f>IFERROR(Inv_SY_B!AA12/Inv_SY_B!$IS12-1,"")</f>
        <v>-1.0692862992595864E-2</v>
      </c>
      <c r="AB12" s="62">
        <f>IFERROR(Inv_SY_B!AB12/Inv_SY_B!$IS12-1,"")</f>
        <v>-1.5387084283259633E-2</v>
      </c>
      <c r="AC12" s="62">
        <f>IFERROR(Inv_SY_B!AC12/Inv_SY_B!$IS12-1,"")</f>
        <v>-1.6560639605925576E-2</v>
      </c>
      <c r="AD12" s="62">
        <f>IFERROR(Inv_SY_B!AD12/Inv_SY_B!$IS12-1,"")</f>
        <v>-1.5691339366913915E-2</v>
      </c>
      <c r="AE12" s="62">
        <f>IFERROR(Inv_SY_B!AE12/Inv_SY_B!$IS12-1,"")</f>
        <v>6.9104668473936037E-3</v>
      </c>
      <c r="AF12" s="62">
        <f>IFERROR(Inv_SY_B!AF12/Inv_SY_B!$IS12-1,"")</f>
        <v>1.2600152938166964E-3</v>
      </c>
      <c r="AG12" s="62">
        <f>IFERROR(Inv_SY_B!AG12/Inv_SY_B!$IS12-1,"")</f>
        <v>8.0405571581090296E-3</v>
      </c>
      <c r="AH12" s="62">
        <f>IFERROR(Inv_SY_B!AH12/Inv_SY_B!$IS12-1,"")</f>
        <v>-3.260345949044674E-3</v>
      </c>
      <c r="AI12" s="62">
        <f>IFERROR(Inv_SY_B!AI12/Inv_SY_B!$IS12-1,"")</f>
        <v>-8.6006223613255273E-3</v>
      </c>
      <c r="AJ12" s="62">
        <f>IFERROR(Inv_SY_B!AJ12/Inv_SY_B!$IS12-1,"")</f>
        <v>-7.7350545659637948E-4</v>
      </c>
      <c r="AK12" s="62">
        <f>IFERROR(Inv_SY_B!AK12/Inv_SY_B!$IS12-1,"")</f>
        <v>-7.0744007477091531E-3</v>
      </c>
      <c r="AL12" s="62">
        <f>IFERROR(Inv_SY_B!AL12/Inv_SY_B!$IS12-1,"")</f>
        <v>-2.7869017124635853E-2</v>
      </c>
      <c r="AM12" s="62">
        <f>IFERROR(Inv_SY_B!AM12/Inv_SY_B!$IS12-1,"")</f>
        <v>3.0964120487291247E-3</v>
      </c>
      <c r="AN12" s="62">
        <f>IFERROR(Inv_SY_B!AN12/Inv_SY_B!$IS12-1,"")</f>
        <v>-7.1764274993513233E-4</v>
      </c>
      <c r="AO12" s="62">
        <f>IFERROR(Inv_SY_B!AO12/Inv_SY_B!$IS12-1,"")</f>
        <v>3.0964120487291247E-3</v>
      </c>
      <c r="AP12" s="62">
        <f>IFERROR(Inv_SY_B!AP12/Inv_SY_B!$IS12-1,"")</f>
        <v>1.1995873245612687E-2</v>
      </c>
      <c r="AQ12" s="62">
        <f>IFERROR(Inv_SY_B!AQ12/Inv_SY_B!$IS12-1,"")</f>
        <v>-1.9889943494899587E-3</v>
      </c>
      <c r="AR12" s="62">
        <f>IFERROR(Inv_SY_B!AR12/Inv_SY_B!$IS12-1,"")</f>
        <v>-1.3431158745483063E-2</v>
      </c>
      <c r="AS12" s="62">
        <f>IFERROR(Inv_SY_B!AS12/Inv_SY_B!$IS12-1,"")</f>
        <v>-1.0888455546373521E-2</v>
      </c>
      <c r="AT12" s="62">
        <f>IFERROR(Inv_SY_B!AT12/Inv_SY_B!$IS12-1,"")</f>
        <v>5.6391152478387774E-3</v>
      </c>
      <c r="AU12" s="62">
        <f>IFERROR(Inv_SY_B!AU12/Inv_SY_B!$IS12-1,"")</f>
        <v>-1.8516565143702257E-2</v>
      </c>
      <c r="AV12" s="62">
        <f>IFERROR(Inv_SY_B!AV12/Inv_SY_B!$IS12-1,"")</f>
        <v>-7.0744007477091531E-3</v>
      </c>
      <c r="AW12" s="62">
        <f>IFERROR(Inv_SY_B!AW12/Inv_SY_B!$IS12-1,"")</f>
        <v>-3.0643303477917105E-2</v>
      </c>
      <c r="AX12" s="62">
        <f>IFERROR(Inv_SY_B!AX12/Inv_SY_B!$IS12-1,"")</f>
        <v>-3.260345949044674E-3</v>
      </c>
      <c r="AY12" s="62">
        <f>IFERROR(Inv_SY_B!AY12/Inv_SY_B!$IS12-1,"")</f>
        <v>-2.2381474006348823E-2</v>
      </c>
      <c r="AZ12" s="62">
        <f>IFERROR(Inv_SY_B!AZ12/Inv_SY_B!$IS12-1,"")</f>
        <v>-1.6889235096272048E-2</v>
      </c>
      <c r="BA12" s="62">
        <f>IFERROR(Inv_SY_B!BA12/Inv_SY_B!$IS12-1,"")</f>
        <v>3.0964120487291247E-3</v>
      </c>
      <c r="BB12" s="62">
        <f>IFERROR(Inv_SY_B!BB12/Inv_SY_B!$IS12-1,"")</f>
        <v>-7.0744007477091531E-3</v>
      </c>
      <c r="BC12" s="62">
        <f>IFERROR(Inv_SY_B!BC12/Inv_SY_B!$IS12-1,"")</f>
        <v>-7.8937162229778535E-3</v>
      </c>
      <c r="BD12" s="62">
        <f>IFERROR(Inv_SY_B!BD12/Inv_SY_B!$IS12-1,"")</f>
        <v>-2.6992242474067507E-2</v>
      </c>
      <c r="BE12" s="62">
        <f>IFERROR(Inv_SY_B!BE12/Inv_SY_B!$IS12-1,"")</f>
        <v>-1.1866418315261806E-2</v>
      </c>
      <c r="BF12" s="62">
        <f>IFERROR(Inv_SY_B!BF12/Inv_SY_B!$IS12-1,"")</f>
        <v>1.9454469296334098E-2</v>
      </c>
      <c r="BG12" s="62">
        <f>IFERROR(Inv_SY_B!BG12/Inv_SY_B!$IS12-1,"")</f>
        <v>1.1543837121326561E-2</v>
      </c>
      <c r="BH12" s="62">
        <f>IFERROR(Inv_SY_B!BH12/Inv_SY_B!$IS12-1,"")</f>
        <v>1.453857644472234E-2</v>
      </c>
      <c r="BI12" s="62">
        <f>IFERROR(Inv_SY_B!BI12/Inv_SY_B!$IS12-1,"")</f>
        <v>-1.1510005217266972E-2</v>
      </c>
      <c r="BJ12" s="62">
        <f>IFERROR(Inv_SY_B!BJ12/Inv_SY_B!$IS12-1,"")</f>
        <v>-1.060593296869472E-2</v>
      </c>
      <c r="BK12" s="62">
        <f>IFERROR(Inv_SY_B!BK12/Inv_SY_B!$IS12-1,"")</f>
        <v>3.0964120487291247E-3</v>
      </c>
      <c r="BL12" s="62">
        <f>IFERROR(Inv_SY_B!BL12/Inv_SY_B!$IS12-1,"")</f>
        <v>-2.9913217789560576E-2</v>
      </c>
      <c r="BM12" s="62">
        <f>IFERROR(Inv_SY_B!BM12/Inv_SY_B!$IS12-1,"")</f>
        <v>-7.0744007477091531E-3</v>
      </c>
      <c r="BN12" s="62">
        <f>IFERROR(Inv_SY_B!BN12/Inv_SY_B!$IS12-1,"")</f>
        <v>-5.4124771834008767E-3</v>
      </c>
      <c r="BO12" s="62">
        <f>IFERROR(Inv_SY_B!BO12/Inv_SY_B!$IS12-1,"")</f>
        <v>-4.8250863792659304E-3</v>
      </c>
      <c r="BP12" s="62">
        <f>IFERROR(Inv_SY_B!BP12/Inv_SY_B!$IS12-1,"")</f>
        <v>-1.3044204112682145E-3</v>
      </c>
      <c r="BQ12" s="62">
        <f>IFERROR(Inv_SY_B!BQ12/Inv_SY_B!$IS12-1,"")</f>
        <v>-3.6515310565999881E-3</v>
      </c>
      <c r="BR12" s="62">
        <f>IFERROR(Inv_SY_B!BR12/Inv_SY_B!$IS12-1,"")</f>
        <v>5.5022004601943397E-3</v>
      </c>
      <c r="BS12" s="62">
        <f>IFERROR(Inv_SY_B!BS12/Inv_SY_B!$IS12-1,"")</f>
        <v>2.9540525319468713E-2</v>
      </c>
      <c r="BT12" s="62">
        <f>IFERROR(Inv_SY_B!BT12/Inv_SY_B!$IS12-1,"")</f>
        <v>3.437166139777692E-2</v>
      </c>
      <c r="BU12" s="62">
        <f>IFERROR(Inv_SY_B!BU12/Inv_SY_B!$IS12-1,"")</f>
        <v>2.5599335360849018E-2</v>
      </c>
      <c r="BV12" s="62">
        <f>IFERROR(Inv_SY_B!BV12/Inv_SY_B!$IS12-1,"")</f>
        <v>1.26315490453901E-2</v>
      </c>
      <c r="BW12" s="62">
        <f>IFERROR(Inv_SY_B!BW12/Inv_SY_B!$IS12-1,"")</f>
        <v>1.453857644472234E-2</v>
      </c>
      <c r="BX12" s="62">
        <f>IFERROR(Inv_SY_B!BX12/Inv_SY_B!$IS12-1,"")</f>
        <v>2.8396308879869547E-2</v>
      </c>
      <c r="BY12" s="62">
        <f>IFERROR(Inv_SY_B!BY12/Inv_SY_B!$IS12-1,"")</f>
        <v>2.7704128564556285E-2</v>
      </c>
      <c r="BZ12" s="62">
        <f>IFERROR(Inv_SY_B!BZ12/Inv_SY_B!$IS12-1,"")</f>
        <v>2.4426866663481706E-2</v>
      </c>
      <c r="CA12" s="62">
        <f>IFERROR(Inv_SY_B!CA12/Inv_SY_B!$IS12-1,"")</f>
        <v>2.8156164688842411E-2</v>
      </c>
      <c r="CB12" s="62">
        <f>IFERROR(Inv_SY_B!CB12/Inv_SY_B!$IS12-1,"")</f>
        <v>1.7462685123698307E-2</v>
      </c>
      <c r="CC12" s="62">
        <f>IFERROR(Inv_SY_B!CC12/Inv_SY_B!$IS12-1,"")</f>
        <v>2.4607362489517115E-3</v>
      </c>
      <c r="CD12" s="62">
        <f>IFERROR(Inv_SY_B!CD12/Inv_SY_B!$IS12-1,"")</f>
        <v>2.1579908380717994E-2</v>
      </c>
      <c r="CE12" s="62">
        <f>IFERROR(Inv_SY_B!CE12/Inv_SY_B!$IS12-1,"")</f>
        <v>-7.0744007477091531E-3</v>
      </c>
      <c r="CF12" s="62">
        <f>IFERROR(Inv_SY_B!CF12/Inv_SY_B!$IS12-1,"")</f>
        <v>8.4360887668595286E-3</v>
      </c>
      <c r="CG12" s="62">
        <f>IFERROR(Inv_SY_B!CG12/Inv_SY_B!$IS12-1,"")</f>
        <v>-9.8713742667296822E-3</v>
      </c>
      <c r="CH12" s="62">
        <f>IFERROR(Inv_SY_B!CH12/Inv_SY_B!$IS12-1,"")</f>
        <v>1.3521495165078612E-2</v>
      </c>
      <c r="CI12" s="62">
        <f>IFERROR(Inv_SY_B!CI12/Inv_SY_B!$IS12-1,"")</f>
        <v>-8.4728875072194176E-3</v>
      </c>
      <c r="CJ12" s="62">
        <f>IFERROR(Inv_SY_B!CJ12/Inv_SY_B!$IS12-1,"")</f>
        <v>1.4792846764633216E-2</v>
      </c>
      <c r="CK12" s="62">
        <f>IFERROR(Inv_SY_B!CK12/Inv_SY_B!$IS12-1,"")</f>
        <v>-5.421643668287901E-3</v>
      </c>
      <c r="CL12" s="62">
        <f>IFERROR(Inv_SY_B!CL12/Inv_SY_B!$IS12-1,"")</f>
        <v>-8.8542929870857323E-3</v>
      </c>
      <c r="CM12" s="62">
        <f>IFERROR(Inv_SY_B!CM12/Inv_SY_B!$IS12-1,"")</f>
        <v>1.7462685123698307E-2</v>
      </c>
      <c r="CN12" s="62">
        <f>IFERROR(Inv_SY_B!CN12/Inv_SY_B!$IS12-1,"")</f>
        <v>9.8345755263695711E-3</v>
      </c>
      <c r="CO12" s="62">
        <f>IFERROR(Inv_SY_B!CO12/Inv_SY_B!$IS12-1,"")</f>
        <v>-2.1212149158436056E-3</v>
      </c>
      <c r="CP12" s="62">
        <f>IFERROR(Inv_SY_B!CP12/Inv_SY_B!$IS12-1,"")</f>
        <v>1.7941886880453506E-2</v>
      </c>
      <c r="CQ12" s="62">
        <f>IFERROR(Inv_SY_B!CQ12/Inv_SY_B!$IS12-1,"")</f>
        <v>-7.0744007477091531E-3</v>
      </c>
      <c r="CR12" s="62">
        <f>IFERROR(Inv_SY_B!CR12/Inv_SY_B!$IS12-1,"")</f>
        <v>1.898830704316401E-2</v>
      </c>
      <c r="CS12" s="62">
        <f>IFERROR(Inv_SY_B!CS12/Inv_SY_B!$IS12-1,"")</f>
        <v>8.6056023134666315E-3</v>
      </c>
      <c r="CT12" s="62">
        <f>IFERROR(Inv_SY_B!CT12/Inv_SY_B!$IS12-1,"")</f>
        <v>9.0717645666367197E-3</v>
      </c>
      <c r="CU12" s="62">
        <f>IFERROR(Inv_SY_B!CU12/Inv_SY_B!$IS12-1,"")</f>
        <v>5.5370884961947198E-4</v>
      </c>
      <c r="CV12" s="62">
        <f>IFERROR(Inv_SY_B!CV12/Inv_SY_B!$IS12-1,"")</f>
        <v>5.6391152478387774E-3</v>
      </c>
      <c r="CW12" s="62">
        <f>IFERROR(Inv_SY_B!CW12/Inv_SY_B!$IS12-1,"")</f>
        <v>1.8250604491745204E-3</v>
      </c>
      <c r="CX12" s="62">
        <f>IFERROR(Inv_SY_B!CX12/Inv_SY_B!$IS12-1,"")</f>
        <v>8.1818184469484301E-3</v>
      </c>
      <c r="CY12" s="62">
        <f>IFERROR(Inv_SY_B!CY12/Inv_SY_B!$IS12-1,"")</f>
        <v>9.4531700465032564E-3</v>
      </c>
      <c r="CZ12" s="62">
        <f>IFERROR(Inv_SY_B!CZ12/Inv_SY_B!$IS12-1,"")</f>
        <v>-4.5316975485996114E-3</v>
      </c>
      <c r="DA12" s="62">
        <f>IFERROR(Inv_SY_B!DA12/Inv_SY_B!$IS12-1,"")</f>
        <v>9.4531700465032564E-3</v>
      </c>
      <c r="DB12" s="62">
        <f>IFERROR(Inv_SY_B!DB12/Inv_SY_B!$IS12-1,"")</f>
        <v>9.4531700465032564E-3</v>
      </c>
      <c r="DC12" s="62">
        <f>IFERROR(Inv_SY_B!DC12/Inv_SY_B!$IS12-1,"")</f>
        <v>-1.5691339366913915E-2</v>
      </c>
      <c r="DD12" s="62">
        <f>IFERROR(Inv_SY_B!DD12/Inv_SY_B!$IS12-1,"")</f>
        <v>-1.0888455546373521E-2</v>
      </c>
      <c r="DE12" s="62">
        <f>IFERROR(Inv_SY_B!DE12/Inv_SY_B!$IS12-1,"")</f>
        <v>5.6673675056067019E-3</v>
      </c>
      <c r="DF12" s="62">
        <f>IFERROR(Inv_SY_B!DF12/Inv_SY_B!$IS12-1,"")</f>
        <v>-2.843685064267043E-2</v>
      </c>
      <c r="DG12" s="62">
        <f>IFERROR(Inv_SY_B!DG12/Inv_SY_B!$IS12-1,"")</f>
        <v>5.5370884961947198E-4</v>
      </c>
      <c r="DH12" s="62">
        <f>IFERROR(Inv_SY_B!DH12/Inv_SY_B!$IS12-1,"")</f>
        <v>2.6235011160626431E-2</v>
      </c>
      <c r="DI12" s="62">
        <f>IFERROR(Inv_SY_B!DI12/Inv_SY_B!$IS12-1,"")</f>
        <v>-7.1721970245979261E-3</v>
      </c>
      <c r="DJ12" s="62">
        <f>IFERROR(Inv_SY_B!DJ12/Inv_SY_B!$IS12-1,"")</f>
        <v>2.451379668738296E-2</v>
      </c>
      <c r="DK12" s="62">
        <f>IFERROR(Inv_SY_B!DK12/Inv_SY_B!$IS12-1,"")</f>
        <v>1.0752773903825785E-2</v>
      </c>
      <c r="DL12" s="62">
        <f>IFERROR(Inv_SY_B!DL12/Inv_SY_B!$IS12-1,"")</f>
        <v>8.3795842513234575E-3</v>
      </c>
      <c r="DM12" s="62">
        <f>IFERROR(Inv_SY_B!DM12/Inv_SY_B!$IS12-1,"")</f>
        <v>1.7208414803787431E-2</v>
      </c>
      <c r="DN12" s="62">
        <f>IFERROR(Inv_SY_B!DN12/Inv_SY_B!$IS12-1,"")</f>
        <v>6.2747910476161906E-3</v>
      </c>
      <c r="DO12" s="62">
        <f>IFERROR(Inv_SY_B!DO12/Inv_SY_B!$IS12-1,"")</f>
        <v>-2.2190681944289081E-2</v>
      </c>
      <c r="DP12" s="62">
        <f>IFERROR(Inv_SY_B!DP12/Inv_SY_B!$IS12-1,"")</f>
        <v>-2.9252423095498137E-2</v>
      </c>
      <c r="DQ12" s="62">
        <f>IFERROR(Inv_SY_B!DQ12/Inv_SY_B!$IS12-1,"")</f>
        <v>-2.13417909204906E-2</v>
      </c>
      <c r="DR12" s="62">
        <f>IFERROR(Inv_SY_B!DR12/Inv_SY_B!$IS12-1,"")</f>
        <v>-1.3431158745483063E-2</v>
      </c>
      <c r="DS12" s="62">
        <f>IFERROR(Inv_SY_B!DS12/Inv_SY_B!$IS12-1,"")</f>
        <v>-2.194921446250031E-2</v>
      </c>
      <c r="DT12" s="62">
        <f>IFERROR(Inv_SY_B!DT12/Inv_SY_B!$IS12-1,"")</f>
        <v>-2.0211700609775285E-2</v>
      </c>
      <c r="DU12" s="62">
        <f>IFERROR(Inv_SY_B!DU12/Inv_SY_B!$IS12-1,"")</f>
        <v>-2.4167016697279053E-2</v>
      </c>
      <c r="DV12" s="62">
        <f>IFERROR(Inv_SY_B!DV12/Inv_SY_B!$IS12-1,"")</f>
        <v>-7.0744007477091531E-3</v>
      </c>
      <c r="DW12" s="62">
        <f>IFERROR(Inv_SY_B!DW12/Inv_SY_B!$IS12-1,"")</f>
        <v>-3.260345949044674E-3</v>
      </c>
      <c r="DX12" s="62">
        <f>IFERROR(Inv_SY_B!DX12/Inv_SY_B!$IS12-1,"")</f>
        <v>8.6056023134666315E-3</v>
      </c>
      <c r="DY12" s="62">
        <f>IFERROR(Inv_SY_B!DY12/Inv_SY_B!$IS12-1,"")</f>
        <v>-7.0744007477091531E-3</v>
      </c>
      <c r="DZ12" s="62">
        <f>IFERROR(Inv_SY_B!DZ12/Inv_SY_B!$IS12-1,"")</f>
        <v>-7.1764274993513233E-4</v>
      </c>
      <c r="EA12" s="62">
        <f>IFERROR(Inv_SY_B!EA12/Inv_SY_B!$IS12-1,"")</f>
        <v>-2.6992242474067507E-2</v>
      </c>
      <c r="EB12" s="62">
        <f>IFERROR(Inv_SY_B!EB12/Inv_SY_B!$IS12-1,"")</f>
        <v>-2.0211700609775285E-2</v>
      </c>
      <c r="EC12" s="62">
        <f>IFERROR(Inv_SY_B!EC12/Inv_SY_B!$IS12-1,"")</f>
        <v>-2.7122637509919389E-2</v>
      </c>
      <c r="ED12" s="62">
        <f>IFERROR(Inv_SY_B!ED12/Inv_SY_B!$IS12-1,"")</f>
        <v>-2.1254860896589456E-2</v>
      </c>
      <c r="EE12" s="62">
        <f>IFERROR(Inv_SY_B!EE12/Inv_SY_B!$IS12-1,"")</f>
        <v>-1.7734194928591518E-2</v>
      </c>
      <c r="EF12" s="62">
        <f>IFERROR(Inv_SY_B!EF12/Inv_SY_B!$IS12-1,"")</f>
        <v>-1.2090460695043492E-2</v>
      </c>
      <c r="EG12" s="62">
        <f>IFERROR(Inv_SY_B!EG12/Inv_SY_B!$IS12-1,"")</f>
        <v>1.1349973289615178E-2</v>
      </c>
      <c r="EH12" s="62">
        <f>IFERROR(Inv_SY_B!EH12/Inv_SY_B!$IS12-1,"")</f>
        <v>-2.3188560007800452E-2</v>
      </c>
      <c r="EI12" s="62">
        <f>IFERROR(Inv_SY_B!EI12/Inv_SY_B!$IS12-1,"")</f>
        <v>-1.6067212936168307E-2</v>
      </c>
      <c r="EJ12" s="62">
        <f>IFERROR(Inv_SY_B!EJ12/Inv_SY_B!$IS12-1,"")</f>
        <v>7.195854164496529E-3</v>
      </c>
      <c r="EK12" s="62">
        <f>IFERROR(Inv_SY_B!EK12/Inv_SY_B!$IS12-1,"")</f>
        <v>-1.5058488792913161E-2</v>
      </c>
      <c r="EL12" s="62">
        <f>IFERROR(Inv_SY_B!EL12/Inv_SY_B!$IS12-1,"")</f>
        <v>-7.0744007477091531E-3</v>
      </c>
      <c r="EM12" s="62">
        <f>IFERROR(Inv_SY_B!EM12/Inv_SY_B!$IS12-1,"")</f>
        <v>-2.3601971541921452E-2</v>
      </c>
      <c r="EN12" s="62">
        <f>IFERROR(Inv_SY_B!EN12/Inv_SY_B!$IS12-1,"")</f>
        <v>-2.8061481768051899E-2</v>
      </c>
      <c r="EO12" s="62">
        <f>IFERROR(Inv_SY_B!EO12/Inv_SY_B!$IS12-1,"")</f>
        <v>-1.0888455546373521E-2</v>
      </c>
      <c r="EP12" s="62">
        <f>IFERROR(Inv_SY_B!EP12/Inv_SY_B!$IS12-1,"")</f>
        <v>-2.1254860896589456E-2</v>
      </c>
      <c r="EQ12" s="62">
        <f>IFERROR(Inv_SY_B!EQ12/Inv_SY_B!$IS12-1,"")</f>
        <v>3.9863581684176363E-3</v>
      </c>
      <c r="ER12" s="62">
        <f>IFERROR(Inv_SY_B!ER12/Inv_SY_B!$IS12-1,"")</f>
        <v>-2.1254860896589456E-2</v>
      </c>
      <c r="ES12" s="62">
        <f>IFERROR(Inv_SY_B!ES12/Inv_SY_B!$IS12-1,"")</f>
        <v>3.0964120487291247E-3</v>
      </c>
      <c r="ET12" s="62">
        <f>IFERROR(Inv_SY_B!ET12/Inv_SY_B!$IS12-1,"")</f>
        <v>-1.250653940035229E-2</v>
      </c>
      <c r="EU12" s="62">
        <f>IFERROR(Inv_SY_B!EU12/Inv_SY_B!$IS12-1,"")</f>
        <v>2.2162455567296124E-3</v>
      </c>
      <c r="EV12" s="62">
        <f>IFERROR(Inv_SY_B!EV12/Inv_SY_B!$IS12-1,"")</f>
        <v>-8.3457523472638684E-3</v>
      </c>
      <c r="EW12" s="62">
        <f>IFERROR(Inv_SY_B!EW12/Inv_SY_B!$IS12-1,"")</f>
        <v>-3.6515310565999881E-3</v>
      </c>
      <c r="EX12" s="62">
        <f>IFERROR(Inv_SY_B!EX12/Inv_SY_B!$IS12-1,"")</f>
        <v>-3.260345949044674E-3</v>
      </c>
      <c r="EY12" s="62">
        <f>IFERROR(Inv_SY_B!EY12/Inv_SY_B!$IS12-1,"")</f>
        <v>-2.13417909204906E-2</v>
      </c>
      <c r="EZ12" s="62">
        <f>IFERROR(Inv_SY_B!EZ12/Inv_SY_B!$IS12-1,"")</f>
        <v>-7.0744007477091531E-3</v>
      </c>
      <c r="FA12" s="62">
        <f>IFERROR(Inv_SY_B!FA12/Inv_SY_B!$IS12-1,"")</f>
        <v>5.6391152478387774E-3</v>
      </c>
      <c r="FB12" s="62">
        <f>IFERROR(Inv_SY_B!FB12/Inv_SY_B!$IS12-1,"")</f>
        <v>8.5632239268147448E-3</v>
      </c>
      <c r="FC12" s="62">
        <f>IFERROR(Inv_SY_B!FC12/Inv_SY_B!$IS12-1,"")</f>
        <v>5.6391152478387774E-3</v>
      </c>
      <c r="FD12" s="62">
        <f>IFERROR(Inv_SY_B!FD12/Inv_SY_B!$IS12-1,"")</f>
        <v>-1.8618591895344094E-3</v>
      </c>
      <c r="FE12" s="62">
        <f>IFERROR(Inv_SY_B!FE12/Inv_SY_B!$IS12-1,"")</f>
        <v>1.4238075157554819E-2</v>
      </c>
      <c r="FF12" s="62">
        <f>IFERROR(Inv_SY_B!FF12/Inv_SY_B!$IS12-1,"")</f>
        <v>7.1661818850312642E-3</v>
      </c>
      <c r="FG12" s="62">
        <f>IFERROR(Inv_SY_B!FG12/Inv_SY_B!$IS12-1,"")</f>
        <v>-2.2335756716506228E-2</v>
      </c>
      <c r="FH12" s="62">
        <f>IFERROR(Inv_SY_B!FH12/Inv_SY_B!$IS12-1,"")</f>
        <v>4.2088446983397088E-3</v>
      </c>
      <c r="FI12" s="62">
        <f>IFERROR(Inv_SY_B!FI12/Inv_SY_B!$IS12-1,"")</f>
        <v>-1.0220674908223537E-2</v>
      </c>
      <c r="FJ12" s="62">
        <f>IFERROR(Inv_SY_B!FJ12/Inv_SY_B!$IS12-1,"")</f>
        <v>-2.1878583818080499E-2</v>
      </c>
      <c r="FK12" s="62">
        <f>IFERROR(Inv_SY_B!FK12/Inv_SY_B!$IS12-1,"")</f>
        <v>-1.8221200630674339E-2</v>
      </c>
      <c r="FL12" s="62">
        <f>IFERROR(Inv_SY_B!FL12/Inv_SY_B!$IS12-1,"")</f>
        <v>-1.7073696655625747E-2</v>
      </c>
      <c r="FM12" s="62">
        <f>IFERROR(Inv_SY_B!FM12/Inv_SY_B!$IS12-1,"")</f>
        <v>1.0637838582451931E-2</v>
      </c>
      <c r="FN12" s="62">
        <f>IFERROR(Inv_SY_B!FN12/Inv_SY_B!$IS12-1,"")</f>
        <v>-1.7078268384609907E-2</v>
      </c>
      <c r="FO12" s="62">
        <f>IFERROR(Inv_SY_B!FO12/Inv_SY_B!$IS12-1,"")</f>
        <v>-1.2377959522669957E-2</v>
      </c>
      <c r="FP12" s="62">
        <f>IFERROR(Inv_SY_B!FP12/Inv_SY_B!$IS12-1,"")</f>
        <v>-2.1147107180599201E-2</v>
      </c>
      <c r="FQ12" s="62">
        <f>IFERROR(Inv_SY_B!FQ12/Inv_SY_B!$IS12-1,"")</f>
        <v>-2.4726770975272983E-2</v>
      </c>
      <c r="FR12" s="62">
        <f>IFERROR(Inv_SY_B!FR12/Inv_SY_B!$IS12-1,"")</f>
        <v>-2.1764290593473956E-2</v>
      </c>
      <c r="FS12" s="62">
        <f>IFERROR(Inv_SY_B!FS12/Inv_SY_B!$IS12-1,"")</f>
        <v>-1.250653940035229E-2</v>
      </c>
      <c r="FT12" s="62">
        <f>IFERROR(Inv_SY_B!FT12/Inv_SY_B!$IS12-1,"")</f>
        <v>-2.85533081350966E-2</v>
      </c>
      <c r="FU12" s="62">
        <f>IFERROR(Inv_SY_B!FU12/Inv_SY_B!$IS12-1,"")</f>
        <v>2.1229933492721287E-3</v>
      </c>
      <c r="FV12" s="62">
        <f>IFERROR(Inv_SY_B!FV12/Inv_SY_B!$IS12-1,"")</f>
        <v>4.2088446983397088E-3</v>
      </c>
      <c r="FW12" s="62">
        <f>IFERROR(Inv_SY_B!FW12/Inv_SY_B!$IS12-1,"")</f>
        <v>1.4495234912919264E-2</v>
      </c>
      <c r="FX12" s="62">
        <f>IFERROR(Inv_SY_B!FX12/Inv_SY_B!$IS12-1,"")</f>
        <v>2.0924228797031708E-2</v>
      </c>
      <c r="FY12" s="62">
        <f>IFERROR(Inv_SY_B!FY12/Inv_SY_B!$IS12-1,"")</f>
        <v>-1.3649471646416722E-2</v>
      </c>
      <c r="FZ12" s="62">
        <f>IFERROR(Inv_SY_B!FZ12/Inv_SY_B!$IS12-1,"")</f>
        <v>3.5144836787215361E-4</v>
      </c>
      <c r="GA12" s="62">
        <f>IFERROR(Inv_SY_B!GA12/Inv_SY_B!$IS12-1,"")</f>
        <v>-4.1983011501147693E-3</v>
      </c>
      <c r="GB12" s="62">
        <f>IFERROR(Inv_SY_B!GB12/Inv_SY_B!$IS12-1,"")</f>
        <v>-2.1649997368867524E-2</v>
      </c>
      <c r="GC12" s="62">
        <f>IFERROR(Inv_SY_B!GC12/Inv_SY_B!$IS12-1,"")</f>
        <v>-9.0777426621591051E-3</v>
      </c>
      <c r="GD12" s="62">
        <f>IFERROR(Inv_SY_B!GD12/Inv_SY_B!$IS12-1,"")</f>
        <v>-1.991274035484969E-2</v>
      </c>
      <c r="GE12" s="62">
        <f>IFERROR(Inv_SY_B!GE12/Inv_SY_B!$IS12-1,"")</f>
        <v>-1.6067212936168307E-2</v>
      </c>
      <c r="GF12" s="62">
        <f>IFERROR(Inv_SY_B!GF12/Inv_SY_B!$IS12-1,"")</f>
        <v>-1.4792403892481154E-2</v>
      </c>
      <c r="GG12" s="62">
        <f>IFERROR(Inv_SY_B!GG12/Inv_SY_B!$IS12-1,"")</f>
        <v>-1.6209639877601045E-2</v>
      </c>
      <c r="GH12" s="62">
        <f>IFERROR(Inv_SY_B!GH12/Inv_SY_B!$IS12-1,"")</f>
        <v>-8.8034389231036458E-3</v>
      </c>
      <c r="GI12" s="62">
        <f>IFERROR(Inv_SY_B!GI12/Inv_SY_B!$IS12-1,"")</f>
        <v>-1.5345583099576232E-2</v>
      </c>
      <c r="GJ12" s="62">
        <f>IFERROR(Inv_SY_B!GJ12/Inv_SY_B!$IS12-1,"")</f>
        <v>-2.7936124722221733E-2</v>
      </c>
      <c r="GK12" s="62">
        <f>IFERROR(Inv_SY_B!GK12/Inv_SY_B!$IS12-1,"")</f>
        <v>1.5086672670123757E-3</v>
      </c>
      <c r="GL12" s="62">
        <f>IFERROR(Inv_SY_B!GL12/Inv_SY_B!$IS12-1,"")</f>
        <v>2.0924228797031708E-2</v>
      </c>
      <c r="GM12" s="62">
        <f>IFERROR(Inv_SY_B!GM12/Inv_SY_B!$IS12-1,"")</f>
        <v>1.4495234912919264E-2</v>
      </c>
      <c r="GN12" s="62">
        <f>IFERROR(Inv_SY_B!GN12/Inv_SY_B!$IS12-1,"")</f>
        <v>8.0662410288070419E-3</v>
      </c>
      <c r="GO12" s="62">
        <f>IFERROR(Inv_SY_B!GO12/Inv_SY_B!$IS12-1,"")</f>
        <v>5.4946434751619311E-3</v>
      </c>
      <c r="GP12" s="62">
        <f>IFERROR(Inv_SY_B!GP12/Inv_SY_B!$IS12-1,"")</f>
        <v>2.3624406228358819E-2</v>
      </c>
      <c r="GQ12" s="62">
        <f>IFERROR(Inv_SY_B!GQ12/Inv_SY_B!$IS12-1,"")</f>
        <v>-2.1764290593473956E-2</v>
      </c>
      <c r="GR12" s="62">
        <f>IFERROR(Inv_SY_B!GR12/Inv_SY_B!$IS12-1,"")</f>
        <v>1.4495234912919264E-2</v>
      </c>
      <c r="GS12" s="62" t="str">
        <f>IFERROR(Inv_SY_B!GS12/Inv_SY_B!$IS12-1,"")</f>
        <v/>
      </c>
      <c r="GT12" s="62" t="str">
        <f>IFERROR(Inv_SY_B!GT12/Inv_SY_B!$IS12-1,"")</f>
        <v/>
      </c>
      <c r="GU12" s="62">
        <f>IFERROR(Inv_SY_B!GU12/Inv_SY_B!$IS12-1,"")</f>
        <v>4.923758571484016E-2</v>
      </c>
      <c r="GV12" s="62">
        <f>IFERROR(Inv_SY_B!GV12/Inv_SY_B!$IS12-1,"")</f>
        <v>-1.0269310322949532E-2</v>
      </c>
      <c r="GW12" s="62">
        <f>IFERROR(Inv_SY_B!GW12/Inv_SY_B!$IS12-1,"")</f>
        <v>-5.2307999802838623E-3</v>
      </c>
      <c r="GX12" s="62" t="str">
        <f>IFERROR(Inv_SY_B!GX12/Inv_SY_B!$IS12-1,"")</f>
        <v/>
      </c>
      <c r="GY12" s="62">
        <f>IFERROR(Inv_SY_B!GY12/Inv_SY_B!$IS12-1,"")</f>
        <v>-1.6218920831178041E-2</v>
      </c>
      <c r="GZ12" s="62">
        <f>IFERROR(Inv_SY_B!GZ12/Inv_SY_B!$IS12-1,"")</f>
        <v>5.6391152478387774E-3</v>
      </c>
      <c r="HA12" s="62">
        <f>IFERROR(Inv_SY_B!HA12/Inv_SY_B!$IS12-1,"")</f>
        <v>2.9943852970859552E-4</v>
      </c>
      <c r="HB12" s="62">
        <f>IFERROR(Inv_SY_B!HB12/Inv_SY_B!$IS12-1,"")</f>
        <v>8.1818184469484301E-3</v>
      </c>
      <c r="HC12" s="62">
        <f>IFERROR(Inv_SY_B!HC12/Inv_SY_B!$IS12-1,"")</f>
        <v>1.3267224845167513E-2</v>
      </c>
      <c r="HD12" s="62">
        <f>IFERROR(Inv_SY_B!HD12/Inv_SY_B!$IS12-1,"")</f>
        <v>-7.7100765474865662E-3</v>
      </c>
      <c r="HE12" s="62">
        <f>IFERROR(Inv_SY_B!HE12/Inv_SY_B!$IS12-1,"")</f>
        <v>1.9623982842941423E-2</v>
      </c>
      <c r="HF12" s="62">
        <f>IFERROR(Inv_SY_B!HF12/Inv_SY_B!$IS12-1,"")</f>
        <v>2.1276739922362786E-2</v>
      </c>
      <c r="HG12" s="62">
        <f>IFERROR(Inv_SY_B!HG12/Inv_SY_B!$IS12-1,"")</f>
        <v>-8.3457523472638684E-3</v>
      </c>
      <c r="HH12" s="62">
        <f>IFERROR(Inv_SY_B!HH12/Inv_SY_B!$IS12-1,"")</f>
        <v>6.9104668473936037E-3</v>
      </c>
      <c r="HI12" s="62">
        <f>IFERROR(Inv_SY_B!HI12/Inv_SY_B!$IS12-1,"")</f>
        <v>1.3267224845167513E-2</v>
      </c>
      <c r="HJ12" s="62">
        <f>IFERROR(Inv_SY_B!HJ12/Inv_SY_B!$IS12-1,"")</f>
        <v>-1.9889943494899587E-3</v>
      </c>
      <c r="HK12" s="62">
        <f>IFERROR(Inv_SY_B!HK12/Inv_SY_B!$IS12-1,"")</f>
        <v>-7.7807071919061555E-3</v>
      </c>
      <c r="HL12" s="62">
        <f>IFERROR(Inv_SY_B!HL12/Inv_SY_B!$IS12-1,"")</f>
        <v>5.6408422456726726E-2</v>
      </c>
      <c r="HM12" s="62">
        <f>IFERROR(Inv_SY_B!HM12/Inv_SY_B!$IS12-1,"")</f>
        <v>3.3706208755788669E-2</v>
      </c>
      <c r="HN12" s="62">
        <f>IFERROR(Inv_SY_B!HN12/Inv_SY_B!$IS12-1,"")</f>
        <v>6.1069020164030263E-2</v>
      </c>
      <c r="HO12" s="62">
        <f>IFERROR(Inv_SY_B!HO12/Inv_SY_B!$IS12-1,"")</f>
        <v>5.8788785880010241E-2</v>
      </c>
      <c r="HP12" s="62">
        <f>IFERROR(Inv_SY_B!HP12/Inv_SY_B!$IS12-1,"")</f>
        <v>5.985289521255277E-2</v>
      </c>
      <c r="HQ12" s="62">
        <f>IFERROR(Inv_SY_B!HQ12/Inv_SY_B!$IS12-1,"")</f>
        <v>-3.6896335021410209E-3</v>
      </c>
      <c r="HR12" s="62">
        <f>IFERROR(Inv_SY_B!HR12/Inv_SY_B!$IS12-1,"")</f>
        <v>1.4813735527361427E-2</v>
      </c>
      <c r="HS12" s="62">
        <f>IFERROR(Inv_SY_B!HS12/Inv_SY_B!$IS12-1,"")</f>
        <v>1.5453949596401673E-2</v>
      </c>
      <c r="HT12" s="62">
        <f>IFERROR(Inv_SY_B!HT12/Inv_SY_B!$IS12-1,"")</f>
        <v>3.5201959152475482E-3</v>
      </c>
      <c r="HU12" s="62">
        <f>IFERROR(Inv_SY_B!HU12/Inv_SY_B!$IS12-1,"")</f>
        <v>-1.3044204112682145E-3</v>
      </c>
      <c r="HV12" s="62">
        <f>IFERROR(Inv_SY_B!HV12/Inv_SY_B!$IS12-1,"")</f>
        <v>4.0939340729952978E-3</v>
      </c>
      <c r="HW12" s="62">
        <f>IFERROR(Inv_SY_B!HW12/Inv_SY_B!$IS12-1,"")</f>
        <v>1.789494466754693E-2</v>
      </c>
      <c r="HX12" s="62">
        <f>IFERROR(Inv_SY_B!HX12/Inv_SY_B!$IS12-1,"")</f>
        <v>-1.5387084283259633E-2</v>
      </c>
      <c r="HY12" s="62">
        <f>IFERROR(Inv_SY_B!HY12/Inv_SY_B!$IS12-1,"")</f>
        <v>-1.5691339366913915E-2</v>
      </c>
      <c r="HZ12" s="62">
        <f>IFERROR(Inv_SY_B!HZ12/Inv_SY_B!$IS12-1,"")</f>
        <v>1.0752773903825785E-2</v>
      </c>
      <c r="IA12" s="62">
        <f>IFERROR(Inv_SY_B!IA12/Inv_SY_B!$IS12-1,"")</f>
        <v>-2.543046556738815E-2</v>
      </c>
      <c r="IB12" s="62">
        <f>IFERROR(Inv_SY_B!IB12/Inv_SY_B!$IS12-1,"")</f>
        <v>3.6577880797015183E-3</v>
      </c>
      <c r="IC12" s="62">
        <f>IFERROR(Inv_SY_B!IC12/Inv_SY_B!$IS12-1,"")</f>
        <v>-3.0114099715093934E-3</v>
      </c>
      <c r="ID12" s="62">
        <f>IFERROR(Inv_SY_B!ID12/Inv_SY_B!$IS12-1,"")</f>
        <v>-1.9110147933169008E-2</v>
      </c>
      <c r="IE12" s="62">
        <f>IFERROR(Inv_SY_B!IE12/Inv_SY_B!$IS12-1,"")</f>
        <v>-5.7432675143986867E-4</v>
      </c>
      <c r="IF12" s="62" t="str">
        <f>IFERROR(Inv_SY_B!IF12/Inv_SY_B!$IS12-1,"")</f>
        <v/>
      </c>
      <c r="IG12" s="62">
        <f>IFERROR(Inv_SY_B!IG12/Inv_SY_B!$IS12-1,"")</f>
        <v>8.8407046000149592E-3</v>
      </c>
      <c r="IH12" s="62">
        <f>IFERROR(Inv_SY_B!IH12/Inv_SY_B!$IS12-1,"")</f>
        <v>-1.510769554656799E-2</v>
      </c>
      <c r="II12" s="62">
        <f>IFERROR(Inv_SY_B!II12/Inv_SY_B!$IS12-1,"")</f>
        <v>-1.0357144430141685E-2</v>
      </c>
      <c r="IJ12" s="62">
        <f>IFERROR(Inv_SY_B!IJ12/Inv_SY_B!$IS12-1,"")</f>
        <v>-2.4741341293426089E-3</v>
      </c>
      <c r="IK12" s="62">
        <f>IFERROR(Inv_SY_B!IK12/Inv_SY_B!$IS12-1,"")</f>
        <v>7.6706106359385462E-3</v>
      </c>
      <c r="IL12" s="62" t="str">
        <f>IFERROR(Inv_SY_B!IL12/Inv_SY_B!$IS12-1,"")</f>
        <v/>
      </c>
      <c r="IM12" s="62" t="str">
        <f>IFERROR(Inv_SY_B!IM12/Inv_SY_B!$IS12-1,"")</f>
        <v/>
      </c>
      <c r="IN12" s="62">
        <f>IFERROR(Inv_SY_B!IN12/Inv_SY_B!$IS12-1,"")</f>
        <v>2.5801396571185631E-2</v>
      </c>
      <c r="IO12" s="62">
        <f>IFERROR(Inv_SY_B!IO12/Inv_SY_B!$IS12-1,"")</f>
        <v>1.0903865915587785E-2</v>
      </c>
      <c r="IP12" s="62">
        <f>IFERROR(Inv_SY_B!IP12/Inv_SY_B!$IS12-1,"")</f>
        <v>0.26213346822357364</v>
      </c>
      <c r="IQ12" s="62">
        <f>IFERROR(Inv_SY_B!IQ12/Inv_SY_B!$IS12-1,"")</f>
        <v>-2.1474161638703637E-2</v>
      </c>
      <c r="IR12" s="62">
        <f>IFERROR(Inv_SY_B!IR12/Inv_SY_B!$IS12-1,"")</f>
        <v>0.94776125157662694</v>
      </c>
    </row>
    <row r="13" spans="2:253" x14ac:dyDescent="0.25">
      <c r="B13" s="85">
        <f t="shared" si="0"/>
        <v>45851</v>
      </c>
      <c r="C13" s="62">
        <f>IFERROR(Inv_SY_B!C13/Inv_SY_B!$IS13-1,"")</f>
        <v>2.0328051767148247E-2</v>
      </c>
      <c r="D13" s="62">
        <f>IFERROR(Inv_SY_B!D13/Inv_SY_B!$IS13-1,"")</f>
        <v>1.654905898282566E-2</v>
      </c>
      <c r="E13" s="62">
        <f>IFERROR(Inv_SY_B!E13/Inv_SY_B!$IS13-1,"")</f>
        <v>7.1015770220186347E-3</v>
      </c>
      <c r="F13" s="62">
        <f>IFERROR(Inv_SY_B!F13/Inv_SY_B!$IS13-1,"")</f>
        <v>1.1195485871701605E-2</v>
      </c>
      <c r="G13" s="62">
        <f>IFERROR(Inv_SY_B!G13/Inv_SY_B!$IS13-1,"")</f>
        <v>1.2644099772358697E-2</v>
      </c>
      <c r="H13" s="62">
        <f>IFERROR(Inv_SY_B!H13/Inv_SY_B!$IS13-1,"")</f>
        <v>6.5557225087276016E-3</v>
      </c>
      <c r="I13" s="62">
        <f>IFERROR(Inv_SY_B!I13/Inv_SY_B!$IS13-1,"")</f>
        <v>3.0076681723354426E-3</v>
      </c>
      <c r="J13" s="62">
        <f>IFERROR(Inv_SY_B!J13/Inv_SY_B!$IS13-1,"")</f>
        <v>5.73694073879083E-3</v>
      </c>
      <c r="K13" s="62">
        <f>IFERROR(Inv_SY_B!K13/Inv_SY_B!$IS13-1,"")</f>
        <v>9.1321558114614287E-3</v>
      </c>
      <c r="L13" s="62">
        <f>IFERROR(Inv_SY_B!L13/Inv_SY_B!$IS13-1,"")</f>
        <v>1.5682409970954048E-2</v>
      </c>
      <c r="M13" s="62">
        <f>IFERROR(Inv_SY_B!M13/Inv_SY_B!$IS13-1,"")</f>
        <v>1.6430318891078599E-3</v>
      </c>
      <c r="N13" s="62">
        <f>IFERROR(Inv_SY_B!N13/Inv_SY_B!$IS13-1,"")</f>
        <v>1.1195485871701605E-2</v>
      </c>
      <c r="O13" s="62">
        <f>IFERROR(Inv_SY_B!O13/Inv_SY_B!$IS13-1,"")</f>
        <v>1.6926958261257896E-2</v>
      </c>
      <c r="P13" s="62">
        <f>IFERROR(Inv_SY_B!P13/Inv_SY_B!$IS13-1,"")</f>
        <v>1.5289394721384575E-2</v>
      </c>
      <c r="Q13" s="62">
        <f>IFERROR(Inv_SY_B!Q13/Inv_SY_B!$IS13-1,"")</f>
        <v>-3.8155132438026929E-3</v>
      </c>
      <c r="R13" s="62">
        <f>IFERROR(Inv_SY_B!R13/Inv_SY_B!$IS13-1,"")</f>
        <v>-1.3367967226396327E-2</v>
      </c>
      <c r="S13" s="62">
        <f>IFERROR(Inv_SY_B!S13/Inv_SY_B!$IS13-1,"")</f>
        <v>-3.9519768721254511E-3</v>
      </c>
      <c r="T13" s="62">
        <f>IFERROR(Inv_SY_B!T13/Inv_SY_B!$IS13-1,"")</f>
        <v>6.4192588804048434E-3</v>
      </c>
      <c r="U13" s="62">
        <f>IFERROR(Inv_SY_B!U13/Inv_SY_B!$IS13-1,"")</f>
        <v>8.3612412834594974E-3</v>
      </c>
      <c r="V13" s="62">
        <f>IFERROR(Inv_SY_B!V13/Inv_SY_B!$IS13-1,"")</f>
        <v>1.0754603380197292E-2</v>
      </c>
      <c r="W13" s="62">
        <f>IFERROR(Inv_SY_B!W13/Inv_SY_B!$IS13-1,"")</f>
        <v>1.6430318891078599E-3</v>
      </c>
      <c r="X13" s="62">
        <f>IFERROR(Inv_SY_B!X13/Inv_SY_B!$IS13-1,"")</f>
        <v>-2.7560184571964075E-2</v>
      </c>
      <c r="Y13" s="62">
        <f>IFERROR(Inv_SY_B!Y13/Inv_SY_B!$IS13-1,"")</f>
        <v>-4.8652334616702264E-3</v>
      </c>
      <c r="Z13" s="62">
        <f>IFERROR(Inv_SY_B!Z13/Inv_SY_B!$IS13-1,"")</f>
        <v>-1.7461876076079408E-2</v>
      </c>
      <c r="AA13" s="62">
        <f>IFERROR(Inv_SY_B!AA13/Inv_SY_B!$IS13-1,"")</f>
        <v>-4.8652334616702264E-3</v>
      </c>
      <c r="AB13" s="62">
        <f>IFERROR(Inv_SY_B!AB13/Inv_SY_B!$IS13-1,"")</f>
        <v>1.0502670527909208E-2</v>
      </c>
      <c r="AC13" s="62">
        <f>IFERROR(Inv_SY_B!AC13/Inv_SY_B!$IS13-1,"")</f>
        <v>5.5899799082894663E-3</v>
      </c>
      <c r="AD13" s="62">
        <f>IFERROR(Inv_SY_B!AD13/Inv_SY_B!$IS13-1,"")</f>
        <v>4.736207464423936E-3</v>
      </c>
      <c r="AE13" s="62">
        <f>IFERROR(Inv_SY_B!AE13/Inv_SY_B!$IS13-1,"")</f>
        <v>2.9166924201202704E-3</v>
      </c>
      <c r="AF13" s="62">
        <f>IFERROR(Inv_SY_B!AF13/Inv_SY_B!$IS13-1,"")</f>
        <v>3.2805954289811812E-3</v>
      </c>
      <c r="AG13" s="62">
        <f>IFERROR(Inv_SY_B!AG13/Inv_SY_B!$IS13-1,"")</f>
        <v>1.1892966638684666E-2</v>
      </c>
      <c r="AH13" s="62">
        <f>IFERROR(Inv_SY_B!AH13/Inv_SY_B!$IS13-1,"")</f>
        <v>9.7587637286333795E-4</v>
      </c>
      <c r="AI13" s="62">
        <f>IFERROR(Inv_SY_B!AI13/Inv_SY_B!$IS13-1,"")</f>
        <v>-3.0240858063238507E-2</v>
      </c>
      <c r="AJ13" s="62">
        <f>IFERROR(Inv_SY_B!AJ13/Inv_SY_B!$IS13-1,"")</f>
        <v>1.9705772292459844E-3</v>
      </c>
      <c r="AK13" s="62">
        <f>IFERROR(Inv_SY_B!AK13/Inv_SY_B!$IS13-1,"")</f>
        <v>-1.6097239792851714E-2</v>
      </c>
      <c r="AL13" s="62">
        <f>IFERROR(Inv_SY_B!AL13/Inv_SY_B!$IS13-1,"")</f>
        <v>-1.2613285467889979E-2</v>
      </c>
      <c r="AM13" s="62">
        <f>IFERROR(Inv_SY_B!AM13/Inv_SY_B!$IS13-1,"")</f>
        <v>-2.1779497039294826E-3</v>
      </c>
      <c r="AN13" s="62">
        <f>IFERROR(Inv_SY_B!AN13/Inv_SY_B!$IS13-1,"")</f>
        <v>-3.1108238908356123E-2</v>
      </c>
      <c r="AO13" s="62">
        <f>IFERROR(Inv_SY_B!AO13/Inv_SY_B!$IS13-1,"")</f>
        <v>-1.6097239792851714E-2</v>
      </c>
      <c r="AP13" s="62">
        <f>IFERROR(Inv_SY_B!AP13/Inv_SY_B!$IS13-1,"")</f>
        <v>-6.5447858102580803E-3</v>
      </c>
      <c r="AQ13" s="62">
        <f>IFERROR(Inv_SY_B!AQ13/Inv_SY_B!$IS13-1,"")</f>
        <v>-1.2003330943168744E-2</v>
      </c>
      <c r="AR13" s="62">
        <f>IFERROR(Inv_SY_B!AR13/Inv_SY_B!$IS13-1,"")</f>
        <v>-3.8155132438026929E-3</v>
      </c>
      <c r="AS13" s="62">
        <f>IFERROR(Inv_SY_B!AS13/Inv_SY_B!$IS13-1,"")</f>
        <v>-1.6097239792851714E-2</v>
      </c>
      <c r="AT13" s="62">
        <f>IFERROR(Inv_SY_B!AT13/Inv_SY_B!$IS13-1,"")</f>
        <v>-3.1108238908356123E-2</v>
      </c>
      <c r="AU13" s="62">
        <f>IFERROR(Inv_SY_B!AU13/Inv_SY_B!$IS13-1,"")</f>
        <v>-5.1801495270304976E-3</v>
      </c>
      <c r="AV13" s="62">
        <f>IFERROR(Inv_SY_B!AV13/Inv_SY_B!$IS13-1,"")</f>
        <v>-1.2958576341428274E-2</v>
      </c>
      <c r="AW13" s="62">
        <f>IFERROR(Inv_SY_B!AW13/Inv_SY_B!$IS13-1,"")</f>
        <v>-2.3459049387882791E-3</v>
      </c>
      <c r="AX13" s="62">
        <f>IFERROR(Inv_SY_B!AX13/Inv_SY_B!$IS13-1,"")</f>
        <v>-2.633201191705925E-2</v>
      </c>
      <c r="AY13" s="62">
        <f>IFERROR(Inv_SY_B!AY13/Inv_SY_B!$IS13-1,"")</f>
        <v>-1.6151825244180906E-2</v>
      </c>
      <c r="AZ13" s="62">
        <f>IFERROR(Inv_SY_B!AZ13/Inv_SY_B!$IS13-1,"")</f>
        <v>-1.0911621916586678E-2</v>
      </c>
      <c r="BA13" s="62">
        <f>IFERROR(Inv_SY_B!BA13/Inv_SY_B!$IS13-1,"")</f>
        <v>-1.4732603509624131E-2</v>
      </c>
      <c r="BB13" s="62">
        <f>IFERROR(Inv_SY_B!BB13/Inv_SY_B!$IS13-1,"")</f>
        <v>-1.8144194217693199E-2</v>
      </c>
      <c r="BC13" s="62">
        <f>IFERROR(Inv_SY_B!BC13/Inv_SY_B!$IS13-1,"")</f>
        <v>-2.9057557216509711E-3</v>
      </c>
      <c r="BD13" s="62">
        <f>IFERROR(Inv_SY_B!BD13/Inv_SY_B!$IS13-1,"")</f>
        <v>-1.9281391120382962E-2</v>
      </c>
      <c r="BE13" s="62">
        <f>IFERROR(Inv_SY_B!BE13/Inv_SY_B!$IS13-1,"")</f>
        <v>-2.1240868860402218E-2</v>
      </c>
      <c r="BF13" s="62">
        <f>IFERROR(Inv_SY_B!BF13/Inv_SY_B!$IS13-1,"")</f>
        <v>-4.1187657511866371E-3</v>
      </c>
      <c r="BG13" s="62">
        <f>IFERROR(Inv_SY_B!BG13/Inv_SY_B!$IS13-1,"")</f>
        <v>7.404829529402468E-3</v>
      </c>
      <c r="BH13" s="62">
        <f>IFERROR(Inv_SY_B!BH13/Inv_SY_B!$IS13-1,"")</f>
        <v>9.6071374749406857E-4</v>
      </c>
      <c r="BI13" s="62">
        <f>IFERROR(Inv_SY_B!BI13/Inv_SY_B!$IS13-1,"")</f>
        <v>-6.5447858102580803E-3</v>
      </c>
      <c r="BJ13" s="62">
        <f>IFERROR(Inv_SY_B!BJ13/Inv_SY_B!$IS13-1,"")</f>
        <v>-4.7973566257952793E-4</v>
      </c>
      <c r="BK13" s="62">
        <f>IFERROR(Inv_SY_B!BK13/Inv_SY_B!$IS13-1,"")</f>
        <v>-1.2685649084782535E-2</v>
      </c>
      <c r="BL13" s="62">
        <f>IFERROR(Inv_SY_B!BL13/Inv_SY_B!$IS13-1,"")</f>
        <v>7.6220472002990203E-3</v>
      </c>
      <c r="BM13" s="62">
        <f>IFERROR(Inv_SY_B!BM13/Inv_SY_B!$IS13-1,"")</f>
        <v>-9.8199128900043897E-3</v>
      </c>
      <c r="BN13" s="62">
        <f>IFERROR(Inv_SY_B!BN13/Inv_SY_B!$IS13-1,"")</f>
        <v>5.5645629055045553E-4</v>
      </c>
      <c r="BO13" s="62">
        <f>IFERROR(Inv_SY_B!BO13/Inv_SY_B!$IS13-1,"")</f>
        <v>3.1539063693972524E-2</v>
      </c>
      <c r="BP13" s="62">
        <f>IFERROR(Inv_SY_B!BP13/Inv_SY_B!$IS13-1,"")</f>
        <v>2.6878305926641088E-2</v>
      </c>
      <c r="BQ13" s="62">
        <f>IFERROR(Inv_SY_B!BQ13/Inv_SY_B!$IS13-1,"")</f>
        <v>2.5618641665200226E-2</v>
      </c>
      <c r="BR13" s="62">
        <f>IFERROR(Inv_SY_B!BR13/Inv_SY_B!$IS13-1,"")</f>
        <v>1.339989832922317E-2</v>
      </c>
      <c r="BS13" s="62">
        <f>IFERROR(Inv_SY_B!BS13/Inv_SY_B!$IS13-1,"")</f>
        <v>2.4159530562364528E-2</v>
      </c>
      <c r="BT13" s="62">
        <f>IFERROR(Inv_SY_B!BT13/Inv_SY_B!$IS13-1,"")</f>
        <v>1.9383303571067545E-2</v>
      </c>
      <c r="BU13" s="62">
        <f>IFERROR(Inv_SY_B!BU13/Inv_SY_B!$IS13-1,"")</f>
        <v>2.3613676049073495E-2</v>
      </c>
      <c r="BV13" s="62">
        <f>IFERROR(Inv_SY_B!BV13/Inv_SY_B!$IS13-1,"")</f>
        <v>1.8837449057776512E-2</v>
      </c>
      <c r="BW13" s="62">
        <f>IFERROR(Inv_SY_B!BW13/Inv_SY_B!$IS13-1,"")</f>
        <v>4.2036265872646972E-2</v>
      </c>
      <c r="BX13" s="62">
        <f>IFERROR(Inv_SY_B!BX13/Inv_SY_B!$IS13-1,"")</f>
        <v>2.9208684810306806E-2</v>
      </c>
      <c r="BY13" s="62">
        <f>IFERROR(Inv_SY_B!BY13/Inv_SY_B!$IS13-1,"")</f>
        <v>2.5721280975391725E-2</v>
      </c>
      <c r="BZ13" s="62">
        <f>IFERROR(Inv_SY_B!BZ13/Inv_SY_B!$IS13-1,"")</f>
        <v>1.5895899736152463E-2</v>
      </c>
      <c r="CA13" s="62">
        <f>IFERROR(Inv_SY_B!CA13/Inv_SY_B!$IS13-1,"")</f>
        <v>2.9360311063998834E-2</v>
      </c>
      <c r="CB13" s="62">
        <f>IFERROR(Inv_SY_B!CB13/Inv_SY_B!$IS13-1,"")</f>
        <v>2.0202085341004317E-2</v>
      </c>
      <c r="CC13" s="62">
        <f>IFERROR(Inv_SY_B!CC13/Inv_SY_B!$IS13-1,"")</f>
        <v>9.1485314468602308E-3</v>
      </c>
      <c r="CD13" s="62">
        <f>IFERROR(Inv_SY_B!CD13/Inv_SY_B!$IS13-1,"")</f>
        <v>3.3554526512278082E-2</v>
      </c>
      <c r="CE13" s="62">
        <f>IFERROR(Inv_SY_B!CE13/Inv_SY_B!$IS13-1,"")</f>
        <v>1.1877804013315396E-2</v>
      </c>
      <c r="CF13" s="62">
        <f>IFERROR(Inv_SY_B!CF13/Inv_SY_B!$IS13-1,"")</f>
        <v>2.5114775960624058E-2</v>
      </c>
      <c r="CG13" s="62">
        <f>IFERROR(Inv_SY_B!CG13/Inv_SY_B!$IS13-1,"")</f>
        <v>-5.1801495270304976E-3</v>
      </c>
      <c r="CH13" s="62">
        <f>IFERROR(Inv_SY_B!CH13/Inv_SY_B!$IS13-1,"")</f>
        <v>2.8662830297015773E-2</v>
      </c>
      <c r="CI13" s="62">
        <f>IFERROR(Inv_SY_B!CI13/Inv_SY_B!$IS13-1,"")</f>
        <v>8.0568224202781646E-3</v>
      </c>
      <c r="CJ13" s="62">
        <f>IFERROR(Inv_SY_B!CJ13/Inv_SY_B!$IS13-1,"")</f>
        <v>2.2112576137522932E-2</v>
      </c>
      <c r="CK13" s="62">
        <f>IFERROR(Inv_SY_B!CK13/Inv_SY_B!$IS13-1,"")</f>
        <v>1.256012215492941E-2</v>
      </c>
      <c r="CL13" s="62">
        <f>IFERROR(Inv_SY_B!CL13/Inv_SY_B!$IS13-1,"")</f>
        <v>6.1463316237591048E-3</v>
      </c>
      <c r="CM13" s="62">
        <f>IFERROR(Inv_SY_B!CM13/Inv_SY_B!$IS13-1,"")</f>
        <v>2.1430257995909141E-2</v>
      </c>
      <c r="CN13" s="62">
        <f>IFERROR(Inv_SY_B!CN13/Inv_SY_B!$IS13-1,"")</f>
        <v>1.1468413128347343E-2</v>
      </c>
      <c r="CO13" s="62">
        <f>IFERROR(Inv_SY_B!CO13/Inv_SY_B!$IS13-1,"")</f>
        <v>-1.6806850660130213E-2</v>
      </c>
      <c r="CP13" s="62">
        <f>IFERROR(Inv_SY_B!CP13/Inv_SY_B!$IS13-1,"")</f>
        <v>2.2091581733165722E-2</v>
      </c>
      <c r="CQ13" s="62">
        <f>IFERROR(Inv_SY_B!CQ13/Inv_SY_B!$IS13-1,"")</f>
        <v>3.2620275518375985E-2</v>
      </c>
      <c r="CR13" s="62">
        <f>IFERROR(Inv_SY_B!CR13/Inv_SY_B!$IS13-1,"")</f>
        <v>-1.7685588189612078E-3</v>
      </c>
      <c r="CS13" s="62">
        <f>IFERROR(Inv_SY_B!CS13/Inv_SY_B!$IS13-1,"")</f>
        <v>2.1354444869063016E-2</v>
      </c>
      <c r="CT13" s="62">
        <f>IFERROR(Inv_SY_B!CT13/Inv_SY_B!$IS13-1,"")</f>
        <v>-1.4732603509624131E-2</v>
      </c>
      <c r="CU13" s="62">
        <f>IFERROR(Inv_SY_B!CU13/Inv_SY_B!$IS13-1,"")</f>
        <v>-6.5447858102580803E-3</v>
      </c>
      <c r="CV13" s="62">
        <f>IFERROR(Inv_SY_B!CV13/Inv_SY_B!$IS13-1,"")</f>
        <v>-1.6097239792851714E-2</v>
      </c>
      <c r="CW13" s="62">
        <f>IFERROR(Inv_SY_B!CW13/Inv_SY_B!$IS13-1,"")</f>
        <v>-9.2740583767133566E-3</v>
      </c>
      <c r="CX13" s="62">
        <f>IFERROR(Inv_SY_B!CX13/Inv_SY_B!$IS13-1,"")</f>
        <v>-7.9094220934856629E-3</v>
      </c>
      <c r="CY13" s="62">
        <f>IFERROR(Inv_SY_B!CY13/Inv_SY_B!$IS13-1,"")</f>
        <v>-1.6097239792851714E-2</v>
      </c>
      <c r="CZ13" s="62">
        <f>IFERROR(Inv_SY_B!CZ13/Inv_SY_B!$IS13-1,"")</f>
        <v>2.7839560588027723E-4</v>
      </c>
      <c r="DA13" s="62">
        <f>IFERROR(Inv_SY_B!DA13/Inv_SY_B!$IS13-1,"")</f>
        <v>-1.0862406773474165E-3</v>
      </c>
      <c r="DB13" s="62">
        <f>IFERROR(Inv_SY_B!DB13/Inv_SY_B!$IS13-1,"")</f>
        <v>-1.8826512359306991E-2</v>
      </c>
      <c r="DC13" s="62">
        <f>IFERROR(Inv_SY_B!DC13/Inv_SY_B!$IS13-1,"")</f>
        <v>-1.5714446891617051E-3</v>
      </c>
      <c r="DD13" s="62">
        <f>IFERROR(Inv_SY_B!DD13/Inv_SY_B!$IS13-1,"")</f>
        <v>-9.497770490246582E-4</v>
      </c>
      <c r="DE13" s="62">
        <f>IFERROR(Inv_SY_B!DE13/Inv_SY_B!$IS13-1,"")</f>
        <v>-1.7583177079033008E-2</v>
      </c>
      <c r="DF13" s="62">
        <f>IFERROR(Inv_SY_B!DF13/Inv_SY_B!$IS13-1,"")</f>
        <v>1.1157135437512622E-2</v>
      </c>
      <c r="DG13" s="62">
        <f>IFERROR(Inv_SY_B!DG13/Inv_SY_B!$IS13-1,"")</f>
        <v>-6.5447858102580803E-3</v>
      </c>
      <c r="DH13" s="62">
        <f>IFERROR(Inv_SY_B!DH13/Inv_SY_B!$IS13-1,"")</f>
        <v>7.5261305323561789E-3</v>
      </c>
      <c r="DI13" s="62">
        <f>IFERROR(Inv_SY_B!DI13/Inv_SY_B!$IS13-1,"")</f>
        <v>-1.053372263815433E-2</v>
      </c>
      <c r="DJ13" s="62">
        <f>IFERROR(Inv_SY_B!DJ13/Inv_SY_B!$IS13-1,"")</f>
        <v>-2.8497706433645575E-3</v>
      </c>
      <c r="DK13" s="62">
        <f>IFERROR(Inv_SY_B!DK13/Inv_SY_B!$IS13-1,"")</f>
        <v>-2.9057557216509711E-3</v>
      </c>
      <c r="DL13" s="62">
        <f>IFERROR(Inv_SY_B!DL13/Inv_SY_B!$IS13-1,"")</f>
        <v>-4.7973566257952793E-4</v>
      </c>
      <c r="DM13" s="62">
        <f>IFERROR(Inv_SY_B!DM13/Inv_SY_B!$IS13-1,"")</f>
        <v>-1.7461876076079408E-2</v>
      </c>
      <c r="DN13" s="62">
        <f>IFERROR(Inv_SY_B!DN13/Inv_SY_B!$IS13-1,"")</f>
        <v>-5.403861640563834E-4</v>
      </c>
      <c r="DO13" s="62">
        <f>IFERROR(Inv_SY_B!DO13/Inv_SY_B!$IS13-1,"")</f>
        <v>-1.5295076544397102E-2</v>
      </c>
      <c r="DP13" s="62">
        <f>IFERROR(Inv_SY_B!DP13/Inv_SY_B!$IS13-1,"")</f>
        <v>-1.5035856017007965E-2</v>
      </c>
      <c r="DQ13" s="62">
        <f>IFERROR(Inv_SY_B!DQ13/Inv_SY_B!$IS13-1,"")</f>
        <v>1.0437354603241689E-2</v>
      </c>
      <c r="DR13" s="62">
        <f>IFERROR(Inv_SY_B!DR13/Inv_SY_B!$IS13-1,"")</f>
        <v>-2.9967314738661432E-3</v>
      </c>
      <c r="DS13" s="62">
        <f>IFERROR(Inv_SY_B!DS13/Inv_SY_B!$IS13-1,"")</f>
        <v>2.3253500307216513E-3</v>
      </c>
      <c r="DT13" s="62">
        <f>IFERROR(Inv_SY_B!DT13/Inv_SY_B!$IS13-1,"")</f>
        <v>-6.5447858102580803E-3</v>
      </c>
      <c r="DU13" s="62">
        <f>IFERROR(Inv_SY_B!DU13/Inv_SY_B!$IS13-1,"")</f>
        <v>-4.7973566257952793E-4</v>
      </c>
      <c r="DV13" s="62">
        <f>IFERROR(Inv_SY_B!DV13/Inv_SY_B!$IS13-1,"")</f>
        <v>-5.7260040403215307E-3</v>
      </c>
      <c r="DW13" s="62">
        <f>IFERROR(Inv_SY_B!DW13/Inv_SY_B!$IS13-1,"")</f>
        <v>-2.7423720943641317E-2</v>
      </c>
      <c r="DX13" s="62">
        <f>IFERROR(Inv_SY_B!DX13/Inv_SY_B!$IS13-1,"")</f>
        <v>-2.2992507068830825E-3</v>
      </c>
      <c r="DY13" s="62">
        <f>IFERROR(Inv_SY_B!DY13/Inv_SY_B!$IS13-1,"")</f>
        <v>-1.8007730589370441E-2</v>
      </c>
      <c r="DZ13" s="62">
        <f>IFERROR(Inv_SY_B!DZ13/Inv_SY_B!$IS13-1,"")</f>
        <v>-1.4732603509624131E-2</v>
      </c>
      <c r="EA13" s="62">
        <f>IFERROR(Inv_SY_B!EA13/Inv_SY_B!$IS13-1,"")</f>
        <v>-1.6248866046543742E-2</v>
      </c>
      <c r="EB13" s="62">
        <f>IFERROR(Inv_SY_B!EB13/Inv_SY_B!$IS13-1,"")</f>
        <v>-2.364822722671156E-2</v>
      </c>
      <c r="EC13" s="62">
        <f>IFERROR(Inv_SY_B!EC13/Inv_SY_B!$IS13-1,"")</f>
        <v>-3.00585186904887E-2</v>
      </c>
      <c r="ED13" s="62">
        <f>IFERROR(Inv_SY_B!ED13/Inv_SY_B!$IS13-1,"")</f>
        <v>3.9524163684163671E-3</v>
      </c>
      <c r="EE13" s="62">
        <f>IFERROR(Inv_SY_B!EE13/Inv_SY_B!$IS13-1,"")</f>
        <v>1.604519327824927E-2</v>
      </c>
      <c r="EF13" s="62">
        <f>IFERROR(Inv_SY_B!EF13/Inv_SY_B!$IS13-1,"")</f>
        <v>1.9755477102856966E-2</v>
      </c>
      <c r="EG13" s="62">
        <f>IFERROR(Inv_SY_B!EG13/Inv_SY_B!$IS13-1,"")</f>
        <v>-6.29667012239854E-3</v>
      </c>
      <c r="EH13" s="62">
        <f>IFERROR(Inv_SY_B!EH13/Inv_SY_B!$IS13-1,"")</f>
        <v>-1.3048756851053889E-2</v>
      </c>
      <c r="EI13" s="62">
        <f>IFERROR(Inv_SY_B!EI13/Inv_SY_B!$IS13-1,"")</f>
        <v>-1.7762477774832308E-2</v>
      </c>
      <c r="EJ13" s="62">
        <f>IFERROR(Inv_SY_B!EJ13/Inv_SY_B!$IS13-1,"")</f>
        <v>-5.0226914943503065E-3</v>
      </c>
      <c r="EK13" s="62">
        <f>IFERROR(Inv_SY_B!EK13/Inv_SY_B!$IS13-1,"")</f>
        <v>-5.6714185889923385E-3</v>
      </c>
      <c r="EL13" s="62">
        <f>IFERROR(Inv_SY_B!EL13/Inv_SY_B!$IS13-1,"")</f>
        <v>4.3723044555632473E-3</v>
      </c>
      <c r="EM13" s="62">
        <f>IFERROR(Inv_SY_B!EM13/Inv_SY_B!$IS13-1,"")</f>
        <v>-1.5901063819236949E-3</v>
      </c>
      <c r="EN13" s="62">
        <f>IFERROR(Inv_SY_B!EN13/Inv_SY_B!$IS13-1,"")</f>
        <v>-1.2927084734892125E-2</v>
      </c>
      <c r="EO13" s="62">
        <f>IFERROR(Inv_SY_B!EO13/Inv_SY_B!$IS13-1,"")</f>
        <v>5.0546225971770387E-3</v>
      </c>
      <c r="EP13" s="62">
        <f>IFERROR(Inv_SY_B!EP13/Inv_SY_B!$IS13-1,"")</f>
        <v>-2.0447569433856838E-4</v>
      </c>
      <c r="EQ13" s="62">
        <f>IFERROR(Inv_SY_B!EQ13/Inv_SY_B!$IS13-1,"")</f>
        <v>-1.063869465994105E-2</v>
      </c>
      <c r="ER13" s="62">
        <f>IFERROR(Inv_SY_B!ER13/Inv_SY_B!$IS13-1,"")</f>
        <v>1.0502670527909208E-2</v>
      </c>
      <c r="ES13" s="62">
        <f>IFERROR(Inv_SY_B!ES13/Inv_SY_B!$IS13-1,"")</f>
        <v>9.8308495884740221E-3</v>
      </c>
      <c r="ET13" s="62">
        <f>IFERROR(Inv_SY_B!ET13/Inv_SY_B!$IS13-1,"")</f>
        <v>-1.7461876076079408E-2</v>
      </c>
      <c r="EU13" s="62">
        <f>IFERROR(Inv_SY_B!EU13/Inv_SY_B!$IS13-1,"")</f>
        <v>1.8690488227275148E-2</v>
      </c>
      <c r="EV13" s="62">
        <f>IFERROR(Inv_SY_B!EV13/Inv_SY_B!$IS13-1,"")</f>
        <v>-4.8652334616702264E-3</v>
      </c>
      <c r="EW13" s="62">
        <f>IFERROR(Inv_SY_B!EW13/Inv_SY_B!$IS13-1,"")</f>
        <v>-3.6055692002292528E-3</v>
      </c>
      <c r="EX13" s="62">
        <f>IFERROR(Inv_SY_B!EX13/Inv_SY_B!$IS13-1,"")</f>
        <v>-6.5447858102580803E-3</v>
      </c>
      <c r="EY13" s="62">
        <f>IFERROR(Inv_SY_B!EY13/Inv_SY_B!$IS13-1,"")</f>
        <v>-1.0911621916586678E-2</v>
      </c>
      <c r="EZ13" s="62">
        <f>IFERROR(Inv_SY_B!EZ13/Inv_SY_B!$IS13-1,"")</f>
        <v>-1.3367967226396327E-2</v>
      </c>
      <c r="FA13" s="62">
        <f>IFERROR(Inv_SY_B!FA13/Inv_SY_B!$IS13-1,"")</f>
        <v>2.7839560588027723E-4</v>
      </c>
      <c r="FB13" s="62">
        <f>IFERROR(Inv_SY_B!FB13/Inv_SY_B!$IS13-1,"")</f>
        <v>5.1910862254997969E-3</v>
      </c>
      <c r="FC13" s="62">
        <f>IFERROR(Inv_SY_B!FC13/Inv_SY_B!$IS13-1,"")</f>
        <v>8.242501191713103E-4</v>
      </c>
      <c r="FD13" s="62">
        <f>IFERROR(Inv_SY_B!FD13/Inv_SY_B!$IS13-1,"")</f>
        <v>1.4743540208093542E-2</v>
      </c>
      <c r="FE13" s="62">
        <f>IFERROR(Inv_SY_B!FE13/Inv_SY_B!$IS13-1,"")</f>
        <v>1.9841909599147556E-3</v>
      </c>
      <c r="FF13" s="62">
        <f>IFERROR(Inv_SY_B!FF13/Inv_SY_B!$IS13-1,"")</f>
        <v>-6.29667012239854E-3</v>
      </c>
      <c r="FG13" s="62">
        <f>IFERROR(Inv_SY_B!FG13/Inv_SY_B!$IS13-1,"")</f>
        <v>-1.9791406700983227E-2</v>
      </c>
      <c r="FH13" s="62">
        <f>IFERROR(Inv_SY_B!FH13/Inv_SY_B!$IS13-1,"")</f>
        <v>-2.1562395812417812E-3</v>
      </c>
      <c r="FI13" s="62">
        <f>IFERROR(Inv_SY_B!FI13/Inv_SY_B!$IS13-1,"")</f>
        <v>-5.0698758879816896E-3</v>
      </c>
      <c r="FJ13" s="62">
        <f>IFERROR(Inv_SY_B!FJ13/Inv_SY_B!$IS13-1,"")</f>
        <v>-1.7337818232149638E-2</v>
      </c>
      <c r="FK13" s="62">
        <f>IFERROR(Inv_SY_B!FK13/Inv_SY_B!$IS13-1,"")</f>
        <v>-2.1255697253814709E-3</v>
      </c>
      <c r="FL13" s="62">
        <f>IFERROR(Inv_SY_B!FL13/Inv_SY_B!$IS13-1,"")</f>
        <v>-1.8221110080929748E-2</v>
      </c>
      <c r="FM13" s="62">
        <f>IFERROR(Inv_SY_B!FM13/Inv_SY_B!$IS13-1,"")</f>
        <v>1.9926056638260414E-2</v>
      </c>
      <c r="FN13" s="62">
        <f>IFERROR(Inv_SY_B!FN13/Inv_SY_B!$IS13-1,"")</f>
        <v>-3.0832554810734325E-2</v>
      </c>
      <c r="FO13" s="62">
        <f>IFERROR(Inv_SY_B!FO13/Inv_SY_B!$IS13-1,"")</f>
        <v>-1.2645330285505296E-2</v>
      </c>
      <c r="FP13" s="62">
        <f>IFERROR(Inv_SY_B!FP13/Inv_SY_B!$IS13-1,"")</f>
        <v>-2.6170736719950516E-2</v>
      </c>
      <c r="FQ13" s="62">
        <f>IFERROR(Inv_SY_B!FQ13/Inv_SY_B!$IS13-1,"")</f>
        <v>3.280187434522297E-4</v>
      </c>
      <c r="FR13" s="62">
        <f>IFERROR(Inv_SY_B!FR13/Inv_SY_B!$IS13-1,"")</f>
        <v>-2.259340473239102E-2</v>
      </c>
      <c r="FS13" s="62">
        <f>IFERROR(Inv_SY_B!FS13/Inv_SY_B!$IS13-1,"")</f>
        <v>-2.8378966341900846E-2</v>
      </c>
      <c r="FT13" s="62">
        <f>IFERROR(Inv_SY_B!FT13/Inv_SY_B!$IS13-1,"")</f>
        <v>-2.0870985627269856E-2</v>
      </c>
      <c r="FU13" s="62">
        <f>IFERROR(Inv_SY_B!FU13/Inv_SY_B!$IS13-1,"")</f>
        <v>-1.9668727277541431E-2</v>
      </c>
      <c r="FV13" s="62">
        <f>IFERROR(Inv_SY_B!FV13/Inv_SY_B!$IS13-1,"")</f>
        <v>-4.9165266086795834E-3</v>
      </c>
      <c r="FW13" s="62">
        <f>IFERROR(Inv_SY_B!FW13/Inv_SY_B!$IS13-1,"")</f>
        <v>-2.1562395812417812E-3</v>
      </c>
      <c r="FX13" s="62">
        <f>IFERROR(Inv_SY_B!FX13/Inv_SY_B!$IS13-1,"")</f>
        <v>6.1246215010715144E-3</v>
      </c>
      <c r="FY13" s="62">
        <f>IFERROR(Inv_SY_B!FY13/Inv_SY_B!$IS13-1,"")</f>
        <v>-1.7337818232149638E-2</v>
      </c>
      <c r="FZ13" s="62">
        <f>IFERROR(Inv_SY_B!FZ13/Inv_SY_B!$IS13-1,"")</f>
        <v>-4.9165266086795834E-3</v>
      </c>
      <c r="GA13" s="62">
        <f>IFERROR(Inv_SY_B!GA13/Inv_SY_B!$IS13-1,"")</f>
        <v>-1.2666563262639596E-2</v>
      </c>
      <c r="GB13" s="62">
        <f>IFERROR(Inv_SY_B!GB13/Inv_SY_B!$IS13-1,"")</f>
        <v>-1.7337818232149638E-2</v>
      </c>
      <c r="GC13" s="62">
        <f>IFERROR(Inv_SY_B!GC13/Inv_SY_B!$IS13-1,"")</f>
        <v>-7.5234643568152793E-3</v>
      </c>
      <c r="GD13" s="62">
        <f>IFERROR(Inv_SY_B!GD13/Inv_SY_B!$IS13-1,"")</f>
        <v>-3.2493132441071548E-3</v>
      </c>
      <c r="GE13" s="62">
        <f>IFERROR(Inv_SY_B!GE13/Inv_SY_B!$IS13-1,"")</f>
        <v>-1.7762477774832308E-2</v>
      </c>
      <c r="GF13" s="62">
        <f>IFERROR(Inv_SY_B!GF13/Inv_SY_B!$IS13-1,"")</f>
        <v>-2.9605760576317475E-2</v>
      </c>
      <c r="GG13" s="62">
        <f>IFERROR(Inv_SY_B!GG13/Inv_SY_B!$IS13-1,"")</f>
        <v>-2.4845798946780406E-2</v>
      </c>
      <c r="GH13" s="62">
        <f>IFERROR(Inv_SY_B!GH13/Inv_SY_B!$IS13-1,"")</f>
        <v>-2.7495674493120736E-2</v>
      </c>
      <c r="GI13" s="62">
        <f>IFERROR(Inv_SY_B!GI13/Inv_SY_B!$IS13-1,"")</f>
        <v>-1.5571234534589529E-2</v>
      </c>
      <c r="GJ13" s="62">
        <f>IFERROR(Inv_SY_B!GJ13/Inv_SY_B!$IS13-1,"")</f>
        <v>-1.1392584634591252E-2</v>
      </c>
      <c r="GK13" s="62">
        <f>IFERROR(Inv_SY_B!GK13/Inv_SY_B!$IS13-1,"")</f>
        <v>-1.1127172420414611E-2</v>
      </c>
      <c r="GL13" s="62">
        <f>IFERROR(Inv_SY_B!GL13/Inv_SY_B!$IS13-1,"")</f>
        <v>-1.5405617312943209E-2</v>
      </c>
      <c r="GM13" s="62">
        <f>IFERROR(Inv_SY_B!GM13/Inv_SY_B!$IS13-1,"")</f>
        <v>-2.1562395812417812E-3</v>
      </c>
      <c r="GN13" s="62">
        <f>IFERROR(Inv_SY_B!GN13/Inv_SY_B!$IS13-1,"")</f>
        <v>6.0404744619591E-4</v>
      </c>
      <c r="GO13" s="62">
        <f>IFERROR(Inv_SY_B!GO13/Inv_SY_B!$IS13-1,"")</f>
        <v>-2.1892291827421917E-2</v>
      </c>
      <c r="GP13" s="62">
        <f>IFERROR(Inv_SY_B!GP13/Inv_SY_B!$IS13-1,"")</f>
        <v>-7.6768136361173855E-3</v>
      </c>
      <c r="GQ13" s="62">
        <f>IFERROR(Inv_SY_B!GQ13/Inv_SY_B!$IS13-1,"")</f>
        <v>-6.29667012239854E-3</v>
      </c>
      <c r="GR13" s="62">
        <f>IFERROR(Inv_SY_B!GR13/Inv_SY_B!$IS13-1,"")</f>
        <v>-2.1562395812417812E-3</v>
      </c>
      <c r="GS13" s="62" t="str">
        <f>IFERROR(Inv_SY_B!GS13/Inv_SY_B!$IS13-1,"")</f>
        <v/>
      </c>
      <c r="GT13" s="62" t="str">
        <f>IFERROR(Inv_SY_B!GT13/Inv_SY_B!$IS13-1,"")</f>
        <v/>
      </c>
      <c r="GU13" s="62">
        <f>IFERROR(Inv_SY_B!GU13/Inv_SY_B!$IS13-1,"")</f>
        <v>4.3723518015972518E-2</v>
      </c>
      <c r="GV13" s="62">
        <f>IFERROR(Inv_SY_B!GV13/Inv_SY_B!$IS13-1,"")</f>
        <v>-2.7293961074276174E-3</v>
      </c>
      <c r="GW13" s="62">
        <f>IFERROR(Inv_SY_B!GW13/Inv_SY_B!$IS13-1,"")</f>
        <v>-9.5282256667159615E-3</v>
      </c>
      <c r="GX13" s="62" t="str">
        <f>IFERROR(Inv_SY_B!GX13/Inv_SY_B!$IS13-1,"")</f>
        <v/>
      </c>
      <c r="GY13" s="62">
        <f>IFERROR(Inv_SY_B!GY13/Inv_SY_B!$IS13-1,"")</f>
        <v>-1.6009559812931506E-2</v>
      </c>
      <c r="GZ13" s="62">
        <f>IFERROR(Inv_SY_B!GZ13/Inv_SY_B!$IS13-1,"")</f>
        <v>-1.6097239792851714E-2</v>
      </c>
      <c r="HA13" s="62">
        <f>IFERROR(Inv_SY_B!HA13/Inv_SY_B!$IS13-1,"")</f>
        <v>5.0546225971770387E-3</v>
      </c>
      <c r="HB13" s="62">
        <f>IFERROR(Inv_SY_B!HB13/Inv_SY_B!$IS13-1,"")</f>
        <v>-1.2003330943168744E-2</v>
      </c>
      <c r="HC13" s="62">
        <f>IFERROR(Inv_SY_B!HC13/Inv_SY_B!$IS13-1,"")</f>
        <v>-5.1801495270304976E-3</v>
      </c>
      <c r="HD13" s="62">
        <f>IFERROR(Inv_SY_B!HD13/Inv_SY_B!$IS13-1,"")</f>
        <v>-1.6779557934465616E-2</v>
      </c>
      <c r="HE13" s="62">
        <f>IFERROR(Inv_SY_B!HE13/Inv_SY_B!$IS13-1,"")</f>
        <v>-1.063869465994105E-2</v>
      </c>
      <c r="HF13" s="62">
        <f>IFERROR(Inv_SY_B!HF13/Inv_SY_B!$IS13-1,"")</f>
        <v>-2.4508769605751102E-3</v>
      </c>
      <c r="HG13" s="62">
        <f>IFERROR(Inv_SY_B!HG13/Inv_SY_B!$IS13-1,"")</f>
        <v>-1.6097239792851714E-2</v>
      </c>
      <c r="HH13" s="62">
        <f>IFERROR(Inv_SY_B!HH13/Inv_SY_B!$IS13-1,"")</f>
        <v>-1.8826512359306991E-2</v>
      </c>
      <c r="HI13" s="62">
        <f>IFERROR(Inv_SY_B!HI13/Inv_SY_B!$IS13-1,"")</f>
        <v>-5.1801495270304976E-3</v>
      </c>
      <c r="HJ13" s="62">
        <f>IFERROR(Inv_SY_B!HJ13/Inv_SY_B!$IS13-1,"")</f>
        <v>-1.4732603509624131E-2</v>
      </c>
      <c r="HK13" s="62">
        <f>IFERROR(Inv_SY_B!HK13/Inv_SY_B!$IS13-1,"")</f>
        <v>-1.5035856017007965E-2</v>
      </c>
      <c r="HL13" s="62">
        <f>IFERROR(Inv_SY_B!HL13/Inv_SY_B!$IS13-1,"")</f>
        <v>4.8647170533616446E-2</v>
      </c>
      <c r="HM13" s="62">
        <f>IFERROR(Inv_SY_B!HM13/Inv_SY_B!$IS13-1,"")</f>
        <v>3.4495749002297682E-2</v>
      </c>
      <c r="HN13" s="62">
        <f>IFERROR(Inv_SY_B!HN13/Inv_SY_B!$IS13-1,"")</f>
        <v>4.5917626357212749E-2</v>
      </c>
      <c r="HO13" s="62">
        <f>IFERROR(Inv_SY_B!HO13/Inv_SY_B!$IS13-1,"")</f>
        <v>4.7005424200537993E-2</v>
      </c>
      <c r="HP13" s="62">
        <f>IFERROR(Inv_SY_B!HP13/Inv_SY_B!$IS13-1,"")</f>
        <v>6.6803344949057264E-2</v>
      </c>
      <c r="HQ13" s="62">
        <f>IFERROR(Inv_SY_B!HQ13/Inv_SY_B!$IS13-1,"")</f>
        <v>7.1358264569743035E-4</v>
      </c>
      <c r="HR13" s="62">
        <f>IFERROR(Inv_SY_B!HR13/Inv_SY_B!$IS13-1,"")</f>
        <v>2.3640469728649638E-3</v>
      </c>
      <c r="HS13" s="62">
        <f>IFERROR(Inv_SY_B!HS13/Inv_SY_B!$IS13-1,"")</f>
        <v>1.0049191393790347E-2</v>
      </c>
      <c r="HT13" s="62">
        <f>IFERROR(Inv_SY_B!HT13/Inv_SY_B!$IS13-1,"")</f>
        <v>-4.1187657511866371E-3</v>
      </c>
      <c r="HU13" s="62">
        <f>IFERROR(Inv_SY_B!HU13/Inv_SY_B!$IS13-1,"")</f>
        <v>-1.9981204598961355E-2</v>
      </c>
      <c r="HV13" s="62">
        <f>IFERROR(Inv_SY_B!HV13/Inv_SY_B!$IS13-1,"")</f>
        <v>-7.7624612629842993E-3</v>
      </c>
      <c r="HW13" s="62">
        <f>IFERROR(Inv_SY_B!HW13/Inv_SY_B!$IS13-1,"")</f>
        <v>1.9219547217080413E-2</v>
      </c>
      <c r="HX13" s="62">
        <f>IFERROR(Inv_SY_B!HX13/Inv_SY_B!$IS13-1,"")</f>
        <v>-1.8721540337520381E-2</v>
      </c>
      <c r="HY13" s="62">
        <f>IFERROR(Inv_SY_B!HY13/Inv_SY_B!$IS13-1,"")</f>
        <v>2.0384036845434661E-2</v>
      </c>
      <c r="HZ13" s="62">
        <f>IFERROR(Inv_SY_B!HZ13/Inv_SY_B!$IS13-1,"")</f>
        <v>5.5853144850990244E-3</v>
      </c>
      <c r="IA13" s="62">
        <f>IFERROR(Inv_SY_B!IA13/Inv_SY_B!$IS13-1,"")</f>
        <v>-7.7122019313408119E-3</v>
      </c>
      <c r="IB13" s="62">
        <f>IFERROR(Inv_SY_B!IB13/Inv_SY_B!$IS13-1,"")</f>
        <v>-5.7709011647912867E-3</v>
      </c>
      <c r="IC13" s="62">
        <f>IFERROR(Inv_SY_B!IC13/Inv_SY_B!$IS13-1,"")</f>
        <v>-7.7122019313408119E-3</v>
      </c>
      <c r="ID13" s="62">
        <f>IFERROR(Inv_SY_B!ID13/Inv_SY_B!$IS13-1,"")</f>
        <v>-6.29667012239854E-3</v>
      </c>
      <c r="IE13" s="62">
        <f>IFERROR(Inv_SY_B!IE13/Inv_SY_B!$IS13-1,"")</f>
        <v>-1.8073894772799637E-2</v>
      </c>
      <c r="IF13" s="62" t="str">
        <f>IFERROR(Inv_SY_B!IF13/Inv_SY_B!$IS13-1,"")</f>
        <v/>
      </c>
      <c r="IG13" s="62">
        <f>IFERROR(Inv_SY_B!IG13/Inv_SY_B!$IS13-1,"")</f>
        <v>1.9954573614343607E-2</v>
      </c>
      <c r="IH13" s="62">
        <f>IFERROR(Inv_SY_B!IH13/Inv_SY_B!$IS13-1,"")</f>
        <v>-1.7083998735373696E-2</v>
      </c>
      <c r="II13" s="62">
        <f>IFERROR(Inv_SY_B!II13/Inv_SY_B!$IS13-1,"")</f>
        <v>1.3313727266562436E-2</v>
      </c>
      <c r="IJ13" s="62">
        <f>IFERROR(Inv_SY_B!IJ13/Inv_SY_B!$IS13-1,"")</f>
        <v>-1.665626587969582E-2</v>
      </c>
      <c r="IK13" s="62">
        <f>IFERROR(Inv_SY_B!IK13/Inv_SY_B!$IS13-1,"")</f>
        <v>-1.478986097605306E-2</v>
      </c>
      <c r="IL13" s="62" t="str">
        <f>IFERROR(Inv_SY_B!IL13/Inv_SY_B!$IS13-1,"")</f>
        <v/>
      </c>
      <c r="IM13" s="62" t="str">
        <f>IFERROR(Inv_SY_B!IM13/Inv_SY_B!$IS13-1,"")</f>
        <v/>
      </c>
      <c r="IN13" s="62">
        <f>IFERROR(Inv_SY_B!IN13/Inv_SY_B!$IS13-1,"")</f>
        <v>2.6446044961691229E-2</v>
      </c>
      <c r="IO13" s="62">
        <f>IFERROR(Inv_SY_B!IO13/Inv_SY_B!$IS13-1,"")</f>
        <v>2.9396696611710738E-2</v>
      </c>
      <c r="IP13" s="62">
        <f>IFERROR(Inv_SY_B!IP13/Inv_SY_B!$IS13-1,"")</f>
        <v>0.27147979827074509</v>
      </c>
      <c r="IQ13" s="62">
        <f>IFERROR(Inv_SY_B!IQ13/Inv_SY_B!$IS13-1,"")</f>
        <v>-7.7122019313408119E-3</v>
      </c>
      <c r="IR13" s="62">
        <f>IFERROR(Inv_SY_B!IR13/Inv_SY_B!$IS13-1,"")</f>
        <v>1.0000408093335253</v>
      </c>
    </row>
    <row r="14" spans="2:253" x14ac:dyDescent="0.25">
      <c r="B14" s="85">
        <f t="shared" si="0"/>
        <v>45852</v>
      </c>
      <c r="C14" s="62">
        <f>IFERROR(Inv_SY_B!C14/Inv_SY_B!$IS14-1,"")</f>
        <v>-1.6626831092425021E-2</v>
      </c>
      <c r="D14" s="62">
        <f>IFERROR(Inv_SY_B!D14/Inv_SY_B!$IS14-1,"")</f>
        <v>6.5016045705998948E-3</v>
      </c>
      <c r="E14" s="62">
        <f>IFERROR(Inv_SY_B!E14/Inv_SY_B!$IS14-1,"")</f>
        <v>9.3197107752247543E-3</v>
      </c>
      <c r="F14" s="62">
        <f>IFERROR(Inv_SY_B!F14/Inv_SY_B!$IS14-1,"")</f>
        <v>2.8311556174371866E-3</v>
      </c>
      <c r="G14" s="62">
        <f>IFERROR(Inv_SY_B!G14/Inv_SY_B!$IS14-1,"")</f>
        <v>-6.8571806571871008E-4</v>
      </c>
      <c r="H14" s="62">
        <f>IFERROR(Inv_SY_B!H14/Inv_SY_B!$IS14-1,"")</f>
        <v>-3.2581038383326932E-3</v>
      </c>
      <c r="I14" s="62">
        <f>IFERROR(Inv_SY_B!I14/Inv_SY_B!$IS14-1,"")</f>
        <v>6.7242887121095052E-3</v>
      </c>
      <c r="J14" s="62">
        <f>IFERROR(Inv_SY_B!J14/Inv_SY_B!$IS14-1,"")</f>
        <v>1.4909850603472385E-2</v>
      </c>
      <c r="K14" s="62">
        <f>IFERROR(Inv_SY_B!K14/Inv_SY_B!$IS14-1,"")</f>
        <v>2.6794232506703874E-3</v>
      </c>
      <c r="L14" s="62">
        <f>IFERROR(Inv_SY_B!L14/Inv_SY_B!$IS14-1,"")</f>
        <v>8.1417884542724916E-3</v>
      </c>
      <c r="M14" s="62">
        <f>IFERROR(Inv_SY_B!M14/Inv_SY_B!$IS14-1,"")</f>
        <v>-3.7572234658548309E-3</v>
      </c>
      <c r="N14" s="62">
        <f>IFERROR(Inv_SY_B!N14/Inv_SY_B!$IS14-1,"")</f>
        <v>-7.7501804860317103E-3</v>
      </c>
      <c r="O14" s="62">
        <f>IFERROR(Inv_SY_B!O14/Inv_SY_B!$IS14-1,"")</f>
        <v>8.5211193711891564E-3</v>
      </c>
      <c r="P14" s="62">
        <f>IFERROR(Inv_SY_B!P14/Inv_SY_B!$IS14-1,"")</f>
        <v>-1.3977488630230184E-3</v>
      </c>
      <c r="Q14" s="62">
        <f>IFERROR(Inv_SY_B!Q14/Inv_SY_B!$IS14-1,"")</f>
        <v>1.0417773955773368E-2</v>
      </c>
      <c r="R14" s="62">
        <f>IFERROR(Inv_SY_B!R14/Inv_SY_B!$IS14-1,"")</f>
        <v>7.4230561906405423E-3</v>
      </c>
      <c r="S14" s="62">
        <f>IFERROR(Inv_SY_B!S14/Inv_SY_B!$IS14-1,"")</f>
        <v>-1.1244017878686563E-2</v>
      </c>
      <c r="T14" s="62">
        <f>IFERROR(Inv_SY_B!T14/Inv_SY_B!$IS14-1,"")</f>
        <v>-2.3596885087928676E-3</v>
      </c>
      <c r="U14" s="62">
        <f>IFERROR(Inv_SY_B!U14/Inv_SY_B!$IS14-1,"")</f>
        <v>-7.4123148920166582E-3</v>
      </c>
      <c r="V14" s="62">
        <f>IFERROR(Inv_SY_B!V14/Inv_SY_B!$IS14-1,"")</f>
        <v>-4.092825797064048E-4</v>
      </c>
      <c r="W14" s="62">
        <f>IFERROR(Inv_SY_B!W14/Inv_SY_B!$IS14-1,"")</f>
        <v>1.2514076391366258E-2</v>
      </c>
      <c r="X14" s="62">
        <f>IFERROR(Inv_SY_B!X14/Inv_SY_B!$IS14-1,"")</f>
        <v>-2.9312148394987192E-2</v>
      </c>
      <c r="Y14" s="62">
        <f>IFERROR(Inv_SY_B!Y14/Inv_SY_B!$IS14-1,"")</f>
        <v>4.3822658445058504E-3</v>
      </c>
      <c r="Z14" s="62">
        <f>IFERROR(Inv_SY_B!Z14/Inv_SY_B!$IS14-1,"")</f>
        <v>-5.3100400848125062E-3</v>
      </c>
      <c r="AA14" s="62">
        <f>IFERROR(Inv_SY_B!AA14/Inv_SY_B!$IS14-1,"")</f>
        <v>-3.9107987358616425E-3</v>
      </c>
      <c r="AB14" s="62">
        <f>IFERROR(Inv_SY_B!AB14/Inv_SY_B!$IS14-1,"")</f>
        <v>4.9351368165302389E-3</v>
      </c>
      <c r="AC14" s="62">
        <f>IFERROR(Inv_SY_B!AC14/Inv_SY_B!$IS14-1,"")</f>
        <v>3.2787871632611321E-4</v>
      </c>
      <c r="AD14" s="62">
        <f>IFERROR(Inv_SY_B!AD14/Inv_SY_B!$IS14-1,"")</f>
        <v>1.1674235256966536E-3</v>
      </c>
      <c r="AE14" s="62">
        <f>IFERROR(Inv_SY_B!AE14/Inv_SY_B!$IS14-1,"")</f>
        <v>-2.4298769025209555E-2</v>
      </c>
      <c r="AF14" s="62">
        <f>IFERROR(Inv_SY_B!AF14/Inv_SY_B!$IS14-1,"")</f>
        <v>-2.3766374755852415E-2</v>
      </c>
      <c r="AG14" s="62">
        <f>IFERROR(Inv_SY_B!AG14/Inv_SY_B!$IS14-1,"")</f>
        <v>-1.3170830646355158E-3</v>
      </c>
      <c r="AH14" s="62">
        <f>IFERROR(Inv_SY_B!AH14/Inv_SY_B!$IS14-1,"")</f>
        <v>7.5561547579798827E-3</v>
      </c>
      <c r="AI14" s="62">
        <f>IFERROR(Inv_SY_B!AI14/Inv_SY_B!$IS14-1,"")</f>
        <v>-1.5075702755064979E-2</v>
      </c>
      <c r="AJ14" s="62">
        <f>IFERROR(Inv_SY_B!AJ14/Inv_SY_B!$IS14-1,"")</f>
        <v>-1.8010068928625222E-2</v>
      </c>
      <c r="AK14" s="62">
        <f>IFERROR(Inv_SY_B!AK14/Inv_SY_B!$IS14-1,"")</f>
        <v>-2.8813028767465054E-2</v>
      </c>
      <c r="AL14" s="62">
        <f>IFERROR(Inv_SY_B!AL14/Inv_SY_B!$IS14-1,"")</f>
        <v>-1.1101913227290927E-2</v>
      </c>
      <c r="AM14" s="62">
        <f>IFERROR(Inv_SY_B!AM14/Inv_SY_B!$IS14-1,"")</f>
        <v>-1.773257303647402E-2</v>
      </c>
      <c r="AN14" s="62">
        <f>IFERROR(Inv_SY_B!AN14/Inv_SY_B!$IS14-1,"")</f>
        <v>-3.0709683352049155E-2</v>
      </c>
      <c r="AO14" s="62">
        <f>IFERROR(Inv_SY_B!AO14/Inv_SY_B!$IS14-1,"")</f>
        <v>-2.372200856673945E-2</v>
      </c>
      <c r="AP14" s="62">
        <f>IFERROR(Inv_SY_B!AP14/Inv_SY_B!$IS14-1,"")</f>
        <v>-1.4837679196845754E-2</v>
      </c>
      <c r="AQ14" s="62">
        <f>IFERROR(Inv_SY_B!AQ14/Inv_SY_B!$IS14-1,"")</f>
        <v>-2.6716726331872165E-2</v>
      </c>
      <c r="AR14" s="62">
        <f>IFERROR(Inv_SY_B!AR14/Inv_SY_B!$IS14-1,"")</f>
        <v>-1.8730812291518295E-2</v>
      </c>
      <c r="AS14" s="62">
        <f>IFERROR(Inv_SY_B!AS14/Inv_SY_B!$IS14-1,"")</f>
        <v>-2.0727290801606846E-2</v>
      </c>
      <c r="AT14" s="62">
        <f>IFERROR(Inv_SY_B!AT14/Inv_SY_B!$IS14-1,"")</f>
        <v>-1.373961601629714E-2</v>
      </c>
      <c r="AU14" s="62">
        <f>IFERROR(Inv_SY_B!AU14/Inv_SY_B!$IS14-1,"")</f>
        <v>-1.174313750620859E-2</v>
      </c>
      <c r="AV14" s="62">
        <f>IFERROR(Inv_SY_B!AV14/Inv_SY_B!$IS14-1,"")</f>
        <v>-1.9729051546562459E-2</v>
      </c>
      <c r="AW14" s="62">
        <f>IFERROR(Inv_SY_B!AW14/Inv_SY_B!$IS14-1,"")</f>
        <v>-2.4643460186780319E-2</v>
      </c>
      <c r="AX14" s="62">
        <f>IFERROR(Inv_SY_B!AX14/Inv_SY_B!$IS14-1,"")</f>
        <v>-2.1026762578119973E-2</v>
      </c>
      <c r="AY14" s="62">
        <f>IFERROR(Inv_SY_B!AY14/Inv_SY_B!$IS14-1,"")</f>
        <v>-3.0190598939426105E-2</v>
      </c>
      <c r="AZ14" s="62">
        <f>IFERROR(Inv_SY_B!AZ14/Inv_SY_B!$IS14-1,"")</f>
        <v>-2.6836515042477527E-2</v>
      </c>
      <c r="BA14" s="62">
        <f>IFERROR(Inv_SY_B!BA14/Inv_SY_B!$IS14-1,"")</f>
        <v>-1.773257303647402E-2</v>
      </c>
      <c r="BB14" s="62">
        <f>IFERROR(Inv_SY_B!BB14/Inv_SY_B!$IS14-1,"")</f>
        <v>-2.1026762578119973E-2</v>
      </c>
      <c r="BC14" s="62">
        <f>IFERROR(Inv_SY_B!BC14/Inv_SY_B!$IS14-1,"")</f>
        <v>1.0661787995895233E-2</v>
      </c>
      <c r="BD14" s="62">
        <f>IFERROR(Inv_SY_B!BD14/Inv_SY_B!$IS14-1,"")</f>
        <v>-2.074947389616344E-2</v>
      </c>
      <c r="BE14" s="62">
        <f>IFERROR(Inv_SY_B!BE14/Inv_SY_B!$IS14-1,"")</f>
        <v>-1.4968218176351633E-2</v>
      </c>
      <c r="BF14" s="62">
        <f>IFERROR(Inv_SY_B!BF14/Inv_SY_B!$IS14-1,"")</f>
        <v>-5.3100400848125062E-3</v>
      </c>
      <c r="BG14" s="62">
        <f>IFERROR(Inv_SY_B!BG14/Inv_SY_B!$IS14-1,"")</f>
        <v>-1.5832801993139745E-3</v>
      </c>
      <c r="BH14" s="62">
        <f>IFERROR(Inv_SY_B!BH14/Inv_SY_B!$IS14-1,"")</f>
        <v>-1.174313750620859E-2</v>
      </c>
      <c r="BI14" s="62">
        <f>IFERROR(Inv_SY_B!BI14/Inv_SY_B!$IS14-1,"")</f>
        <v>-5.3100400848125062E-3</v>
      </c>
      <c r="BJ14" s="62">
        <f>IFERROR(Inv_SY_B!BJ14/Inv_SY_B!$IS14-1,"")</f>
        <v>1.3902608756666268E-5</v>
      </c>
      <c r="BK14" s="62">
        <f>IFERROR(Inv_SY_B!BK14/Inv_SY_B!$IS14-1,"")</f>
        <v>-2.8588081363150053E-3</v>
      </c>
      <c r="BL14" s="62">
        <f>IFERROR(Inv_SY_B!BL14/Inv_SY_B!$IS14-1,"")</f>
        <v>1.3419905876631111E-2</v>
      </c>
      <c r="BM14" s="62">
        <f>IFERROR(Inv_SY_B!BM14/Inv_SY_B!$IS14-1,"")</f>
        <v>-1.6734333781429855E-2</v>
      </c>
      <c r="BN14" s="62">
        <f>IFERROR(Inv_SY_B!BN14/Inv_SY_B!$IS14-1,"")</f>
        <v>3.7342648619693719E-3</v>
      </c>
      <c r="BO14" s="62">
        <f>IFERROR(Inv_SY_B!BO14/Inv_SY_B!$IS14-1,"")</f>
        <v>1.4518233664954971E-2</v>
      </c>
      <c r="BP14" s="62">
        <f>IFERROR(Inv_SY_B!BP14/Inv_SY_B!$IS14-1,"")</f>
        <v>3.1565088635710392E-2</v>
      </c>
      <c r="BQ14" s="62">
        <f>IFERROR(Inv_SY_B!BQ14/Inv_SY_B!$IS14-1,"")</f>
        <v>2.1889846625281706E-2</v>
      </c>
      <c r="BR14" s="62">
        <f>IFERROR(Inv_SY_B!BR14/Inv_SY_B!$IS14-1,"")</f>
        <v>1.7651169173093839E-2</v>
      </c>
      <c r="BS14" s="62">
        <f>IFERROR(Inv_SY_B!BS14/Inv_SY_B!$IS14-1,"")</f>
        <v>3.3477100747295152E-2</v>
      </c>
      <c r="BT14" s="62">
        <f>IFERROR(Inv_SY_B!BT14/Inv_SY_B!$IS14-1,"")</f>
        <v>3.3576924672799713E-2</v>
      </c>
      <c r="BU14" s="62">
        <f>IFERROR(Inv_SY_B!BU14/Inv_SY_B!$IS14-1,"")</f>
        <v>4.0265127681595736E-2</v>
      </c>
      <c r="BV14" s="62">
        <f>IFERROR(Inv_SY_B!BV14/Inv_SY_B!$IS14-1,"")</f>
        <v>3.7270409916463132E-2</v>
      </c>
      <c r="BW14" s="62">
        <f>IFERROR(Inv_SY_B!BW14/Inv_SY_B!$IS14-1,"")</f>
        <v>3.0182911205649088E-2</v>
      </c>
      <c r="BX14" s="62">
        <f>IFERROR(Inv_SY_B!BX14/Inv_SY_B!$IS14-1,"")</f>
        <v>3.6571642437932317E-2</v>
      </c>
      <c r="BY14" s="62">
        <f>IFERROR(Inv_SY_B!BY14/Inv_SY_B!$IS14-1,"")</f>
        <v>3.6926571950836706E-2</v>
      </c>
      <c r="BZ14" s="62">
        <f>IFERROR(Inv_SY_B!BZ14/Inv_SY_B!$IS14-1,"")</f>
        <v>2.1398405761259731E-2</v>
      </c>
      <c r="CA14" s="62">
        <f>IFERROR(Inv_SY_B!CA14/Inv_SY_B!$IS14-1,"")</f>
        <v>4.2339247022632254E-2</v>
      </c>
      <c r="CB14" s="62">
        <f>IFERROR(Inv_SY_B!CB14/Inv_SY_B!$IS14-1,"")</f>
        <v>3.6371994586923417E-2</v>
      </c>
      <c r="CC14" s="62">
        <f>IFERROR(Inv_SY_B!CC14/Inv_SY_B!$IS14-1,"")</f>
        <v>3.178009401371984E-2</v>
      </c>
      <c r="CD14" s="62">
        <f>IFERROR(Inv_SY_B!CD14/Inv_SY_B!$IS14-1,"")</f>
        <v>4.2161782266179948E-2</v>
      </c>
      <c r="CE14" s="62">
        <f>IFERROR(Inv_SY_B!CE14/Inv_SY_B!$IS14-1,"")</f>
        <v>1.8802983698144926E-2</v>
      </c>
      <c r="CF14" s="62">
        <f>IFERROR(Inv_SY_B!CF14/Inv_SY_B!$IS14-1,"")</f>
        <v>2.9484143727118051E-2</v>
      </c>
      <c r="CG14" s="62">
        <f>IFERROR(Inv_SY_B!CG14/Inv_SY_B!$IS14-1,"")</f>
        <v>3.7969177394994169E-2</v>
      </c>
      <c r="CH14" s="62">
        <f>IFERROR(Inv_SY_B!CH14/Inv_SY_B!$IS14-1,"")</f>
        <v>5.1016164458422164E-2</v>
      </c>
      <c r="CI14" s="62">
        <f>IFERROR(Inv_SY_B!CI14/Inv_SY_B!$IS14-1,"")</f>
        <v>3.2878157194268676E-2</v>
      </c>
      <c r="CJ14" s="62">
        <f>IFERROR(Inv_SY_B!CJ14/Inv_SY_B!$IS14-1,"")</f>
        <v>4.4657380403790636E-2</v>
      </c>
      <c r="CK14" s="62">
        <f>IFERROR(Inv_SY_B!CK14/Inv_SY_B!$IS14-1,"")</f>
        <v>3.6272170661418857E-2</v>
      </c>
      <c r="CL14" s="62">
        <f>IFERROR(Inv_SY_B!CL14/Inv_SY_B!$IS14-1,"")</f>
        <v>3.1680270088215501E-2</v>
      </c>
      <c r="CM14" s="62">
        <f>IFERROR(Inv_SY_B!CM14/Inv_SY_B!$IS14-1,"")</f>
        <v>3.7170585990958793E-2</v>
      </c>
      <c r="CN14" s="62">
        <f>IFERROR(Inv_SY_B!CN14/Inv_SY_B!$IS14-1,"")</f>
        <v>3.5773051033896719E-2</v>
      </c>
      <c r="CO14" s="62">
        <f>IFERROR(Inv_SY_B!CO14/Inv_SY_B!$IS14-1,"")</f>
        <v>2.3091419537814906E-2</v>
      </c>
      <c r="CP14" s="62">
        <f>IFERROR(Inv_SY_B!CP14/Inv_SY_B!$IS14-1,"")</f>
        <v>3.9581717730065691E-2</v>
      </c>
      <c r="CQ14" s="62">
        <f>IFERROR(Inv_SY_B!CQ14/Inv_SY_B!$IS14-1,"")</f>
        <v>3.4674987853348327E-2</v>
      </c>
      <c r="CR14" s="62">
        <f>IFERROR(Inv_SY_B!CR14/Inv_SY_B!$IS14-1,"")</f>
        <v>2.7188193440516484E-2</v>
      </c>
      <c r="CS14" s="62">
        <f>IFERROR(Inv_SY_B!CS14/Inv_SY_B!$IS14-1,"")</f>
        <v>2.9206855045161628E-2</v>
      </c>
      <c r="CT14" s="62">
        <f>IFERROR(Inv_SY_B!CT14/Inv_SY_B!$IS14-1,"")</f>
        <v>1.7704920517596312E-2</v>
      </c>
      <c r="CU14" s="62">
        <f>IFERROR(Inv_SY_B!CU14/Inv_SY_B!$IS14-1,"")</f>
        <v>3.0781854758675564E-2</v>
      </c>
      <c r="CV14" s="62">
        <f>IFERROR(Inv_SY_B!CV14/Inv_SY_B!$IS14-1,"")</f>
        <v>-1.2741376761252865E-2</v>
      </c>
      <c r="CW14" s="62">
        <f>IFERROR(Inv_SY_B!CW14/Inv_SY_B!$IS14-1,"")</f>
        <v>-1.0744898251164425E-2</v>
      </c>
      <c r="CX14" s="62">
        <f>IFERROR(Inv_SY_B!CX14/Inv_SY_B!$IS14-1,"")</f>
        <v>-1.8730812291518295E-2</v>
      </c>
      <c r="CY14" s="62">
        <f>IFERROR(Inv_SY_B!CY14/Inv_SY_B!$IS14-1,"")</f>
        <v>-2.172553005665101E-2</v>
      </c>
      <c r="CZ14" s="62">
        <f>IFERROR(Inv_SY_B!CZ14/Inv_SY_B!$IS14-1,"")</f>
        <v>-6.7519412309875459E-3</v>
      </c>
      <c r="DA14" s="62">
        <f>IFERROR(Inv_SY_B!DA14/Inv_SY_B!$IS14-1,"")</f>
        <v>-1.773257303647402E-2</v>
      </c>
      <c r="DB14" s="62">
        <f>IFERROR(Inv_SY_B!DB14/Inv_SY_B!$IS14-1,"")</f>
        <v>2.4393123526392557E-2</v>
      </c>
      <c r="DC14" s="62">
        <f>IFERROR(Inv_SY_B!DC14/Inv_SY_B!$IS14-1,"")</f>
        <v>-1.4005813150975599E-2</v>
      </c>
      <c r="DD14" s="62">
        <f>IFERROR(Inv_SY_B!DD14/Inv_SY_B!$IS14-1,"")</f>
        <v>-1.8730812291518295E-2</v>
      </c>
      <c r="DE14" s="62">
        <f>IFERROR(Inv_SY_B!DE14/Inv_SY_B!$IS14-1,"")</f>
        <v>-1.4893136933237128E-2</v>
      </c>
      <c r="DF14" s="62">
        <f>IFERROR(Inv_SY_B!DF14/Inv_SY_B!$IS14-1,"")</f>
        <v>-2.001893835598989E-2</v>
      </c>
      <c r="DG14" s="62">
        <f>IFERROR(Inv_SY_B!DG14/Inv_SY_B!$IS14-1,"")</f>
        <v>2.3320359899150489E-3</v>
      </c>
      <c r="DH14" s="62">
        <f>IFERROR(Inv_SY_B!DH14/Inv_SY_B!$IS14-1,"")</f>
        <v>1.3448882821489594E-3</v>
      </c>
      <c r="DI14" s="62">
        <f>IFERROR(Inv_SY_B!DI14/Inv_SY_B!$IS14-1,"")</f>
        <v>-1.303316977426594E-2</v>
      </c>
      <c r="DJ14" s="62">
        <f>IFERROR(Inv_SY_B!DJ14/Inv_SY_B!$IS14-1,"")</f>
        <v>7.2387658666324128E-3</v>
      </c>
      <c r="DK14" s="62">
        <f>IFERROR(Inv_SY_B!DK14/Inv_SY_B!$IS14-1,"")</f>
        <v>8.1772814055629528E-3</v>
      </c>
      <c r="DL14" s="62">
        <f>IFERROR(Inv_SY_B!DL14/Inv_SY_B!$IS14-1,"")</f>
        <v>-7.8468879527870961E-4</v>
      </c>
      <c r="DM14" s="62">
        <f>IFERROR(Inv_SY_B!DM14/Inv_SY_B!$IS14-1,"")</f>
        <v>-1.0744898251164425E-2</v>
      </c>
      <c r="DN14" s="62">
        <f>IFERROR(Inv_SY_B!DN14/Inv_SY_B!$IS14-1,"")</f>
        <v>3.030803468445864E-3</v>
      </c>
      <c r="DO14" s="62">
        <f>IFERROR(Inv_SY_B!DO14/Inv_SY_B!$IS14-1,"")</f>
        <v>-2.1891513633016446E-2</v>
      </c>
      <c r="DP14" s="62">
        <f>IFERROR(Inv_SY_B!DP14/Inv_SY_B!$IS14-1,"")</f>
        <v>3.5631977378027813E-3</v>
      </c>
      <c r="DQ14" s="62">
        <f>IFERROR(Inv_SY_B!DQ14/Inv_SY_B!$IS14-1,"")</f>
        <v>-1.4715672176784711E-2</v>
      </c>
      <c r="DR14" s="62">
        <f>IFERROR(Inv_SY_B!DR14/Inv_SY_B!$IS14-1,"")</f>
        <v>6.8241126376140659E-3</v>
      </c>
      <c r="DS14" s="62">
        <f>IFERROR(Inv_SY_B!DS14/Inv_SY_B!$IS14-1,"")</f>
        <v>1.2813548167879496E-2</v>
      </c>
      <c r="DT14" s="62">
        <f>IFERROR(Inv_SY_B!DT14/Inv_SY_B!$IS14-1,"")</f>
        <v>-2.2169191947781774E-2</v>
      </c>
      <c r="DU14" s="62">
        <f>IFERROR(Inv_SY_B!DU14/Inv_SY_B!$IS14-1,"")</f>
        <v>-1.2319897964678694E-2</v>
      </c>
      <c r="DV14" s="62">
        <f>IFERROR(Inv_SY_B!DV14/Inv_SY_B!$IS14-1,"")</f>
        <v>-2.6307448237304021E-2</v>
      </c>
      <c r="DW14" s="62">
        <f>IFERROR(Inv_SY_B!DW14/Inv_SY_B!$IS14-1,"")</f>
        <v>-9.347363294102462E-3</v>
      </c>
      <c r="DX14" s="62">
        <f>IFERROR(Inv_SY_B!DX14/Inv_SY_B!$IS14-1,"")</f>
        <v>6.4913662192660482E-3</v>
      </c>
      <c r="DY14" s="62">
        <f>IFERROR(Inv_SY_B!DY14/Inv_SY_B!$IS14-1,"")</f>
        <v>1.8329163623929112E-3</v>
      </c>
      <c r="DZ14" s="62">
        <f>IFERROR(Inv_SY_B!DZ14/Inv_SY_B!$IS14-1,"")</f>
        <v>-2.7315669884898752E-2</v>
      </c>
      <c r="EA14" s="62">
        <f>IFERROR(Inv_SY_B!EA14/Inv_SY_B!$IS14-1,"")</f>
        <v>3.6519301160291562E-3</v>
      </c>
      <c r="EB14" s="62">
        <f>IFERROR(Inv_SY_B!EB14/Inv_SY_B!$IS14-1,"")</f>
        <v>-5.6649695977171177E-3</v>
      </c>
      <c r="EC14" s="62">
        <f>IFERROR(Inv_SY_B!EC14/Inv_SY_B!$IS14-1,"")</f>
        <v>-2.280055694669858E-2</v>
      </c>
      <c r="ED14" s="62">
        <f>IFERROR(Inv_SY_B!ED14/Inv_SY_B!$IS14-1,"")</f>
        <v>7.2387658666324128E-3</v>
      </c>
      <c r="EE14" s="62">
        <f>IFERROR(Inv_SY_B!EE14/Inv_SY_B!$IS14-1,"")</f>
        <v>4.9351368165302389E-3</v>
      </c>
      <c r="EF14" s="62">
        <f>IFERROR(Inv_SY_B!EF14/Inv_SY_B!$IS14-1,"")</f>
        <v>-1.8821561314704138E-2</v>
      </c>
      <c r="EG14" s="62">
        <f>IFERROR(Inv_SY_B!EG14/Inv_SY_B!$IS14-1,"")</f>
        <v>1.8591468667180866E-2</v>
      </c>
      <c r="EH14" s="62">
        <f>IFERROR(Inv_SY_B!EH14/Inv_SY_B!$IS14-1,"")</f>
        <v>-1.0670902893797574E-2</v>
      </c>
      <c r="EI14" s="62">
        <f>IFERROR(Inv_SY_B!EI14/Inv_SY_B!$IS14-1,"")</f>
        <v>-2.110843669898721E-2</v>
      </c>
      <c r="EJ14" s="62">
        <f>IFERROR(Inv_SY_B!EJ14/Inv_SY_B!$IS14-1,"")</f>
        <v>-1.1230056490504126E-2</v>
      </c>
      <c r="EK14" s="62">
        <f>IFERROR(Inv_SY_B!EK14/Inv_SY_B!$IS14-1,"")</f>
        <v>-4.8299870930967881E-4</v>
      </c>
      <c r="EL14" s="62">
        <f>IFERROR(Inv_SY_B!EL14/Inv_SY_B!$IS14-1,"")</f>
        <v>1.0717245732286607E-2</v>
      </c>
      <c r="EM14" s="62">
        <f>IFERROR(Inv_SY_B!EM14/Inv_SY_B!$IS14-1,"")</f>
        <v>6.9623303806201076E-3</v>
      </c>
      <c r="EN14" s="62">
        <f>IFERROR(Inv_SY_B!EN14/Inv_SY_B!$IS14-1,"")</f>
        <v>-1.7914600097678202E-3</v>
      </c>
      <c r="EO14" s="62">
        <f>IFERROR(Inv_SY_B!EO14/Inv_SY_B!$IS14-1,"")</f>
        <v>1.0018478253755569E-2</v>
      </c>
      <c r="EP14" s="62">
        <f>IFERROR(Inv_SY_B!EP14/Inv_SY_B!$IS14-1,"")</f>
        <v>8.7130884586978929E-3</v>
      </c>
      <c r="EQ14" s="62">
        <f>IFERROR(Inv_SY_B!EQ14/Inv_SY_B!$IS14-1,"")</f>
        <v>-1.4039087792810379E-2</v>
      </c>
      <c r="ER14" s="62">
        <f>IFERROR(Inv_SY_B!ER14/Inv_SY_B!$IS14-1,"")</f>
        <v>3.4608142244652029E-3</v>
      </c>
      <c r="ES14" s="62">
        <f>IFERROR(Inv_SY_B!ES14/Inv_SY_B!$IS14-1,"")</f>
        <v>-1.0744898251164425E-2</v>
      </c>
      <c r="ET14" s="62">
        <f>IFERROR(Inv_SY_B!ET14/Inv_SY_B!$IS14-1,"")</f>
        <v>7.3141573628177081E-3</v>
      </c>
      <c r="EU14" s="62">
        <f>IFERROR(Inv_SY_B!EU14/Inv_SY_B!$IS14-1,"")</f>
        <v>4.3822658445058504E-3</v>
      </c>
      <c r="EV14" s="62">
        <f>IFERROR(Inv_SY_B!EV14/Inv_SY_B!$IS14-1,"")</f>
        <v>1.4518233664954971E-2</v>
      </c>
      <c r="EW14" s="62">
        <f>IFERROR(Inv_SY_B!EW14/Inv_SY_B!$IS14-1,"")</f>
        <v>5.1194271405385905E-3</v>
      </c>
      <c r="EX14" s="62">
        <f>IFERROR(Inv_SY_B!EX14/Inv_SY_B!$IS14-1,"")</f>
        <v>1.9202279400162503E-2</v>
      </c>
      <c r="EY14" s="62">
        <f>IFERROR(Inv_SY_B!EY14/Inv_SY_B!$IS14-1,"")</f>
        <v>-1.8087502549378853E-2</v>
      </c>
      <c r="EZ14" s="62">
        <f>IFERROR(Inv_SY_B!EZ14/Inv_SY_B!$IS14-1,"")</f>
        <v>-2.0727290801606846E-2</v>
      </c>
      <c r="FA14" s="62">
        <f>IFERROR(Inv_SY_B!FA14/Inv_SY_B!$IS14-1,"")</f>
        <v>-1.6734333781429855E-2</v>
      </c>
      <c r="FB14" s="62">
        <f>IFERROR(Inv_SY_B!FB14/Inv_SY_B!$IS14-1,"")</f>
        <v>-2.0727290801606846E-2</v>
      </c>
      <c r="FC14" s="62">
        <f>IFERROR(Inv_SY_B!FC14/Inv_SY_B!$IS14-1,"")</f>
        <v>-1.174313750620859E-2</v>
      </c>
      <c r="FD14" s="62">
        <f>IFERROR(Inv_SY_B!FD14/Inv_SY_B!$IS14-1,"")</f>
        <v>-2.172553005665101E-2</v>
      </c>
      <c r="FE14" s="62">
        <f>IFERROR(Inv_SY_B!FE14/Inv_SY_B!$IS14-1,"")</f>
        <v>-1.4647106248155572E-2</v>
      </c>
      <c r="FF14" s="62">
        <f>IFERROR(Inv_SY_B!FF14/Inv_SY_B!$IS14-1,"")</f>
        <v>1.3043033023354411E-3</v>
      </c>
      <c r="FG14" s="62">
        <f>IFERROR(Inv_SY_B!FG14/Inv_SY_B!$IS14-1,"")</f>
        <v>-2.021102969192734E-2</v>
      </c>
      <c r="FH14" s="62">
        <f>IFERROR(Inv_SY_B!FH14/Inv_SY_B!$IS14-1,"")</f>
        <v>-2.0502686969221751E-2</v>
      </c>
      <c r="FI14" s="62">
        <f>IFERROR(Inv_SY_B!FI14/Inv_SY_B!$IS14-1,"")</f>
        <v>-2.3621176318755155E-2</v>
      </c>
      <c r="FJ14" s="62">
        <f>IFERROR(Inv_SY_B!FJ14/Inv_SY_B!$IS14-1,"")</f>
        <v>-2.1377658801105315E-2</v>
      </c>
      <c r="FK14" s="62">
        <f>IFERROR(Inv_SY_B!FK14/Inv_SY_B!$IS14-1,"")</f>
        <v>2.9420710902197111E-3</v>
      </c>
      <c r="FL14" s="62">
        <f>IFERROR(Inv_SY_B!FL14/Inv_SY_B!$IS14-1,"")</f>
        <v>-1.0931841238927209E-2</v>
      </c>
      <c r="FM14" s="62">
        <f>IFERROR(Inv_SY_B!FM14/Inv_SY_B!$IS14-1,"")</f>
        <v>-1.4344231383272898E-2</v>
      </c>
      <c r="FN14" s="62">
        <f>IFERROR(Inv_SY_B!FN14/Inv_SY_B!$IS14-1,"")</f>
        <v>-2.4698064727227242E-2</v>
      </c>
      <c r="FO14" s="62">
        <f>IFERROR(Inv_SY_B!FO14/Inv_SY_B!$IS14-1,"")</f>
        <v>-1.0103983274914463E-2</v>
      </c>
      <c r="FP14" s="62">
        <f>IFERROR(Inv_SY_B!FP14/Inv_SY_B!$IS14-1,"")</f>
        <v>-1.4227119768851382E-2</v>
      </c>
      <c r="FQ14" s="62">
        <f>IFERROR(Inv_SY_B!FQ14/Inv_SY_B!$IS14-1,"")</f>
        <v>-2.3725275531574108E-2</v>
      </c>
      <c r="FR14" s="62">
        <f>IFERROR(Inv_SY_B!FR14/Inv_SY_B!$IS14-1,"")</f>
        <v>-1.9751557304312661E-2</v>
      </c>
      <c r="FS14" s="62">
        <f>IFERROR(Inv_SY_B!FS14/Inv_SY_B!$IS14-1,"")</f>
        <v>-1.5723994656627549E-2</v>
      </c>
      <c r="FT14" s="62">
        <f>IFERROR(Inv_SY_B!FT14/Inv_SY_B!$IS14-1,"")</f>
        <v>5.3507114971687031E-3</v>
      </c>
      <c r="FU14" s="62">
        <f>IFERROR(Inv_SY_B!FU14/Inv_SY_B!$IS14-1,"")</f>
        <v>-1.0911273378411135E-4</v>
      </c>
      <c r="FV14" s="62">
        <f>IFERROR(Inv_SY_B!FV14/Inv_SY_B!$IS14-1,"")</f>
        <v>-1.0507816428091399E-2</v>
      </c>
      <c r="FW14" s="62">
        <f>IFERROR(Inv_SY_B!FW14/Inv_SY_B!$IS14-1,"")</f>
        <v>-1.717106345551167E-2</v>
      </c>
      <c r="FX14" s="62">
        <f>IFERROR(Inv_SY_B!FX14/Inv_SY_B!$IS14-1,"")</f>
        <v>-1.2829857058859084E-2</v>
      </c>
      <c r="FY14" s="62">
        <f>IFERROR(Inv_SY_B!FY14/Inv_SY_B!$IS14-1,"")</f>
        <v>-4.7756291704958986E-3</v>
      </c>
      <c r="FZ14" s="62">
        <f>IFERROR(Inv_SY_B!FZ14/Inv_SY_B!$IS14-1,"")</f>
        <v>-9.5991918334432658E-3</v>
      </c>
      <c r="GA14" s="62">
        <f>IFERROR(Inv_SY_B!GA14/Inv_SY_B!$IS14-1,"")</f>
        <v>-1.9617360441103071E-2</v>
      </c>
      <c r="GB14" s="62">
        <f>IFERROR(Inv_SY_B!GB14/Inv_SY_B!$IS14-1,"")</f>
        <v>-2.4518583325815135E-2</v>
      </c>
      <c r="GC14" s="62">
        <f>IFERROR(Inv_SY_B!GC14/Inv_SY_B!$IS14-1,"")</f>
        <v>-1.6441920262275422E-2</v>
      </c>
      <c r="GD14" s="62">
        <f>IFERROR(Inv_SY_B!GD14/Inv_SY_B!$IS14-1,"")</f>
        <v>5.3507114971687031E-3</v>
      </c>
      <c r="GE14" s="62">
        <f>IFERROR(Inv_SY_B!GE14/Inv_SY_B!$IS14-1,"")</f>
        <v>-2.0456090836162955E-2</v>
      </c>
      <c r="GF14" s="62">
        <f>IFERROR(Inv_SY_B!GF14/Inv_SY_B!$IS14-1,"")</f>
        <v>-2.0569992494751221E-2</v>
      </c>
      <c r="GG14" s="62">
        <f>IFERROR(Inv_SY_B!GG14/Inv_SY_B!$IS14-1,"")</f>
        <v>-1.4711719552663816E-2</v>
      </c>
      <c r="GH14" s="62">
        <f>IFERROR(Inv_SY_B!GH14/Inv_SY_B!$IS14-1,"")</f>
        <v>-1.23856405903644E-2</v>
      </c>
      <c r="GI14" s="62">
        <f>IFERROR(Inv_SY_B!GI14/Inv_SY_B!$IS14-1,"")</f>
        <v>-1.8879277693450325E-2</v>
      </c>
      <c r="GJ14" s="62">
        <f>IFERROR(Inv_SY_B!GJ14/Inv_SY_B!$IS14-1,"")</f>
        <v>-1.9108298787275935E-3</v>
      </c>
      <c r="GK14" s="62">
        <f>IFERROR(Inv_SY_B!GK14/Inv_SY_B!$IS14-1,"")</f>
        <v>8.6742583478154334E-3</v>
      </c>
      <c r="GL14" s="62">
        <f>IFERROR(Inv_SY_B!GL14/Inv_SY_B!$IS14-1,"")</f>
        <v>-5.4599020133790921E-3</v>
      </c>
      <c r="GM14" s="62">
        <f>IFERROR(Inv_SY_B!GM14/Inv_SY_B!$IS14-1,"")</f>
        <v>-9.5991918334432658E-3</v>
      </c>
      <c r="GN14" s="62">
        <f>IFERROR(Inv_SY_B!GN14/Inv_SY_B!$IS14-1,"")</f>
        <v>-1.2627940482270561E-2</v>
      </c>
      <c r="GO14" s="62">
        <f>IFERROR(Inv_SY_B!GO14/Inv_SY_B!$IS14-1,"")</f>
        <v>-5.0560688602021564E-3</v>
      </c>
      <c r="GP14" s="62">
        <f>IFERROR(Inv_SY_B!GP14/Inv_SY_B!$IS14-1,"")</f>
        <v>-1.6363397149157688E-2</v>
      </c>
      <c r="GQ14" s="62">
        <f>IFERROR(Inv_SY_B!GQ14/Inv_SY_B!$IS14-1,"")</f>
        <v>-1.2143340698458238E-2</v>
      </c>
      <c r="GR14" s="62">
        <f>IFERROR(Inv_SY_B!GR14/Inv_SY_B!$IS14-1,"")</f>
        <v>-5.1294588696104704E-4</v>
      </c>
      <c r="GS14" s="62" t="str">
        <f>IFERROR(Inv_SY_B!GS14/Inv_SY_B!$IS14-1,"")</f>
        <v/>
      </c>
      <c r="GT14" s="62" t="str">
        <f>IFERROR(Inv_SY_B!GT14/Inv_SY_B!$IS14-1,"")</f>
        <v/>
      </c>
      <c r="GU14" s="62">
        <f>IFERROR(Inv_SY_B!GU14/Inv_SY_B!$IS14-1,"")</f>
        <v>6.8932504662669647E-2</v>
      </c>
      <c r="GV14" s="62">
        <f>IFERROR(Inv_SY_B!GV14/Inv_SY_B!$IS14-1,"")</f>
        <v>8.6976100866853479E-4</v>
      </c>
      <c r="GW14" s="62">
        <f>IFERROR(Inv_SY_B!GW14/Inv_SY_B!$IS14-1,"")</f>
        <v>-4.502029473221536E-3</v>
      </c>
      <c r="GX14" s="62" t="str">
        <f>IFERROR(Inv_SY_B!GX14/Inv_SY_B!$IS14-1,"")</f>
        <v/>
      </c>
      <c r="GY14" s="62">
        <f>IFERROR(Inv_SY_B!GY14/Inv_SY_B!$IS14-1,"")</f>
        <v>-2.2511225546865354E-2</v>
      </c>
      <c r="GZ14" s="62">
        <f>IFERROR(Inv_SY_B!GZ14/Inv_SY_B!$IS14-1,"")</f>
        <v>-2.0427819025093497E-2</v>
      </c>
      <c r="HA14" s="62">
        <f>IFERROR(Inv_SY_B!HA14/Inv_SY_B!$IS14-1,"")</f>
        <v>2.0599814357224577E-2</v>
      </c>
      <c r="HB14" s="62">
        <f>IFERROR(Inv_SY_B!HB14/Inv_SY_B!$IS14-1,"")</f>
        <v>-1.9130107993535983E-2</v>
      </c>
      <c r="HC14" s="62">
        <f>IFERROR(Inv_SY_B!HC14/Inv_SY_B!$IS14-1,"")</f>
        <v>-1.8331516589500607E-2</v>
      </c>
      <c r="HD14" s="62">
        <f>IFERROR(Inv_SY_B!HD14/Inv_SY_B!$IS14-1,"")</f>
        <v>-2.2025001833164248E-2</v>
      </c>
      <c r="HE14" s="62">
        <f>IFERROR(Inv_SY_B!HE14/Inv_SY_B!$IS14-1,"")</f>
        <v>-1.2841200686757315E-2</v>
      </c>
      <c r="HF14" s="62">
        <f>IFERROR(Inv_SY_B!HF14/Inv_SY_B!$IS14-1,"")</f>
        <v>-2.0727290801606846E-2</v>
      </c>
      <c r="HG14" s="62">
        <f>IFERROR(Inv_SY_B!HG14/Inv_SY_B!$IS14-1,"")</f>
        <v>-1.6235214153907718E-2</v>
      </c>
      <c r="HH14" s="62">
        <f>IFERROR(Inv_SY_B!HH14/Inv_SY_B!$IS14-1,"")</f>
        <v>-2.2723769311695285E-2</v>
      </c>
      <c r="HI14" s="62">
        <f>IFERROR(Inv_SY_B!HI14/Inv_SY_B!$IS14-1,"")</f>
        <v>-1.1618014027396928E-3</v>
      </c>
      <c r="HJ14" s="62">
        <f>IFERROR(Inv_SY_B!HJ14/Inv_SY_B!$IS14-1,"")</f>
        <v>-1.573609452638558E-2</v>
      </c>
      <c r="HK14" s="62">
        <f>IFERROR(Inv_SY_B!HK14/Inv_SY_B!$IS14-1,"")</f>
        <v>-1.9063558709866313E-2</v>
      </c>
      <c r="HL14" s="62">
        <f>IFERROR(Inv_SY_B!HL14/Inv_SY_B!$IS14-1,"")</f>
        <v>5.4850512352519809E-2</v>
      </c>
      <c r="HM14" s="62">
        <f>IFERROR(Inv_SY_B!HM14/Inv_SY_B!$IS14-1,"")</f>
        <v>-1.1702903949131205E-2</v>
      </c>
      <c r="HN14" s="62">
        <f>IFERROR(Inv_SY_B!HN14/Inv_SY_B!$IS14-1,"")</f>
        <v>3.9621703696022692E-2</v>
      </c>
      <c r="HO14" s="62">
        <f>IFERROR(Inv_SY_B!HO14/Inv_SY_B!$IS14-1,"")</f>
        <v>4.5788613916951881E-2</v>
      </c>
      <c r="HP14" s="62">
        <f>IFERROR(Inv_SY_B!HP14/Inv_SY_B!$IS14-1,"")</f>
        <v>5.1080220751684946E-2</v>
      </c>
      <c r="HQ14" s="62">
        <f>IFERROR(Inv_SY_B!HQ14/Inv_SY_B!$IS14-1,"")</f>
        <v>-1.0288272213864191E-2</v>
      </c>
      <c r="HR14" s="62">
        <f>IFERROR(Inv_SY_B!HR14/Inv_SY_B!$IS14-1,"")</f>
        <v>3.4327633619699593E-3</v>
      </c>
      <c r="HS14" s="62">
        <f>IFERROR(Inv_SY_B!HS14/Inv_SY_B!$IS14-1,"")</f>
        <v>1.5329111090590875E-2</v>
      </c>
      <c r="HT14" s="62">
        <f>IFERROR(Inv_SY_B!HT14/Inv_SY_B!$IS14-1,"")</f>
        <v>6.0477043281352838E-3</v>
      </c>
      <c r="HU14" s="62">
        <f>IFERROR(Inv_SY_B!HU14/Inv_SY_B!$IS14-1,"")</f>
        <v>4.3822658445058504E-3</v>
      </c>
      <c r="HV14" s="62">
        <f>IFERROR(Inv_SY_B!HV14/Inv_SY_B!$IS14-1,"")</f>
        <v>-3.1713741770222903E-4</v>
      </c>
      <c r="HW14" s="62">
        <f>IFERROR(Inv_SY_B!HW14/Inv_SY_B!$IS14-1,"")</f>
        <v>1.149587235122107E-2</v>
      </c>
      <c r="HX14" s="62">
        <f>IFERROR(Inv_SY_B!HX14/Inv_SY_B!$IS14-1,"")</f>
        <v>-3.9107987358616425E-3</v>
      </c>
      <c r="HY14" s="62">
        <f>IFERROR(Inv_SY_B!HY14/Inv_SY_B!$IS14-1,"")</f>
        <v>-3.5353925202893377E-3</v>
      </c>
      <c r="HZ14" s="62">
        <f>IFERROR(Inv_SY_B!HZ14/Inv_SY_B!$IS14-1,"")</f>
        <v>1.0040661348312163E-2</v>
      </c>
      <c r="IA14" s="62">
        <f>IFERROR(Inv_SY_B!IA14/Inv_SY_B!$IS14-1,"")</f>
        <v>-2.1481205763458244E-2</v>
      </c>
      <c r="IB14" s="62">
        <f>IFERROR(Inv_SY_B!IB14/Inv_SY_B!$IS14-1,"")</f>
        <v>2.2754258849755349E-3</v>
      </c>
      <c r="IC14" s="62">
        <f>IFERROR(Inv_SY_B!IC14/Inv_SY_B!$IS14-1,"")</f>
        <v>-2.3250177281397555E-3</v>
      </c>
      <c r="ID14" s="62">
        <f>IFERROR(Inv_SY_B!ID14/Inv_SY_B!$IS14-1,"")</f>
        <v>-1.2652868454688937E-2</v>
      </c>
      <c r="IE14" s="62">
        <f>IFERROR(Inv_SY_B!IE14/Inv_SY_B!$IS14-1,"")</f>
        <v>-8.9395976832542523E-3</v>
      </c>
      <c r="IF14" s="62" t="str">
        <f>IFERROR(Inv_SY_B!IF14/Inv_SY_B!$IS14-1,"")</f>
        <v/>
      </c>
      <c r="IG14" s="62">
        <f>IFERROR(Inv_SY_B!IG14/Inv_SY_B!$IS14-1,"")</f>
        <v>3.3533593511401172E-3</v>
      </c>
      <c r="IH14" s="62">
        <f>IFERROR(Inv_SY_B!IH14/Inv_SY_B!$IS14-1,"")</f>
        <v>-1.5018447078663177E-2</v>
      </c>
      <c r="II14" s="62">
        <f>IFERROR(Inv_SY_B!II14/Inv_SY_B!$IS14-1,"")</f>
        <v>7.7746747939100302E-3</v>
      </c>
      <c r="IJ14" s="62">
        <f>IFERROR(Inv_SY_B!IJ14/Inv_SY_B!$IS14-1,"")</f>
        <v>-1.4447682468809009E-2</v>
      </c>
      <c r="IK14" s="62">
        <f>IFERROR(Inv_SY_B!IK14/Inv_SY_B!$IS14-1,"")</f>
        <v>-2.7694023504642562E-2</v>
      </c>
      <c r="IL14" s="62" t="str">
        <f>IFERROR(Inv_SY_B!IL14/Inv_SY_B!$IS14-1,"")</f>
        <v/>
      </c>
      <c r="IM14" s="62" t="str">
        <f>IFERROR(Inv_SY_B!IM14/Inv_SY_B!$IS14-1,"")</f>
        <v/>
      </c>
      <c r="IN14" s="62">
        <f>IFERROR(Inv_SY_B!IN14/Inv_SY_B!$IS14-1,"")</f>
        <v>1.5988512268719113E-2</v>
      </c>
      <c r="IO14" s="62">
        <f>IFERROR(Inv_SY_B!IO14/Inv_SY_B!$IS14-1,"")</f>
        <v>-6.7793224017762554E-3</v>
      </c>
      <c r="IP14" s="62">
        <f>IFERROR(Inv_SY_B!IP14/Inv_SY_B!$IS14-1,"")</f>
        <v>0.25619891590498578</v>
      </c>
      <c r="IQ14" s="62">
        <f>IFERROR(Inv_SY_B!IQ14/Inv_SY_B!$IS14-1,"")</f>
        <v>-1.5268388022273927E-2</v>
      </c>
      <c r="IR14" s="62">
        <f>IFERROR(Inv_SY_B!IR14/Inv_SY_B!$IS14-1,"")</f>
        <v>0.99123899559059847</v>
      </c>
    </row>
    <row r="15" spans="2:253" x14ac:dyDescent="0.25">
      <c r="B15" s="85">
        <f t="shared" si="0"/>
        <v>45853</v>
      </c>
      <c r="C15" s="62">
        <f>IFERROR(Inv_SY_B!C15/Inv_SY_B!$IS15-1,"")</f>
        <v>-7.7309329934663884E-3</v>
      </c>
      <c r="D15" s="62">
        <f>IFERROR(Inv_SY_B!D15/Inv_SY_B!$IS15-1,"")</f>
        <v>-3.7501238141749438E-3</v>
      </c>
      <c r="E15" s="62">
        <f>IFERROR(Inv_SY_B!E15/Inv_SY_B!$IS15-1,"")</f>
        <v>-1.305767300574967E-3</v>
      </c>
      <c r="F15" s="62">
        <f>IFERROR(Inv_SY_B!F15/Inv_SY_B!$IS15-1,"")</f>
        <v>-2.286848368840344E-2</v>
      </c>
      <c r="G15" s="62">
        <f>IFERROR(Inv_SY_B!G15/Inv_SY_B!$IS15-1,"")</f>
        <v>1.1125531540019384E-2</v>
      </c>
      <c r="H15" s="62">
        <f>IFERROR(Inv_SY_B!H15/Inv_SY_B!$IS15-1,"")</f>
        <v>1.242627839904209E-2</v>
      </c>
      <c r="I15" s="62">
        <f>IFERROR(Inv_SY_B!I15/Inv_SY_B!$IS15-1,"")</f>
        <v>-1.7088749068927545E-4</v>
      </c>
      <c r="J15" s="62">
        <f>IFERROR(Inv_SY_B!J15/Inv_SY_B!$IS15-1,"")</f>
        <v>-2.4406471104606586E-3</v>
      </c>
      <c r="K15" s="62">
        <f>IFERROR(Inv_SY_B!K15/Inv_SY_B!$IS15-1,"")</f>
        <v>1.3656488112958165E-2</v>
      </c>
      <c r="L15" s="62">
        <f>IFERROR(Inv_SY_B!L15/Inv_SY_B!$IS15-1,"")</f>
        <v>1.7033890427178067E-2</v>
      </c>
      <c r="M15" s="62">
        <f>IFERROR(Inv_SY_B!M15/Inv_SY_B!$IS15-1,"")</f>
        <v>-8.1150461598892276E-3</v>
      </c>
      <c r="N15" s="62">
        <f>IFERROR(Inv_SY_B!N15/Inv_SY_B!$IS15-1,"")</f>
        <v>1.1177910608167752E-2</v>
      </c>
      <c r="O15" s="62">
        <f>IFERROR(Inv_SY_B!O15/Inv_SY_B!$IS15-1,"")</f>
        <v>1.4582550037825159E-2</v>
      </c>
      <c r="P15" s="62">
        <f>IFERROR(Inv_SY_B!P15/Inv_SY_B!$IS15-1,"")</f>
        <v>-8.3213879435046767E-3</v>
      </c>
      <c r="Q15" s="62">
        <f>IFERROR(Inv_SY_B!Q15/Inv_SY_B!$IS15-1,"")</f>
        <v>1.0043030798282171E-2</v>
      </c>
      <c r="R15" s="62">
        <f>IFERROR(Inv_SY_B!R15/Inv_SY_B!$IS15-1,"")</f>
        <v>2.2867172649990719E-2</v>
      </c>
      <c r="S15" s="62">
        <f>IFERROR(Inv_SY_B!S15/Inv_SY_B!$IS15-1,"")</f>
        <v>1.4696038018813695E-2</v>
      </c>
      <c r="T15" s="62">
        <f>IFERROR(Inv_SY_B!T15/Inv_SY_B!$IS15-1,"")</f>
        <v>-1.1519685589546302E-2</v>
      </c>
      <c r="U15" s="62">
        <f>IFERROR(Inv_SY_B!U15/Inv_SY_B!$IS15-1,"")</f>
        <v>1.866811735341356E-2</v>
      </c>
      <c r="V15" s="62">
        <f>IFERROR(Inv_SY_B!V15/Inv_SY_B!$IS15-1,"")</f>
        <v>-3.7501238141749438E-3</v>
      </c>
      <c r="W15" s="62">
        <f>IFERROR(Inv_SY_B!W15/Inv_SY_B!$IS15-1,"")</f>
        <v>7.7732711785107877E-3</v>
      </c>
      <c r="X15" s="62">
        <f>IFERROR(Inv_SY_B!X15/Inv_SY_B!$IS15-1,"")</f>
        <v>-1.1406197608557767E-2</v>
      </c>
      <c r="Y15" s="62">
        <f>IFERROR(Inv_SY_B!Y15/Inv_SY_B!$IS15-1,"")</f>
        <v>2.5353643636536471E-3</v>
      </c>
      <c r="Z15" s="62">
        <f>IFERROR(Inv_SY_B!Z15/Inv_SY_B!$IS15-1,"")</f>
        <v>9.7908352849742641E-3</v>
      </c>
      <c r="AA15" s="62">
        <f>IFERROR(Inv_SY_B!AA15/Inv_SY_B!$IS15-1,"")</f>
        <v>-3.7501238141749438E-3</v>
      </c>
      <c r="AB15" s="62">
        <f>IFERROR(Inv_SY_B!AB15/Inv_SY_B!$IS15-1,"")</f>
        <v>-6.0737972526070383E-4</v>
      </c>
      <c r="AC15" s="62">
        <f>IFERROR(Inv_SY_B!AC15/Inv_SY_B!$IS15-1,"")</f>
        <v>-5.7405284038206661E-3</v>
      </c>
      <c r="AD15" s="62">
        <f>IFERROR(Inv_SY_B!AD15/Inv_SY_B!$IS15-1,"")</f>
        <v>-1.305767300574967E-3</v>
      </c>
      <c r="AE15" s="62">
        <f>IFERROR(Inv_SY_B!AE15/Inv_SY_B!$IS15-1,"")</f>
        <v>-2.1884921186502426E-2</v>
      </c>
      <c r="AF15" s="62">
        <f>IFERROR(Inv_SY_B!AF15/Inv_SY_B!$IS15-1,"")</f>
        <v>-1.0384805779660611E-2</v>
      </c>
      <c r="AG15" s="62">
        <f>IFERROR(Inv_SY_B!AG15/Inv_SY_B!$IS15-1,"")</f>
        <v>1.1808399391437741E-2</v>
      </c>
      <c r="AH15" s="62">
        <f>IFERROR(Inv_SY_B!AH15/Inv_SY_B!$IS15-1,"")</f>
        <v>-1.305767300574967E-3</v>
      </c>
      <c r="AI15" s="62">
        <f>IFERROR(Inv_SY_B!AI15/Inv_SY_B!$IS15-1,"")</f>
        <v>-1.8185766170962347E-2</v>
      </c>
      <c r="AJ15" s="62">
        <f>IFERROR(Inv_SY_B!AJ15/Inv_SY_B!$IS15-1,"")</f>
        <v>-2.3620038379421726E-2</v>
      </c>
      <c r="AK15" s="62">
        <f>IFERROR(Inv_SY_B!AK15/Inv_SY_B!$IS15-1,"")</f>
        <v>-2.9564274566729165E-2</v>
      </c>
      <c r="AL15" s="62">
        <f>IFERROR(Inv_SY_B!AL15/Inv_SY_B!$IS15-1,"")</f>
        <v>-1.462513288464673E-2</v>
      </c>
      <c r="AM15" s="62">
        <f>IFERROR(Inv_SY_B!AM15/Inv_SY_B!$IS15-1,"")</f>
        <v>-2.5365219270152117E-2</v>
      </c>
      <c r="AN15" s="62">
        <f>IFERROR(Inv_SY_B!AN15/Inv_SY_B!$IS15-1,"")</f>
        <v>-2.2641507726426258E-2</v>
      </c>
      <c r="AO15" s="62">
        <f>IFERROR(Inv_SY_B!AO15/Inv_SY_B!$IS15-1,"")</f>
        <v>-1.5491764924146278E-2</v>
      </c>
      <c r="AP15" s="62">
        <f>IFERROR(Inv_SY_B!AP15/Inv_SY_B!$IS15-1,"")</f>
        <v>-2.1847091859506285E-2</v>
      </c>
      <c r="AQ15" s="62">
        <f>IFERROR(Inv_SY_B!AQ15/Inv_SY_B!$IS15-1,"")</f>
        <v>-1.4129909152283404E-2</v>
      </c>
      <c r="AR15" s="62">
        <f>IFERROR(Inv_SY_B!AR15/Inv_SY_B!$IS15-1,"")</f>
        <v>-1.3789445209317686E-2</v>
      </c>
      <c r="AS15" s="62">
        <f>IFERROR(Inv_SY_B!AS15/Inv_SY_B!$IS15-1,"")</f>
        <v>-1.9463844258746366E-2</v>
      </c>
      <c r="AT15" s="62">
        <f>IFERROR(Inv_SY_B!AT15/Inv_SY_B!$IS15-1,"")</f>
        <v>-2.286848368840344E-2</v>
      </c>
      <c r="AU15" s="62">
        <f>IFERROR(Inv_SY_B!AU15/Inv_SY_B!$IS15-1,"")</f>
        <v>1.9008581296379168E-2</v>
      </c>
      <c r="AV15" s="62">
        <f>IFERROR(Inv_SY_B!AV15/Inv_SY_B!$IS15-1,"")</f>
        <v>1.9802997163299363E-2</v>
      </c>
      <c r="AW15" s="62">
        <f>IFERROR(Inv_SY_B!AW15/Inv_SY_B!$IS15-1,"")</f>
        <v>-3.7501238141749438E-3</v>
      </c>
      <c r="AX15" s="62">
        <f>IFERROR(Inv_SY_B!AX15/Inv_SY_B!$IS15-1,"")</f>
        <v>-2.7521490908934854E-2</v>
      </c>
      <c r="AY15" s="62">
        <f>IFERROR(Inv_SY_B!AY15/Inv_SY_B!$IS15-1,"")</f>
        <v>-1.9681741182244417E-2</v>
      </c>
      <c r="AZ15" s="62">
        <f>IFERROR(Inv_SY_B!AZ15/Inv_SY_B!$IS15-1,"")</f>
        <v>-2.0989122723232723E-2</v>
      </c>
      <c r="BA15" s="62">
        <f>IFERROR(Inv_SY_B!BA15/Inv_SY_B!$IS15-1,"")</f>
        <v>-1.605920482908918E-2</v>
      </c>
      <c r="BB15" s="62">
        <f>IFERROR(Inv_SY_B!BB15/Inv_SY_B!$IS15-1,"")</f>
        <v>-2.4406471104606586E-3</v>
      </c>
      <c r="BC15" s="62">
        <f>IFERROR(Inv_SY_B!BC15/Inv_SY_B!$IS15-1,"")</f>
        <v>1.8264604532120865E-2</v>
      </c>
      <c r="BD15" s="62">
        <f>IFERROR(Inv_SY_B!BD15/Inv_SY_B!$IS15-1,"")</f>
        <v>-2.8744639148478357E-2</v>
      </c>
      <c r="BE15" s="62">
        <f>IFERROR(Inv_SY_B!BE15/Inv_SY_B!$IS15-1,"")</f>
        <v>-2.7111188208437609E-2</v>
      </c>
      <c r="BF15" s="62">
        <f>IFERROR(Inv_SY_B!BF15/Inv_SY_B!$IS15-1,"")</f>
        <v>5.957463482693548E-3</v>
      </c>
      <c r="BG15" s="62">
        <f>IFERROR(Inv_SY_B!BG15/Inv_SY_B!$IS15-1,"")</f>
        <v>-4.3321134602701816E-3</v>
      </c>
      <c r="BH15" s="62">
        <f>IFERROR(Inv_SY_B!BH15/Inv_SY_B!$IS15-1,"")</f>
        <v>-2.8542882737832009E-2</v>
      </c>
      <c r="BI15" s="62">
        <f>IFERROR(Inv_SY_B!BI15/Inv_SY_B!$IS15-1,"")</f>
        <v>-1.305767300574967E-3</v>
      </c>
      <c r="BJ15" s="62">
        <f>IFERROR(Inv_SY_B!BJ15/Inv_SY_B!$IS15-1,"")</f>
        <v>3.0773501992194419E-2</v>
      </c>
      <c r="BK15" s="62">
        <f>IFERROR(Inv_SY_B!BK15/Inv_SY_B!$IS15-1,"")</f>
        <v>-1.0611781741637794E-2</v>
      </c>
      <c r="BL15" s="62">
        <f>IFERROR(Inv_SY_B!BL15/Inv_SY_B!$IS15-1,"")</f>
        <v>1.8828952110010233E-2</v>
      </c>
      <c r="BM15" s="62">
        <f>IFERROR(Inv_SY_B!BM15/Inv_SY_B!$IS15-1,"")</f>
        <v>-2.9564274566729165E-2</v>
      </c>
      <c r="BN15" s="62">
        <f>IFERROR(Inv_SY_B!BN15/Inv_SY_B!$IS15-1,"")</f>
        <v>1.6882193640051169E-2</v>
      </c>
      <c r="BO15" s="62">
        <f>IFERROR(Inv_SY_B!BO15/Inv_SY_B!$IS15-1,"")</f>
        <v>1.5839647673390855E-2</v>
      </c>
      <c r="BP15" s="62">
        <f>IFERROR(Inv_SY_B!BP15/Inv_SY_B!$IS15-1,"")</f>
        <v>9.6589176318591097E-3</v>
      </c>
      <c r="BQ15" s="62">
        <f>IFERROR(Inv_SY_B!BQ15/Inv_SY_B!$IS15-1,"")</f>
        <v>2.3067959077893496E-2</v>
      </c>
      <c r="BR15" s="62">
        <f>IFERROR(Inv_SY_B!BR15/Inv_SY_B!$IS15-1,"")</f>
        <v>-1.7597192245292215E-3</v>
      </c>
      <c r="BS15" s="62">
        <f>IFERROR(Inv_SY_B!BS15/Inv_SY_B!$IS15-1,"")</f>
        <v>1.5944405809688034E-2</v>
      </c>
      <c r="BT15" s="62">
        <f>IFERROR(Inv_SY_B!BT15/Inv_SY_B!$IS15-1,"")</f>
        <v>9.5890788743280275E-3</v>
      </c>
      <c r="BU15" s="62">
        <f>IFERROR(Inv_SY_B!BU15/Inv_SY_B!$IS15-1,"")</f>
        <v>2.2413220726036354E-2</v>
      </c>
      <c r="BV15" s="62">
        <f>IFERROR(Inv_SY_B!BV15/Inv_SY_B!$IS15-1,"")</f>
        <v>1.7987189467482123E-2</v>
      </c>
      <c r="BW15" s="62">
        <f>IFERROR(Inv_SY_B!BW15/Inv_SY_B!$IS15-1,"")</f>
        <v>-1.7421060600952054E-2</v>
      </c>
      <c r="BX15" s="62">
        <f>IFERROR(Inv_SY_B!BX15/Inv_SY_B!$IS15-1,"")</f>
        <v>1.7419749562539222E-2</v>
      </c>
      <c r="BY15" s="62">
        <f>IFERROR(Inv_SY_B!BY15/Inv_SY_B!$IS15-1,"")</f>
        <v>2.8856816091054061E-2</v>
      </c>
      <c r="BZ15" s="62">
        <f>IFERROR(Inv_SY_B!BZ15/Inv_SY_B!$IS15-1,"")</f>
        <v>1.0396104516913196E-2</v>
      </c>
      <c r="CA15" s="62">
        <f>IFERROR(Inv_SY_B!CA15/Inv_SY_B!$IS15-1,"")</f>
        <v>3.0067354554932368E-2</v>
      </c>
      <c r="CB15" s="62">
        <f>IFERROR(Inv_SY_B!CB15/Inv_SY_B!$IS15-1,"")</f>
        <v>2.2753684669002183E-2</v>
      </c>
      <c r="CC15" s="62">
        <f>IFERROR(Inv_SY_B!CC15/Inv_SY_B!$IS15-1,"")</f>
        <v>2.0370437068242042E-2</v>
      </c>
      <c r="CD15" s="62">
        <f>IFERROR(Inv_SY_B!CD15/Inv_SY_B!$IS15-1,"")</f>
        <v>2.8829656574236528E-2</v>
      </c>
      <c r="CE15" s="62">
        <f>IFERROR(Inv_SY_B!CE15/Inv_SY_B!$IS15-1,"")</f>
        <v>2.9449475547327797E-2</v>
      </c>
      <c r="CF15" s="62">
        <f>IFERROR(Inv_SY_B!CF15/Inv_SY_B!$IS15-1,"")</f>
        <v>-1.5378276943157743E-2</v>
      </c>
      <c r="CG15" s="62">
        <f>IFERROR(Inv_SY_B!CG15/Inv_SY_B!$IS15-1,"")</f>
        <v>2.8428083718430752E-2</v>
      </c>
      <c r="CH15" s="62">
        <f>IFERROR(Inv_SY_B!CH15/Inv_SY_B!$IS15-1,"")</f>
        <v>4.1025249608162007E-2</v>
      </c>
      <c r="CI15" s="62">
        <f>IFERROR(Inv_SY_B!CI15/Inv_SY_B!$IS15-1,"")</f>
        <v>2.6498788041624977E-2</v>
      </c>
      <c r="CJ15" s="62">
        <f>IFERROR(Inv_SY_B!CJ15/Inv_SY_B!$IS15-1,"")</f>
        <v>3.1492259205122108E-2</v>
      </c>
      <c r="CK15" s="62">
        <f>IFERROR(Inv_SY_B!CK15/Inv_SY_B!$IS15-1,"")</f>
        <v>1.7306261581550686E-2</v>
      </c>
      <c r="CL15" s="62">
        <f>IFERROR(Inv_SY_B!CL15/Inv_SY_B!$IS15-1,"")</f>
        <v>1.3674646189916428E-2</v>
      </c>
      <c r="CM15" s="62">
        <f>IFERROR(Inv_SY_B!CM15/Inv_SY_B!$IS15-1,"")</f>
        <v>2.2640196688013647E-2</v>
      </c>
      <c r="CN15" s="62">
        <f>IFERROR(Inv_SY_B!CN15/Inv_SY_B!$IS15-1,"")</f>
        <v>1.7873701486493587E-2</v>
      </c>
      <c r="CO15" s="62">
        <f>IFERROR(Inv_SY_B!CO15/Inv_SY_B!$IS15-1,"")</f>
        <v>3.9600750172947841E-3</v>
      </c>
      <c r="CP15" s="62">
        <f>IFERROR(Inv_SY_B!CP15/Inv_SY_B!$IS15-1,"")</f>
        <v>1.97156987163849E-2</v>
      </c>
      <c r="CQ15" s="62">
        <f>IFERROR(Inv_SY_B!CQ15/Inv_SY_B!$IS15-1,"")</f>
        <v>-2.286848368840344E-2</v>
      </c>
      <c r="CR15" s="62">
        <f>IFERROR(Inv_SY_B!CR15/Inv_SY_B!$IS15-1,"")</f>
        <v>-1.1519685589546302E-2</v>
      </c>
      <c r="CS15" s="62">
        <f>IFERROR(Inv_SY_B!CS15/Inv_SY_B!$IS15-1,"")</f>
        <v>7.0671237412485155E-3</v>
      </c>
      <c r="CT15" s="62">
        <f>IFERROR(Inv_SY_B!CT15/Inv_SY_B!$IS15-1,"")</f>
        <v>-8.5181537662071261E-4</v>
      </c>
      <c r="CU15" s="62">
        <f>IFERROR(Inv_SY_B!CU15/Inv_SY_B!$IS15-1,"")</f>
        <v>1.1631862532122117E-2</v>
      </c>
      <c r="CV15" s="62">
        <f>IFERROR(Inv_SY_B!CV15/Inv_SY_B!$IS15-1,"")</f>
        <v>1.7873701486493587E-2</v>
      </c>
      <c r="CW15" s="62">
        <f>IFERROR(Inv_SY_B!CW15/Inv_SY_B!$IS15-1,"")</f>
        <v>1.7533237543527758E-2</v>
      </c>
      <c r="CX15" s="62">
        <f>IFERROR(Inv_SY_B!CX15/Inv_SY_B!$IS15-1,"")</f>
        <v>8.5676870454307608E-3</v>
      </c>
      <c r="CY15" s="62">
        <f>IFERROR(Inv_SY_B!CY15/Inv_SY_B!$IS15-1,"")</f>
        <v>2.1391828897139087E-2</v>
      </c>
      <c r="CZ15" s="62">
        <f>IFERROR(Inv_SY_B!CZ15/Inv_SY_B!$IS15-1,"")</f>
        <v>1.242627839904209E-2</v>
      </c>
      <c r="DA15" s="62">
        <f>IFERROR(Inv_SY_B!DA15/Inv_SY_B!$IS15-1,"")</f>
        <v>-1.3789445209317686E-2</v>
      </c>
      <c r="DB15" s="62">
        <f>IFERROR(Inv_SY_B!DB15/Inv_SY_B!$IS15-1,"")</f>
        <v>1.1972326475087947E-2</v>
      </c>
      <c r="DC15" s="62">
        <f>IFERROR(Inv_SY_B!DC15/Inv_SY_B!$IS15-1,"")</f>
        <v>-2.2792825034410935E-2</v>
      </c>
      <c r="DD15" s="62">
        <f>IFERROR(Inv_SY_B!DD15/Inv_SY_B!$IS15-1,"")</f>
        <v>-2.5138243308174824E-2</v>
      </c>
      <c r="DE15" s="62">
        <f>IFERROR(Inv_SY_B!DE15/Inv_SY_B!$IS15-1,"")</f>
        <v>-1.0384805779660611E-2</v>
      </c>
      <c r="DF15" s="62">
        <f>IFERROR(Inv_SY_B!DF15/Inv_SY_B!$IS15-1,"")</f>
        <v>-8.5425719765273023E-3</v>
      </c>
      <c r="DG15" s="62">
        <f>IFERROR(Inv_SY_B!DG15/Inv_SY_B!$IS15-1,"")</f>
        <v>-1.2881541361409177E-2</v>
      </c>
      <c r="DH15" s="62">
        <f>IFERROR(Inv_SY_B!DH15/Inv_SY_B!$IS15-1,"")</f>
        <v>-2.077526092794757E-2</v>
      </c>
      <c r="DI15" s="62">
        <f>IFERROR(Inv_SY_B!DI15/Inv_SY_B!$IS15-1,"")</f>
        <v>-1.6321100169832015E-2</v>
      </c>
      <c r="DJ15" s="62">
        <f>IFERROR(Inv_SY_B!DJ15/Inv_SY_B!$IS15-1,"")</f>
        <v>-3.2263331326892741E-3</v>
      </c>
      <c r="DK15" s="62">
        <f>IFERROR(Inv_SY_B!DK15/Inv_SY_B!$IS15-1,"")</f>
        <v>-1.2048890952517377E-3</v>
      </c>
      <c r="DL15" s="62">
        <f>IFERROR(Inv_SY_B!DL15/Inv_SY_B!$IS15-1,"")</f>
        <v>-1.9665600669392713E-2</v>
      </c>
      <c r="DM15" s="62">
        <f>IFERROR(Inv_SY_B!DM15/Inv_SY_B!$IS15-1,"")</f>
        <v>4.3686317488536019E-3</v>
      </c>
      <c r="DN15" s="62">
        <f>IFERROR(Inv_SY_B!DN15/Inv_SY_B!$IS15-1,"")</f>
        <v>-1.4129909152283404E-2</v>
      </c>
      <c r="DO15" s="62">
        <f>IFERROR(Inv_SY_B!DO15/Inv_SY_B!$IS15-1,"")</f>
        <v>-2.902052703386282E-2</v>
      </c>
      <c r="DP15" s="62">
        <f>IFERROR(Inv_SY_B!DP15/Inv_SY_B!$IS15-1,"")</f>
        <v>-3.0560446844295486E-2</v>
      </c>
      <c r="DQ15" s="62">
        <f>IFERROR(Inv_SY_B!DQ15/Inv_SY_B!$IS15-1,"")</f>
        <v>-1.0384805779660611E-2</v>
      </c>
      <c r="DR15" s="62">
        <f>IFERROR(Inv_SY_B!DR15/Inv_SY_B!$IS15-1,"")</f>
        <v>-2.0144772144677692E-2</v>
      </c>
      <c r="DS15" s="62">
        <f>IFERROR(Inv_SY_B!DS15/Inv_SY_B!$IS15-1,"")</f>
        <v>-7.4341182739577905E-3</v>
      </c>
      <c r="DT15" s="62">
        <f>IFERROR(Inv_SY_B!DT15/Inv_SY_B!$IS15-1,"")</f>
        <v>-1.563047245646576E-2</v>
      </c>
      <c r="DU15" s="62">
        <f>IFERROR(Inv_SY_B!DU15/Inv_SY_B!$IS15-1,"")</f>
        <v>-1.8455062205514516E-2</v>
      </c>
      <c r="DV15" s="62">
        <f>IFERROR(Inv_SY_B!DV15/Inv_SY_B!$IS15-1,"")</f>
        <v>-2.0939188011597665E-2</v>
      </c>
      <c r="DW15" s="62">
        <f>IFERROR(Inv_SY_B!DW15/Inv_SY_B!$IS15-1,"")</f>
        <v>-1.9463844258746366E-2</v>
      </c>
      <c r="DX15" s="62">
        <f>IFERROR(Inv_SY_B!DX15/Inv_SY_B!$IS15-1,"")</f>
        <v>-1.048568398498384E-2</v>
      </c>
      <c r="DY15" s="62">
        <f>IFERROR(Inv_SY_B!DY15/Inv_SY_B!$IS15-1,"")</f>
        <v>8.5050433820788029E-4</v>
      </c>
      <c r="DZ15" s="62">
        <f>IFERROR(Inv_SY_B!DZ15/Inv_SY_B!$IS15-1,"")</f>
        <v>-2.4406471104606586E-3</v>
      </c>
      <c r="EA15" s="62">
        <f>IFERROR(Inv_SY_B!EA15/Inv_SY_B!$IS15-1,"")</f>
        <v>4.3434121975227669E-3</v>
      </c>
      <c r="EB15" s="62">
        <f>IFERROR(Inv_SY_B!EB15/Inv_SY_B!$IS15-1,"")</f>
        <v>-4.6347480762397586E-3</v>
      </c>
      <c r="EC15" s="62">
        <f>IFERROR(Inv_SY_B!EC15/Inv_SY_B!$IS15-1,"")</f>
        <v>-2.1663765120986334E-2</v>
      </c>
      <c r="ED15" s="62">
        <f>IFERROR(Inv_SY_B!ED15/Inv_SY_B!$IS15-1,"")</f>
        <v>8.1923037236992791E-3</v>
      </c>
      <c r="EE15" s="62">
        <f>IFERROR(Inv_SY_B!EE15/Inv_SY_B!$IS15-1,"")</f>
        <v>2.6944010120887762E-2</v>
      </c>
      <c r="EF15" s="62">
        <f>IFERROR(Inv_SY_B!EF15/Inv_SY_B!$IS15-1,"")</f>
        <v>-2.5025496455453045E-3</v>
      </c>
      <c r="EG15" s="62">
        <f>IFERROR(Inv_SY_B!EG15/Inv_SY_B!$IS15-1,"")</f>
        <v>1.2868325989326301E-2</v>
      </c>
      <c r="EH15" s="62">
        <f>IFERROR(Inv_SY_B!EH15/Inv_SY_B!$IS15-1,"")</f>
        <v>-4.4012908659308847E-3</v>
      </c>
      <c r="EI15" s="62">
        <f>IFERROR(Inv_SY_B!EI15/Inv_SY_B!$IS15-1,"")</f>
        <v>-2.0505473454882628E-2</v>
      </c>
      <c r="EJ15" s="62">
        <f>IFERROR(Inv_SY_B!EJ15/Inv_SY_B!$IS15-1,"")</f>
        <v>1.5093245952273682E-2</v>
      </c>
      <c r="EK15" s="62">
        <f>IFERROR(Inv_SY_B!EK15/Inv_SY_B!$IS15-1,"")</f>
        <v>-1.8374359641256111E-2</v>
      </c>
      <c r="EL15" s="62">
        <f>IFERROR(Inv_SY_B!EL15/Inv_SY_B!$IS15-1,"")</f>
        <v>1.0043030798282171E-2</v>
      </c>
      <c r="EM15" s="62">
        <f>IFERROR(Inv_SY_B!EM15/Inv_SY_B!$IS15-1,"")</f>
        <v>8.5065781325908141E-3</v>
      </c>
      <c r="EN15" s="62">
        <f>IFERROR(Inv_SY_B!EN15/Inv_SY_B!$IS15-1,"")</f>
        <v>-7.7309329934663884E-3</v>
      </c>
      <c r="EO15" s="62">
        <f>IFERROR(Inv_SY_B!EO15/Inv_SY_B!$IS15-1,"")</f>
        <v>7.7732711785107877E-3</v>
      </c>
      <c r="EP15" s="62">
        <f>IFERROR(Inv_SY_B!EP15/Inv_SY_B!$IS15-1,"")</f>
        <v>-4.0643982230663678E-3</v>
      </c>
      <c r="EQ15" s="62">
        <f>IFERROR(Inv_SY_B!EQ15/Inv_SY_B!$IS15-1,"")</f>
        <v>-1.605920482908918E-2</v>
      </c>
      <c r="ER15" s="62">
        <f>IFERROR(Inv_SY_B!ER15/Inv_SY_B!$IS15-1,"")</f>
        <v>1.1649322221505054E-2</v>
      </c>
      <c r="ES15" s="62">
        <f>IFERROR(Inv_SY_B!ES15/Inv_SY_B!$IS15-1,"")</f>
        <v>8.7946630074078325E-3</v>
      </c>
      <c r="ET15" s="62">
        <f>IFERROR(Inv_SY_B!ET15/Inv_SY_B!$IS15-1,"")</f>
        <v>2.2134659318155503E-2</v>
      </c>
      <c r="EU15" s="62">
        <f>IFERROR(Inv_SY_B!EU15/Inv_SY_B!$IS15-1,"")</f>
        <v>6.2018991340535568E-3</v>
      </c>
      <c r="EV15" s="62">
        <f>IFERROR(Inv_SY_B!EV15/Inv_SY_B!$IS15-1,"")</f>
        <v>1.5630131400796277E-2</v>
      </c>
      <c r="EW15" s="62">
        <f>IFERROR(Inv_SY_B!EW15/Inv_SY_B!$IS15-1,"")</f>
        <v>2.4220298577162236E-2</v>
      </c>
      <c r="EX15" s="62">
        <f>IFERROR(Inv_SY_B!EX15/Inv_SY_B!$IS15-1,"")</f>
        <v>1.9689509182310827E-2</v>
      </c>
      <c r="EY15" s="62">
        <f>IFERROR(Inv_SY_B!EY15/Inv_SY_B!$IS15-1,"")</f>
        <v>-2.0472626311977993E-2</v>
      </c>
      <c r="EZ15" s="62">
        <f>IFERROR(Inv_SY_B!EZ15/Inv_SY_B!$IS15-1,"")</f>
        <v>2.014346110626497E-2</v>
      </c>
      <c r="FA15" s="62">
        <f>IFERROR(Inv_SY_B!FA15/Inv_SY_B!$IS15-1,"")</f>
        <v>6.9788553115905927E-3</v>
      </c>
      <c r="FB15" s="62">
        <f>IFERROR(Inv_SY_B!FB15/Inv_SY_B!$IS15-1,"")</f>
        <v>-3.4620389393578144E-3</v>
      </c>
      <c r="FC15" s="62">
        <f>IFERROR(Inv_SY_B!FC15/Inv_SY_B!$IS15-1,"")</f>
        <v>6.751879349613521E-3</v>
      </c>
      <c r="FD15" s="62">
        <f>IFERROR(Inv_SY_B!FD15/Inv_SY_B!$IS15-1,"")</f>
        <v>3.9655241425373688E-4</v>
      </c>
      <c r="FE15" s="62">
        <f>IFERROR(Inv_SY_B!FE15/Inv_SY_B!$IS15-1,"")</f>
        <v>6.5997022841970399E-3</v>
      </c>
      <c r="FF15" s="62">
        <f>IFERROR(Inv_SY_B!FF15/Inv_SY_B!$IS15-1,"")</f>
        <v>1.1190806969643807E-2</v>
      </c>
      <c r="FG15" s="62">
        <f>IFERROR(Inv_SY_B!FG15/Inv_SY_B!$IS15-1,"")</f>
        <v>9.2268344097583554E-3</v>
      </c>
      <c r="FH15" s="62">
        <f>IFERROR(Inv_SY_B!FH15/Inv_SY_B!$IS15-1,"")</f>
        <v>2.0085975987502724E-3</v>
      </c>
      <c r="FI15" s="62">
        <f>IFERROR(Inv_SY_B!FI15/Inv_SY_B!$IS15-1,"")</f>
        <v>-2.8828322205166956E-2</v>
      </c>
      <c r="FJ15" s="62">
        <f>IFERROR(Inv_SY_B!FJ15/Inv_SY_B!$IS15-1,"")</f>
        <v>5.5539506614008527E-3</v>
      </c>
      <c r="FK15" s="62">
        <f>IFERROR(Inv_SY_B!FK15/Inv_SY_B!$IS15-1,"")</f>
        <v>1.820499468352077E-2</v>
      </c>
      <c r="FL15" s="62">
        <f>IFERROR(Inv_SY_B!FL15/Inv_SY_B!$IS15-1,"")</f>
        <v>1.4046474083991622E-2</v>
      </c>
      <c r="FM15" s="62">
        <f>IFERROR(Inv_SY_B!FM15/Inv_SY_B!$IS15-1,"")</f>
        <v>-2.8695474397300025E-4</v>
      </c>
      <c r="FN15" s="62">
        <f>IFERROR(Inv_SY_B!FN15/Inv_SY_B!$IS15-1,"")</f>
        <v>-1.9544088285707972E-2</v>
      </c>
      <c r="FO15" s="62">
        <f>IFERROR(Inv_SY_B!FO15/Inv_SY_B!$IS15-1,"")</f>
        <v>2.6341452431618118E-2</v>
      </c>
      <c r="FP15" s="62">
        <f>IFERROR(Inv_SY_B!FP15/Inv_SY_B!$IS15-1,"")</f>
        <v>-2.9256825309141976E-2</v>
      </c>
      <c r="FQ15" s="62">
        <f>IFERROR(Inv_SY_B!FQ15/Inv_SY_B!$IS15-1,"")</f>
        <v>1.1842743834977298E-2</v>
      </c>
      <c r="FR15" s="62">
        <f>IFERROR(Inv_SY_B!FR15/Inv_SY_B!$IS15-1,"")</f>
        <v>1.2283489884780341E-2</v>
      </c>
      <c r="FS15" s="62">
        <f>IFERROR(Inv_SY_B!FS15/Inv_SY_B!$IS15-1,"")</f>
        <v>-3.2201605152306634E-3</v>
      </c>
      <c r="FT15" s="62">
        <f>IFERROR(Inv_SY_B!FT15/Inv_SY_B!$IS15-1,"")</f>
        <v>-2.9917944383846207E-2</v>
      </c>
      <c r="FU15" s="62">
        <f>IFERROR(Inv_SY_B!FU15/Inv_SY_B!$IS15-1,"")</f>
        <v>2.9529719574289404E-2</v>
      </c>
      <c r="FV15" s="62">
        <f>IFERROR(Inv_SY_B!FV15/Inv_SY_B!$IS15-1,"")</f>
        <v>-1.4175046417449377E-2</v>
      </c>
      <c r="FW15" s="62">
        <f>IFERROR(Inv_SY_B!FW15/Inv_SY_B!$IS15-1,"")</f>
        <v>-1.0961273137636618E-2</v>
      </c>
      <c r="FX15" s="62">
        <f>IFERROR(Inv_SY_B!FX15/Inv_SY_B!$IS15-1,"")</f>
        <v>-4.8780594294197677E-3</v>
      </c>
      <c r="FY15" s="62">
        <f>IFERROR(Inv_SY_B!FY15/Inv_SY_B!$IS15-1,"")</f>
        <v>-2.1584579257017622E-2</v>
      </c>
      <c r="FZ15" s="62">
        <f>IFERROR(Inv_SY_B!FZ15/Inv_SY_B!$IS15-1,"")</f>
        <v>-2.582507086696384E-3</v>
      </c>
      <c r="GA15" s="62">
        <f>IFERROR(Inv_SY_B!GA15/Inv_SY_B!$IS15-1,"")</f>
        <v>1.1808840292684808E-2</v>
      </c>
      <c r="GB15" s="62">
        <f>IFERROR(Inv_SY_B!GB15/Inv_SY_B!$IS15-1,"")</f>
        <v>-1.5463106343088562E-2</v>
      </c>
      <c r="GC15" s="62">
        <f>IFERROR(Inv_SY_B!GC15/Inv_SY_B!$IS15-1,"")</f>
        <v>-2.5155438456809565E-2</v>
      </c>
      <c r="GD15" s="62">
        <f>IFERROR(Inv_SY_B!GD15/Inv_SY_B!$IS15-1,"")</f>
        <v>-7.2195228189976257E-3</v>
      </c>
      <c r="GE15" s="62">
        <f>IFERROR(Inv_SY_B!GE15/Inv_SY_B!$IS15-1,"")</f>
        <v>-2.675643906506775E-2</v>
      </c>
      <c r="GF15" s="62">
        <f>IFERROR(Inv_SY_B!GF15/Inv_SY_B!$IS15-1,"")</f>
        <v>-2.2604824742672336E-2</v>
      </c>
      <c r="GG15" s="62">
        <f>IFERROR(Inv_SY_B!GG15/Inv_SY_B!$IS15-1,"")</f>
        <v>-1.049078121757141E-3</v>
      </c>
      <c r="GH15" s="62">
        <f>IFERROR(Inv_SY_B!GH15/Inv_SY_B!$IS15-1,"")</f>
        <v>-7.2195228189976257E-3</v>
      </c>
      <c r="GI15" s="62">
        <f>IFERROR(Inv_SY_B!GI15/Inv_SY_B!$IS15-1,"")</f>
        <v>-1.1847356341927906E-2</v>
      </c>
      <c r="GJ15" s="62">
        <f>IFERROR(Inv_SY_B!GJ15/Inv_SY_B!$IS15-1,"")</f>
        <v>-2.209470199984509E-2</v>
      </c>
      <c r="GK15" s="62">
        <f>IFERROR(Inv_SY_B!GK15/Inv_SY_B!$IS15-1,"")</f>
        <v>-2.2209479616981276E-2</v>
      </c>
      <c r="GL15" s="62">
        <f>IFERROR(Inv_SY_B!GL15/Inv_SY_B!$IS15-1,"")</f>
        <v>-1.8651373485759959E-2</v>
      </c>
      <c r="GM15" s="62">
        <f>IFERROR(Inv_SY_B!GM15/Inv_SY_B!$IS15-1,"")</f>
        <v>6.5997022841970399E-3</v>
      </c>
      <c r="GN15" s="62">
        <f>IFERROR(Inv_SY_B!GN15/Inv_SY_B!$IS15-1,"")</f>
        <v>-1.5208044971674939E-2</v>
      </c>
      <c r="GO15" s="62">
        <f>IFERROR(Inv_SY_B!GO15/Inv_SY_B!$IS15-1,"")</f>
        <v>-6.025835600781404E-3</v>
      </c>
      <c r="GP15" s="62">
        <f>IFERROR(Inv_SY_B!GP15/Inv_SY_B!$IS15-1,"")</f>
        <v>8.608214273886361E-4</v>
      </c>
      <c r="GQ15" s="62">
        <f>IFERROR(Inv_SY_B!GQ15/Inv_SY_B!$IS15-1,"")</f>
        <v>-8.3213879435046767E-3</v>
      </c>
      <c r="GR15" s="62">
        <f>IFERROR(Inv_SY_B!GR15/Inv_SY_B!$IS15-1,"")</f>
        <v>1.1190806969643807E-2</v>
      </c>
      <c r="GS15" s="62" t="str">
        <f>IFERROR(Inv_SY_B!GS15/Inv_SY_B!$IS15-1,"")</f>
        <v/>
      </c>
      <c r="GT15" s="62" t="str">
        <f>IFERROR(Inv_SY_B!GT15/Inv_SY_B!$IS15-1,"")</f>
        <v/>
      </c>
      <c r="GU15" s="62">
        <f>IFERROR(Inv_SY_B!GU15/Inv_SY_B!$IS15-1,"")</f>
        <v>3.3495217265366195E-2</v>
      </c>
      <c r="GV15" s="62">
        <f>IFERROR(Inv_SY_B!GV15/Inv_SY_B!$IS15-1,"")</f>
        <v>-3.487884507920147E-3</v>
      </c>
      <c r="GW15" s="62">
        <f>IFERROR(Inv_SY_B!GW15/Inv_SY_B!$IS15-1,"")</f>
        <v>-2.2745671382823351E-3</v>
      </c>
      <c r="GX15" s="62" t="str">
        <f>IFERROR(Inv_SY_B!GX15/Inv_SY_B!$IS15-1,"")</f>
        <v/>
      </c>
      <c r="GY15" s="62">
        <f>IFERROR(Inv_SY_B!GY15/Inv_SY_B!$IS15-1,"")</f>
        <v>-1.7227440641589542E-2</v>
      </c>
      <c r="GZ15" s="62">
        <f>IFERROR(Inv_SY_B!GZ15/Inv_SY_B!$IS15-1,"")</f>
        <v>-1.605920482908918E-2</v>
      </c>
      <c r="HA15" s="62">
        <f>IFERROR(Inv_SY_B!HA15/Inv_SY_B!$IS15-1,"")</f>
        <v>-1.1973637513500557E-2</v>
      </c>
      <c r="HB15" s="62">
        <f>IFERROR(Inv_SY_B!HB15/Inv_SY_B!$IS15-1,"")</f>
        <v>-2.5138243308174824E-2</v>
      </c>
      <c r="HC15" s="62">
        <f>IFERROR(Inv_SY_B!HC15/Inv_SY_B!$IS15-1,"")</f>
        <v>-1.1519685589546302E-2</v>
      </c>
      <c r="HD15" s="62">
        <f>IFERROR(Inv_SY_B!HD15/Inv_SY_B!$IS15-1,"")</f>
        <v>-1.9463844258746366E-2</v>
      </c>
      <c r="HE15" s="62">
        <f>IFERROR(Inv_SY_B!HE15/Inv_SY_B!$IS15-1,"")</f>
        <v>-2.4406471104606586E-3</v>
      </c>
      <c r="HF15" s="62">
        <f>IFERROR(Inv_SY_B!HF15/Inv_SY_B!$IS15-1,"")</f>
        <v>1.0043030798282171E-2</v>
      </c>
      <c r="HG15" s="62">
        <f>IFERROR(Inv_SY_B!HG15/Inv_SY_B!$IS15-1,"")</f>
        <v>-7.774582216923509E-3</v>
      </c>
      <c r="HH15" s="62">
        <f>IFERROR(Inv_SY_B!HH15/Inv_SY_B!$IS15-1,"")</f>
        <v>-2.3095459650380623E-2</v>
      </c>
      <c r="HI15" s="62">
        <f>IFERROR(Inv_SY_B!HI15/Inv_SY_B!$IS15-1,"")</f>
        <v>-1.3789445209317686E-2</v>
      </c>
      <c r="HJ15" s="62">
        <f>IFERROR(Inv_SY_B!HJ15/Inv_SY_B!$IS15-1,"")</f>
        <v>2.9222499585350725E-2</v>
      </c>
      <c r="HK15" s="62">
        <f>IFERROR(Inv_SY_B!HK15/Inv_SY_B!$IS15-1,"")</f>
        <v>-1.1393587832892349E-2</v>
      </c>
      <c r="HL15" s="62">
        <f>IFERROR(Inv_SY_B!HL15/Inv_SY_B!$IS15-1,"")</f>
        <v>2.7444521216529738E-2</v>
      </c>
      <c r="HM15" s="62">
        <f>IFERROR(Inv_SY_B!HM15/Inv_SY_B!$IS15-1,"")</f>
        <v>2.8588379773978323E-2</v>
      </c>
      <c r="HN15" s="62">
        <f>IFERROR(Inv_SY_B!HN15/Inv_SY_B!$IS15-1,"")</f>
        <v>4.2158147317170602E-2</v>
      </c>
      <c r="HO15" s="62">
        <f>IFERROR(Inv_SY_B!HO15/Inv_SY_B!$IS15-1,"")</f>
        <v>6.2919891658254956E-2</v>
      </c>
      <c r="HP15" s="62">
        <f>IFERROR(Inv_SY_B!HP15/Inv_SY_B!$IS15-1,"")</f>
        <v>5.3041100886810799E-2</v>
      </c>
      <c r="HQ15" s="62">
        <f>IFERROR(Inv_SY_B!HQ15/Inv_SY_B!$IS15-1,"")</f>
        <v>-1.7649346669491806E-2</v>
      </c>
      <c r="HR15" s="62">
        <f>IFERROR(Inv_SY_B!HR15/Inv_SY_B!$IS15-1,"")</f>
        <v>-1.640847142612667E-2</v>
      </c>
      <c r="HS15" s="62">
        <f>IFERROR(Inv_SY_B!HS15/Inv_SY_B!$IS15-1,"")</f>
        <v>1.5835457347938675E-2</v>
      </c>
      <c r="HT15" s="62">
        <f>IFERROR(Inv_SY_B!HT15/Inv_SY_B!$IS15-1,"")</f>
        <v>6.0583416880168883E-3</v>
      </c>
      <c r="HU15" s="62">
        <f>IFERROR(Inv_SY_B!HU15/Inv_SY_B!$IS15-1,"")</f>
        <v>1.2782667280877291E-3</v>
      </c>
      <c r="HV15" s="62">
        <f>IFERROR(Inv_SY_B!HV15/Inv_SY_B!$IS15-1,"")</f>
        <v>-2.5749332436574845E-2</v>
      </c>
      <c r="HW15" s="62">
        <f>IFERROR(Inv_SY_B!HW15/Inv_SY_B!$IS15-1,"")</f>
        <v>2.0302344279648832E-2</v>
      </c>
      <c r="HX15" s="62">
        <f>IFERROR(Inv_SY_B!HX15/Inv_SY_B!$IS15-1,"")</f>
        <v>7.2494804970248961E-3</v>
      </c>
      <c r="HY15" s="62">
        <f>IFERROR(Inv_SY_B!HY15/Inv_SY_B!$IS15-1,"")</f>
        <v>3.0319955283215627E-3</v>
      </c>
      <c r="HZ15" s="62">
        <f>IFERROR(Inv_SY_B!HZ15/Inv_SY_B!$IS15-1,"")</f>
        <v>-1.5226959635172954E-2</v>
      </c>
      <c r="IA15" s="62">
        <f>IFERROR(Inv_SY_B!IA15/Inv_SY_B!$IS15-1,"")</f>
        <v>-2.4095952760167849E-2</v>
      </c>
      <c r="IB15" s="62">
        <f>IFERROR(Inv_SY_B!IB15/Inv_SY_B!$IS15-1,"")</f>
        <v>-1.3896300775832926E-2</v>
      </c>
      <c r="IC15" s="62">
        <f>IFERROR(Inv_SY_B!IC15/Inv_SY_B!$IS15-1,"")</f>
        <v>-2.9062388273367601E-3</v>
      </c>
      <c r="ID15" s="62">
        <f>IFERROR(Inv_SY_B!ID15/Inv_SY_B!$IS15-1,"")</f>
        <v>-1.2930301534381794E-3</v>
      </c>
      <c r="IE15" s="62">
        <f>IFERROR(Inv_SY_B!IE15/Inv_SY_B!$IS15-1,"")</f>
        <v>-2.6563377227013185E-2</v>
      </c>
      <c r="IF15" s="62" t="str">
        <f>IFERROR(Inv_SY_B!IF15/Inv_SY_B!$IS15-1,"")</f>
        <v/>
      </c>
      <c r="IG15" s="62">
        <f>IFERROR(Inv_SY_B!IG15/Inv_SY_B!$IS15-1,"")</f>
        <v>2.1478559026963495E-2</v>
      </c>
      <c r="IH15" s="62">
        <f>IFERROR(Inv_SY_B!IH15/Inv_SY_B!$IS15-1,"")</f>
        <v>-1.4231775584539696E-2</v>
      </c>
      <c r="II15" s="62">
        <f>IFERROR(Inv_SY_B!II15/Inv_SY_B!$IS15-1,"")</f>
        <v>-1.7156791125038096E-3</v>
      </c>
      <c r="IJ15" s="62">
        <f>IFERROR(Inv_SY_B!IJ15/Inv_SY_B!$IS15-1,"")</f>
        <v>-1.0361878914814437E-2</v>
      </c>
      <c r="IK15" s="62">
        <f>IFERROR(Inv_SY_B!IK15/Inv_SY_B!$IS15-1,"")</f>
        <v>-2.8451616179694383E-2</v>
      </c>
      <c r="IL15" s="62" t="str">
        <f>IFERROR(Inv_SY_B!IL15/Inv_SY_B!$IS15-1,"")</f>
        <v/>
      </c>
      <c r="IM15" s="62" t="str">
        <f>IFERROR(Inv_SY_B!IM15/Inv_SY_B!$IS15-1,"")</f>
        <v/>
      </c>
      <c r="IN15" s="62">
        <f>IFERROR(Inv_SY_B!IN15/Inv_SY_B!$IS15-1,"")</f>
        <v>1.4475821529058353E-2</v>
      </c>
      <c r="IO15" s="62">
        <f>IFERROR(Inv_SY_B!IO15/Inv_SY_B!$IS15-1,"")</f>
        <v>1.4000879665046595E-2</v>
      </c>
      <c r="IP15" s="62">
        <f>IFERROR(Inv_SY_B!IP15/Inv_SY_B!$IS15-1,"")</f>
        <v>0.13674921438092769</v>
      </c>
      <c r="IQ15" s="62">
        <f>IFERROR(Inv_SY_B!IQ15/Inv_SY_B!$IS15-1,"")</f>
        <v>-1.2323889464150639E-2</v>
      </c>
      <c r="IR15" s="62">
        <f>IFERROR(Inv_SY_B!IR15/Inv_SY_B!$IS15-1,"")</f>
        <v>0.96983516454192364</v>
      </c>
    </row>
    <row r="16" spans="2:253" x14ac:dyDescent="0.25">
      <c r="B16" s="85">
        <f t="shared" si="0"/>
        <v>45854</v>
      </c>
      <c r="C16" s="62">
        <f>IFERROR(Inv_SY_B!C16/Inv_SY_B!$IS16-1,"")</f>
        <v>-2.6654917112773902E-3</v>
      </c>
      <c r="D16" s="62">
        <f>IFERROR(Inv_SY_B!D16/Inv_SY_B!$IS16-1,"")</f>
        <v>-1.3419098495734638E-2</v>
      </c>
      <c r="E16" s="62">
        <f>IFERROR(Inv_SY_B!E16/Inv_SY_B!$IS16-1,"")</f>
        <v>-1.5190525969918323E-2</v>
      </c>
      <c r="F16" s="62">
        <f>IFERROR(Inv_SY_B!F16/Inv_SY_B!$IS16-1,"")</f>
        <v>-6.7918757099644234E-3</v>
      </c>
      <c r="G16" s="62">
        <f>IFERROR(Inv_SY_B!G16/Inv_SY_B!$IS16-1,"")</f>
        <v>8.713324769950459E-3</v>
      </c>
      <c r="H16" s="62">
        <f>IFERROR(Inv_SY_B!H16/Inv_SY_B!$IS16-1,"")</f>
        <v>8.9217280022073631E-3</v>
      </c>
      <c r="I16" s="62">
        <f>IFERROR(Inv_SY_B!I16/Inv_SY_B!$IS16-1,"")</f>
        <v>-2.7280126809544614E-3</v>
      </c>
      <c r="J16" s="62">
        <f>IFERROR(Inv_SY_B!J16/Inv_SY_B!$IS16-1,"")</f>
        <v>-1.0313890335106435E-2</v>
      </c>
      <c r="K16" s="62">
        <f>IFERROR(Inv_SY_B!K16/Inv_SY_B!$IS16-1,"")</f>
        <v>-1.0368075175493208E-2</v>
      </c>
      <c r="L16" s="62">
        <f>IFERROR(Inv_SY_B!L16/Inv_SY_B!$IS16-1,"")</f>
        <v>1.8111476931808479E-2</v>
      </c>
      <c r="M16" s="62">
        <f>IFERROR(Inv_SY_B!M16/Inv_SY_B!$IS16-1,"")</f>
        <v>-1.6545146979588421E-2</v>
      </c>
      <c r="N16" s="62">
        <f>IFERROR(Inv_SY_B!N16/Inv_SY_B!$IS16-1,"")</f>
        <v>7.838031194471462E-3</v>
      </c>
      <c r="O16" s="62">
        <f>IFERROR(Inv_SY_B!O16/Inv_SY_B!$IS16-1,"")</f>
        <v>-1.5190525969918323E-2</v>
      </c>
      <c r="P16" s="62">
        <f>IFERROR(Inv_SY_B!P16/Inv_SY_B!$IS16-1,"")</f>
        <v>-8.4174209215683859E-3</v>
      </c>
      <c r="Q16" s="62">
        <f>IFERROR(Inv_SY_B!Q16/Inv_SY_B!$IS16-1,"")</f>
        <v>-6.9608116644948037E-4</v>
      </c>
      <c r="R16" s="62">
        <f>IFERROR(Inv_SY_B!R16/Inv_SY_B!$IS16-1,"")</f>
        <v>-3.2698610848226339E-3</v>
      </c>
      <c r="S16" s="62">
        <f>IFERROR(Inv_SY_B!S16/Inv_SY_B!$IS16-1,"")</f>
        <v>4.3160165693294505E-3</v>
      </c>
      <c r="T16" s="62">
        <f>IFERROR(Inv_SY_B!T16/Inv_SY_B!$IS16-1,"")</f>
        <v>-5.7081789022284113E-3</v>
      </c>
      <c r="U16" s="62">
        <f>IFERROR(Inv_SY_B!U16/Inv_SY_B!$IS16-1,"")</f>
        <v>2.1047289386810775E-4</v>
      </c>
      <c r="V16" s="62">
        <f>IFERROR(Inv_SY_B!V16/Inv_SY_B!$IS16-1,"")</f>
        <v>1.2464582950575176E-2</v>
      </c>
      <c r="W16" s="62">
        <f>IFERROR(Inv_SY_B!W16/Inv_SY_B!$IS16-1,"")</f>
        <v>-5.5727168012614792E-3</v>
      </c>
      <c r="X16" s="62">
        <f>IFERROR(Inv_SY_B!X16/Inv_SY_B!$IS16-1,"")</f>
        <v>-1.4106829162182422E-2</v>
      </c>
      <c r="Y16" s="62">
        <f>IFERROR(Inv_SY_B!Y16/Inv_SY_B!$IS16-1,"")</f>
        <v>-1.2168679102193103E-2</v>
      </c>
      <c r="Z16" s="62">
        <f>IFERROR(Inv_SY_B!Z16/Inv_SY_B!$IS16-1,"")</f>
        <v>-1.3835904960248446E-2</v>
      </c>
      <c r="AA16" s="62">
        <f>IFERROR(Inv_SY_B!AA16/Inv_SY_B!$IS16-1,"")</f>
        <v>-5.9165821344853153E-3</v>
      </c>
      <c r="AB16" s="62">
        <f>IFERROR(Inv_SY_B!AB16/Inv_SY_B!$IS16-1,"")</f>
        <v>-5.1663304983604608E-3</v>
      </c>
      <c r="AC16" s="62">
        <f>IFERROR(Inv_SY_B!AC16/Inv_SY_B!$IS16-1,"")</f>
        <v>-1.8670859948608953E-2</v>
      </c>
      <c r="AD16" s="62">
        <f>IFERROR(Inv_SY_B!AD16/Inv_SY_B!$IS16-1,"")</f>
        <v>1.7350480951265013E-2</v>
      </c>
      <c r="AE16" s="62">
        <f>IFERROR(Inv_SY_B!AE16/Inv_SY_B!$IS16-1,"")</f>
        <v>-2.8526017242891943E-2</v>
      </c>
      <c r="AF16" s="62">
        <f>IFERROR(Inv_SY_B!AF16/Inv_SY_B!$IS16-1,"")</f>
        <v>1.1570764643339837E-2</v>
      </c>
      <c r="AG16" s="62">
        <f>IFERROR(Inv_SY_B!AG16/Inv_SY_B!$IS16-1,"")</f>
        <v>1.8072945489755687E-2</v>
      </c>
      <c r="AH16" s="62">
        <f>IFERROR(Inv_SY_B!AH16/Inv_SY_B!$IS16-1,"")</f>
        <v>7.2359774123957887E-3</v>
      </c>
      <c r="AI16" s="62">
        <f>IFERROR(Inv_SY_B!AI16/Inv_SY_B!$IS16-1,"")</f>
        <v>-2.1861395470368805E-2</v>
      </c>
      <c r="AJ16" s="62">
        <f>IFERROR(Inv_SY_B!AJ16/Inv_SY_B!$IS16-1,"")</f>
        <v>-6.4641428612941532E-3</v>
      </c>
      <c r="AK16" s="62">
        <f>IFERROR(Inv_SY_B!AK16/Inv_SY_B!$IS16-1,"")</f>
        <v>-1.7899767989258297E-2</v>
      </c>
      <c r="AL16" s="62">
        <f>IFERROR(Inv_SY_B!AL16/Inv_SY_B!$IS16-1,"")</f>
        <v>-1.7439767880588097E-2</v>
      </c>
      <c r="AM16" s="62">
        <f>IFERROR(Inv_SY_B!AM16/Inv_SY_B!$IS16-1,"")</f>
        <v>-2.7280126809544614E-3</v>
      </c>
      <c r="AN16" s="62">
        <f>IFERROR(Inv_SY_B!AN16/Inv_SY_B!$IS16-1,"")</f>
        <v>3.7741681654615E-3</v>
      </c>
      <c r="AO16" s="62">
        <f>IFERROR(Inv_SY_B!AO16/Inv_SY_B!$IS16-1,"")</f>
        <v>-2.8969486354846197E-4</v>
      </c>
      <c r="AP16" s="62">
        <f>IFERROR(Inv_SY_B!AP16/Inv_SY_B!$IS16-1,"")</f>
        <v>-8.4174209215683859E-3</v>
      </c>
      <c r="AQ16" s="62">
        <f>IFERROR(Inv_SY_B!AQ16/Inv_SY_B!$IS16-1,"")</f>
        <v>9.1926522041414493E-3</v>
      </c>
      <c r="AR16" s="62">
        <f>IFERROR(Inv_SY_B!AR16/Inv_SY_B!$IS16-1,"")</f>
        <v>-8.4174209215683859E-3</v>
      </c>
      <c r="AS16" s="62">
        <f>IFERROR(Inv_SY_B!AS16/Inv_SY_B!$IS16-1,"")</f>
        <v>-1.2481283950578459E-2</v>
      </c>
      <c r="AT16" s="62">
        <f>IFERROR(Inv_SY_B!AT16/Inv_SY_B!$IS16-1,"")</f>
        <v>-2.8194887662750245E-2</v>
      </c>
      <c r="AU16" s="62">
        <f>IFERROR(Inv_SY_B!AU16/Inv_SY_B!$IS16-1,"")</f>
        <v>2.6531801127917198E-2</v>
      </c>
      <c r="AV16" s="62">
        <f>IFERROR(Inv_SY_B!AV16/Inv_SY_B!$IS16-1,"")</f>
        <v>2.7344573733719235E-2</v>
      </c>
      <c r="AW16" s="62">
        <f>IFERROR(Inv_SY_B!AW16/Inv_SY_B!$IS16-1,"")</f>
        <v>-1.0918259708651568E-2</v>
      </c>
      <c r="AX16" s="62">
        <f>IFERROR(Inv_SY_B!AX16/Inv_SY_B!$IS16-1,"")</f>
        <v>-2.4401948835674148E-2</v>
      </c>
      <c r="AY16" s="62">
        <f>IFERROR(Inv_SY_B!AY16/Inv_SY_B!$IS16-1,"")</f>
        <v>-1.6870256021909058E-2</v>
      </c>
      <c r="AZ16" s="62">
        <f>IFERROR(Inv_SY_B!AZ16/Inv_SY_B!$IS16-1,"")</f>
        <v>-1.8170692191192495E-2</v>
      </c>
      <c r="BA16" s="62">
        <f>IFERROR(Inv_SY_B!BA16/Inv_SY_B!$IS16-1,"")</f>
        <v>-2.0609010008598272E-2</v>
      </c>
      <c r="BB16" s="62">
        <f>IFERROR(Inv_SY_B!BB16/Inv_SY_B!$IS16-1,"")</f>
        <v>-2.6840266653080369E-2</v>
      </c>
      <c r="BC16" s="62">
        <f>IFERROR(Inv_SY_B!BC16/Inv_SY_B!$IS16-1,"")</f>
        <v>1.0727889348433939E-2</v>
      </c>
      <c r="BD16" s="62">
        <f>IFERROR(Inv_SY_B!BD16/Inv_SY_B!$IS16-1,"")</f>
        <v>-9.0194747036440592E-3</v>
      </c>
      <c r="BE16" s="62">
        <f>IFERROR(Inv_SY_B!BE16/Inv_SY_B!$IS16-1,"")</f>
        <v>-1.0918259708651568E-2</v>
      </c>
      <c r="BF16" s="62">
        <f>IFERROR(Inv_SY_B!BF16/Inv_SY_B!$IS16-1,"")</f>
        <v>6.3931021174901126E-3</v>
      </c>
      <c r="BG16" s="62">
        <f>IFERROR(Inv_SY_B!BG16/Inv_SY_B!$IS16-1,"")</f>
        <v>1.3738158258811861E-2</v>
      </c>
      <c r="BH16" s="62">
        <f>IFERROR(Inv_SY_B!BH16/Inv_SY_B!$IS16-1,"")</f>
        <v>2.6667263228884241E-2</v>
      </c>
      <c r="BI16" s="62">
        <f>IFERROR(Inv_SY_B!BI16/Inv_SY_B!$IS16-1,"")</f>
        <v>5.3094053097539895E-3</v>
      </c>
      <c r="BJ16" s="62">
        <f>IFERROR(Inv_SY_B!BJ16/Inv_SY_B!$IS16-1,"")</f>
        <v>8.6809064893773602E-3</v>
      </c>
      <c r="BK16" s="62">
        <f>IFERROR(Inv_SY_B!BK16/Inv_SY_B!$IS16-1,"")</f>
        <v>-9.3656556283375769E-3</v>
      </c>
      <c r="BL16" s="62">
        <f>IFERROR(Inv_SY_B!BL16/Inv_SY_B!$IS16-1,"")</f>
        <v>3.2520793721728669E-3</v>
      </c>
      <c r="BM16" s="62">
        <f>IFERROR(Inv_SY_B!BM16/Inv_SY_B!$IS16-1,"")</f>
        <v>-4.353557892558535E-3</v>
      </c>
      <c r="BN16" s="62">
        <f>IFERROR(Inv_SY_B!BN16/Inv_SY_B!$IS16-1,"")</f>
        <v>-7.3981971315673078E-4</v>
      </c>
      <c r="BO16" s="62">
        <f>IFERROR(Inv_SY_B!BO16/Inv_SY_B!$IS16-1,"")</f>
        <v>2.9095160884677451E-2</v>
      </c>
      <c r="BP16" s="62">
        <f>IFERROR(Inv_SY_B!BP16/Inv_SY_B!$IS16-1,"")</f>
        <v>2.5343902704052734E-2</v>
      </c>
      <c r="BQ16" s="62">
        <f>IFERROR(Inv_SY_B!BQ16/Inv_SY_B!$IS16-1,"")</f>
        <v>2.5468944643406877E-2</v>
      </c>
      <c r="BR16" s="62">
        <f>IFERROR(Inv_SY_B!BR16/Inv_SY_B!$IS16-1,"")</f>
        <v>-2.4154078325692163E-3</v>
      </c>
      <c r="BS16" s="62">
        <f>IFERROR(Inv_SY_B!BS16/Inv_SY_B!$IS16-1,"")</f>
        <v>2.6396339026950377E-2</v>
      </c>
      <c r="BT16" s="62">
        <f>IFERROR(Inv_SY_B!BT16/Inv_SY_B!$IS16-1,"")</f>
        <v>2.6938187430818328E-2</v>
      </c>
      <c r="BU16" s="62">
        <f>IFERROR(Inv_SY_B!BU16/Inv_SY_B!$IS16-1,"")</f>
        <v>2.3687097007610403E-2</v>
      </c>
      <c r="BV16" s="62">
        <f>IFERROR(Inv_SY_B!BV16/Inv_SY_B!$IS16-1,"")</f>
        <v>1.4204749939920269E-2</v>
      </c>
      <c r="BW16" s="62">
        <f>IFERROR(Inv_SY_B!BW16/Inv_SY_B!$IS16-1,"")</f>
        <v>-4.353557892558535E-3</v>
      </c>
      <c r="BX16" s="62">
        <f>IFERROR(Inv_SY_B!BX16/Inv_SY_B!$IS16-1,"")</f>
        <v>-2.3318252027938247E-2</v>
      </c>
      <c r="BY16" s="62">
        <f>IFERROR(Inv_SY_B!BY16/Inv_SY_B!$IS16-1,"")</f>
        <v>1.8174933737158394E-3</v>
      </c>
      <c r="BZ16" s="62">
        <f>IFERROR(Inv_SY_B!BZ16/Inv_SY_B!$IS16-1,"")</f>
        <v>1.9999517592397487E-2</v>
      </c>
      <c r="CA16" s="62">
        <f>IFERROR(Inv_SY_B!CA16/Inv_SY_B!$IS16-1,"")</f>
        <v>1.3858569015226863E-2</v>
      </c>
      <c r="CB16" s="62">
        <f>IFERROR(Inv_SY_B!CB16/Inv_SY_B!$IS16-1,"")</f>
        <v>1.0649261461215254E-3</v>
      </c>
      <c r="CC16" s="62">
        <f>IFERROR(Inv_SY_B!CC16/Inv_SY_B!$IS16-1,"")</f>
        <v>1.9623233978600441E-2</v>
      </c>
      <c r="CD16" s="62">
        <f>IFERROR(Inv_SY_B!CD16/Inv_SY_B!$IS16-1,"")</f>
        <v>1.1589289375095957E-2</v>
      </c>
      <c r="CE16" s="62">
        <f>IFERROR(Inv_SY_B!CE16/Inv_SY_B!$IS16-1,"")</f>
        <v>1.8404075069897274E-2</v>
      </c>
      <c r="CF16" s="62">
        <f>IFERROR(Inv_SY_B!CF16/Inv_SY_B!$IS16-1,"")</f>
        <v>3.1408436762729197E-2</v>
      </c>
      <c r="CG16" s="62">
        <f>IFERROR(Inv_SY_B!CG16/Inv_SY_B!$IS16-1,"")</f>
        <v>1.813315086796341E-2</v>
      </c>
      <c r="CH16" s="62">
        <f>IFERROR(Inv_SY_B!CH16/Inv_SY_B!$IS16-1,"")</f>
        <v>3.2898519873366228E-2</v>
      </c>
      <c r="CI16" s="62">
        <f>IFERROR(Inv_SY_B!CI16/Inv_SY_B!$IS16-1,"")</f>
        <v>1.2985591031217325E-2</v>
      </c>
      <c r="CJ16" s="62">
        <f>IFERROR(Inv_SY_B!CJ16/Inv_SY_B!$IS16-1,"")</f>
        <v>2.409348331051131E-2</v>
      </c>
      <c r="CK16" s="62">
        <f>IFERROR(Inv_SY_B!CK16/Inv_SY_B!$IS16-1,"")</f>
        <v>4.5869407712635368E-3</v>
      </c>
      <c r="CL16" s="62">
        <f>IFERROR(Inv_SY_B!CL16/Inv_SY_B!$IS16-1,"")</f>
        <v>2.5550092567585558E-3</v>
      </c>
      <c r="CM16" s="62">
        <f>IFERROR(Inv_SY_B!CM16/Inv_SY_B!$IS16-1,"")</f>
        <v>1.0953659516712344E-2</v>
      </c>
      <c r="CN16" s="62">
        <f>IFERROR(Inv_SY_B!CN16/Inv_SY_B!$IS16-1,"")</f>
        <v>7.4316448915705546E-3</v>
      </c>
      <c r="CO16" s="62">
        <f>IFERROR(Inv_SY_B!CO16/Inv_SY_B!$IS16-1,"")</f>
        <v>-3.6058070952205146E-3</v>
      </c>
      <c r="CP16" s="62">
        <f>IFERROR(Inv_SY_B!CP16/Inv_SY_B!$IS16-1,"")</f>
        <v>1.6215841131199671E-2</v>
      </c>
      <c r="CQ16" s="62">
        <f>IFERROR(Inv_SY_B!CQ16/Inv_SY_B!$IS16-1,"")</f>
        <v>-2.8634747819215045E-3</v>
      </c>
      <c r="CR16" s="62">
        <f>IFERROR(Inv_SY_B!CR16/Inv_SY_B!$IS16-1,"")</f>
        <v>-5.0308683973935286E-3</v>
      </c>
      <c r="CS16" s="62">
        <f>IFERROR(Inv_SY_B!CS16/Inv_SY_B!$IS16-1,"")</f>
        <v>6.0318698482448863E-3</v>
      </c>
      <c r="CT16" s="62">
        <f>IFERROR(Inv_SY_B!CT16/Inv_SY_B!$IS16-1,"")</f>
        <v>1.813315086796341E-2</v>
      </c>
      <c r="CU16" s="62">
        <f>IFERROR(Inv_SY_B!CU16/Inv_SY_B!$IS16-1,"")</f>
        <v>2.2197013896973372E-2</v>
      </c>
      <c r="CV16" s="62">
        <f>IFERROR(Inv_SY_B!CV16/Inv_SY_B!$IS16-1,"")</f>
        <v>7.838031194471462E-3</v>
      </c>
      <c r="CW16" s="62">
        <f>IFERROR(Inv_SY_B!CW16/Inv_SY_B!$IS16-1,"")</f>
        <v>3.7741681654615E-3</v>
      </c>
      <c r="CX16" s="62">
        <f>IFERROR(Inv_SY_B!CX16/Inv_SY_B!$IS16-1,"")</f>
        <v>-8.4174209215683859E-3</v>
      </c>
      <c r="CY16" s="62">
        <f>IFERROR(Inv_SY_B!CY16/Inv_SY_B!$IS16-1,"")</f>
        <v>-1.7899767989258297E-2</v>
      </c>
      <c r="CZ16" s="62">
        <f>IFERROR(Inv_SY_B!CZ16/Inv_SY_B!$IS16-1,"")</f>
        <v>1.0649261461215254E-3</v>
      </c>
      <c r="DA16" s="62">
        <f>IFERROR(Inv_SY_B!DA16/Inv_SY_B!$IS16-1,"")</f>
        <v>9.1926522041414493E-3</v>
      </c>
      <c r="DB16" s="62">
        <f>IFERROR(Inv_SY_B!DB16/Inv_SY_B!$IS16-1,"")</f>
        <v>1.5965757252491386E-2</v>
      </c>
      <c r="DC16" s="62">
        <f>IFERROR(Inv_SY_B!DC16/Inv_SY_B!$IS16-1,"")</f>
        <v>-2.8785261264733242E-3</v>
      </c>
      <c r="DD16" s="62">
        <f>IFERROR(Inv_SY_B!DD16/Inv_SY_B!$IS16-1,"")</f>
        <v>-1.2481283950578459E-2</v>
      </c>
      <c r="DE16" s="62">
        <f>IFERROR(Inv_SY_B!DE16/Inv_SY_B!$IS16-1,"")</f>
        <v>-2.2264657909306096E-2</v>
      </c>
      <c r="DF16" s="62">
        <f>IFERROR(Inv_SY_B!DF16/Inv_SY_B!$IS16-1,"")</f>
        <v>-1.6834743107115635E-2</v>
      </c>
      <c r="DG16" s="62">
        <f>IFERROR(Inv_SY_B!DG16/Inv_SY_B!$IS16-1,"")</f>
        <v>9.1926522041414493E-3</v>
      </c>
      <c r="DH16" s="62">
        <f>IFERROR(Inv_SY_B!DH16/Inv_SY_B!$IS16-1,"")</f>
        <v>1.169117539975506E-2</v>
      </c>
      <c r="DI16" s="62">
        <f>IFERROR(Inv_SY_B!DI16/Inv_SY_B!$IS16-1,"")</f>
        <v>-1.054313389058914E-2</v>
      </c>
      <c r="DJ16" s="62">
        <f>IFERROR(Inv_SY_B!DJ16/Inv_SY_B!$IS16-1,"")</f>
        <v>1.5840715313137022E-2</v>
      </c>
      <c r="DK16" s="62">
        <f>IFERROR(Inv_SY_B!DK16/Inv_SY_B!$IS16-1,"")</f>
        <v>1.9277053053906812E-2</v>
      </c>
      <c r="DL16" s="62">
        <f>IFERROR(Inv_SY_B!DL16/Inv_SY_B!$IS16-1,"")</f>
        <v>7.4767989252260136E-3</v>
      </c>
      <c r="DM16" s="62">
        <f>IFERROR(Inv_SY_B!DM16/Inv_SY_B!$IS16-1,"")</f>
        <v>-1.3023132354446409E-2</v>
      </c>
      <c r="DN16" s="62">
        <f>IFERROR(Inv_SY_B!DN16/Inv_SY_B!$IS16-1,"")</f>
        <v>9.5990385070423567E-3</v>
      </c>
      <c r="DO16" s="62">
        <f>IFERROR(Inv_SY_B!DO16/Inv_SY_B!$IS16-1,"")</f>
        <v>-1.5019668786697915E-2</v>
      </c>
      <c r="DP16" s="62">
        <f>IFERROR(Inv_SY_B!DP16/Inv_SY_B!$IS16-1,"")</f>
        <v>4.2257085020180885E-3</v>
      </c>
      <c r="DQ16" s="62">
        <f>IFERROR(Inv_SY_B!DQ16/Inv_SY_B!$IS16-1,"")</f>
        <v>-2.2764723443977619E-3</v>
      </c>
      <c r="DR16" s="62">
        <f>IFERROR(Inv_SY_B!DR16/Inv_SY_B!$IS16-1,"")</f>
        <v>1.3256515233151411E-2</v>
      </c>
      <c r="DS16" s="62">
        <f>IFERROR(Inv_SY_B!DS16/Inv_SY_B!$IS16-1,"")</f>
        <v>-1.3835904960248446E-2</v>
      </c>
      <c r="DT16" s="62">
        <f>IFERROR(Inv_SY_B!DT16/Inv_SY_B!$IS16-1,"")</f>
        <v>-2.7081088165910483E-2</v>
      </c>
      <c r="DU16" s="62">
        <f>IFERROR(Inv_SY_B!DU16/Inv_SY_B!$IS16-1,"")</f>
        <v>-5.6479735240210216E-3</v>
      </c>
      <c r="DV16" s="62">
        <f>IFERROR(Inv_SY_B!DV16/Inv_SY_B!$IS16-1,"")</f>
        <v>-2.0609010008598272E-2</v>
      </c>
      <c r="DW16" s="62">
        <f>IFERROR(Inv_SY_B!DW16/Inv_SY_B!$IS16-1,"")</f>
        <v>-1.8306154292159316E-2</v>
      </c>
      <c r="DX16" s="62">
        <f>IFERROR(Inv_SY_B!DX16/Inv_SY_B!$IS16-1,"")</f>
        <v>1.7230070194850011E-2</v>
      </c>
      <c r="DY16" s="62">
        <f>IFERROR(Inv_SY_B!DY16/Inv_SY_B!$IS16-1,"")</f>
        <v>-2.7246652955981276E-2</v>
      </c>
      <c r="DZ16" s="62">
        <f>IFERROR(Inv_SY_B!DZ16/Inv_SY_B!$IS16-1,"")</f>
        <v>-2.0609010008598272E-2</v>
      </c>
      <c r="EA16" s="62">
        <f>IFERROR(Inv_SY_B!EA16/Inv_SY_B!$IS16-1,"")</f>
        <v>-1.5540078059071982E-3</v>
      </c>
      <c r="EB16" s="62">
        <f>IFERROR(Inv_SY_B!EB16/Inv_SY_B!$IS16-1,"")</f>
        <v>-2.3468765473457331E-2</v>
      </c>
      <c r="EC16" s="62">
        <f>IFERROR(Inv_SY_B!EC16/Inv_SY_B!$IS16-1,"")</f>
        <v>-1.9796237402796346E-2</v>
      </c>
      <c r="ED16" s="62">
        <f>IFERROR(Inv_SY_B!ED16/Inv_SY_B!$IS16-1,"")</f>
        <v>9.2134925273672508E-3</v>
      </c>
      <c r="EE16" s="62">
        <f>IFERROR(Inv_SY_B!EE16/Inv_SY_B!$IS16-1,"")</f>
        <v>1.9967099311824166E-2</v>
      </c>
      <c r="EF16" s="62">
        <f>IFERROR(Inv_SY_B!EF16/Inv_SY_B!$IS16-1,"")</f>
        <v>-8.4174209215683859E-3</v>
      </c>
      <c r="EG16" s="62">
        <f>IFERROR(Inv_SY_B!EG16/Inv_SY_B!$IS16-1,"")</f>
        <v>-9.4332318289980233E-4</v>
      </c>
      <c r="EH16" s="62">
        <f>IFERROR(Inv_SY_B!EH16/Inv_SY_B!$IS16-1,"")</f>
        <v>-9.7957241167221376E-3</v>
      </c>
      <c r="EI16" s="62">
        <f>IFERROR(Inv_SY_B!EI16/Inv_SY_B!$IS16-1,"")</f>
        <v>-1.2830833008318443E-2</v>
      </c>
      <c r="EJ16" s="62">
        <f>IFERROR(Inv_SY_B!EJ16/Inv_SY_B!$IS16-1,"")</f>
        <v>1.2967592570249709E-2</v>
      </c>
      <c r="EK16" s="62">
        <f>IFERROR(Inv_SY_B!EK16/Inv_SY_B!$IS16-1,"")</f>
        <v>1.3039775871604098E-2</v>
      </c>
      <c r="EL16" s="62">
        <f>IFERROR(Inv_SY_B!EL16/Inv_SY_B!$IS16-1,"")</f>
        <v>6.4834101848014747E-3</v>
      </c>
      <c r="EM16" s="62">
        <f>IFERROR(Inv_SY_B!EM16/Inv_SY_B!$IS16-1,"")</f>
        <v>7.3378634370548923E-3</v>
      </c>
      <c r="EN16" s="62">
        <f>IFERROR(Inv_SY_B!EN16/Inv_SY_B!$IS16-1,"")</f>
        <v>-1.30439726776721E-2</v>
      </c>
      <c r="EO16" s="62">
        <f>IFERROR(Inv_SY_B!EO16/Inv_SY_B!$IS16-1,"")</f>
        <v>1.7320378262161373E-2</v>
      </c>
      <c r="EP16" s="62">
        <f>IFERROR(Inv_SY_B!EP16/Inv_SY_B!$IS16-1,"")</f>
        <v>-8.4174209215683859E-3</v>
      </c>
      <c r="EQ16" s="62">
        <f>IFERROR(Inv_SY_B!EQ16/Inv_SY_B!$IS16-1,"")</f>
        <v>-1.9254388998928396E-2</v>
      </c>
      <c r="ER16" s="62">
        <f>IFERROR(Inv_SY_B!ER16/Inv_SY_B!$IS16-1,"")</f>
        <v>1.421517010153317E-2</v>
      </c>
      <c r="ES16" s="62">
        <f>IFERROR(Inv_SY_B!ES16/Inv_SY_B!$IS16-1,"")</f>
        <v>1.3798363637019362E-2</v>
      </c>
      <c r="ET16" s="62">
        <f>IFERROR(Inv_SY_B!ET16/Inv_SY_B!$IS16-1,"")</f>
        <v>1.9269576977296587E-3</v>
      </c>
      <c r="EU16" s="62">
        <f>IFERROR(Inv_SY_B!EU16/Inv_SY_B!$IS16-1,"")</f>
        <v>1.6590966949262098E-2</v>
      </c>
      <c r="EV16" s="62">
        <f>IFERROR(Inv_SY_B!EV16/Inv_SY_B!$IS16-1,"")</f>
        <v>-2.5404497719232477E-3</v>
      </c>
      <c r="EW16" s="62">
        <f>IFERROR(Inv_SY_B!EW16/Inv_SY_B!$IS16-1,"")</f>
        <v>-1.3419098495734638E-2</v>
      </c>
      <c r="EX16" s="62">
        <f>IFERROR(Inv_SY_B!EX16/Inv_SY_B!$IS16-1,"")</f>
        <v>-2.9989368828884366E-3</v>
      </c>
      <c r="EY16" s="62">
        <f>IFERROR(Inv_SY_B!EY16/Inv_SY_B!$IS16-1,"")</f>
        <v>-1.9254388998928396E-2</v>
      </c>
      <c r="EZ16" s="62">
        <f>IFERROR(Inv_SY_B!EZ16/Inv_SY_B!$IS16-1,"")</f>
        <v>6.4834101848014747E-3</v>
      </c>
      <c r="FA16" s="62">
        <f>IFERROR(Inv_SY_B!FA16/Inv_SY_B!$IS16-1,"")</f>
        <v>3.7741681654615E-3</v>
      </c>
      <c r="FB16" s="62">
        <f>IFERROR(Inv_SY_B!FB16/Inv_SY_B!$IS16-1,"")</f>
        <v>1.6913991959260244E-2</v>
      </c>
      <c r="FC16" s="62">
        <f>IFERROR(Inv_SY_B!FC16/Inv_SY_B!$IS16-1,"")</f>
        <v>7.838031194471462E-3</v>
      </c>
      <c r="FD16" s="62">
        <f>IFERROR(Inv_SY_B!FD16/Inv_SY_B!$IS16-1,"")</f>
        <v>-2.8969486354846197E-4</v>
      </c>
      <c r="FE16" s="62">
        <f>IFERROR(Inv_SY_B!FE16/Inv_SY_B!$IS16-1,"")</f>
        <v>1.4805485013611452E-3</v>
      </c>
      <c r="FF16" s="62">
        <f>IFERROR(Inv_SY_B!FF16/Inv_SY_B!$IS16-1,"")</f>
        <v>-6.7395380800454596E-3</v>
      </c>
      <c r="FG16" s="62">
        <f>IFERROR(Inv_SY_B!FG16/Inv_SY_B!$IS16-1,"")</f>
        <v>-2.869021372891245E-2</v>
      </c>
      <c r="FH16" s="62">
        <f>IFERROR(Inv_SY_B!FH16/Inv_SY_B!$IS16-1,"")</f>
        <v>-5.3695236498110255E-3</v>
      </c>
      <c r="FI16" s="62">
        <f>IFERROR(Inv_SY_B!FI16/Inv_SY_B!$IS16-1,"")</f>
        <v>-1.4807400835870288E-2</v>
      </c>
      <c r="FJ16" s="62">
        <f>IFERROR(Inv_SY_B!FJ16/Inv_SY_B!$IS16-1,"")</f>
        <v>-2.0896353859134353E-2</v>
      </c>
      <c r="FK16" s="62">
        <f>IFERROR(Inv_SY_B!FK16/Inv_SY_B!$IS16-1,"")</f>
        <v>2.4040119452554576E-2</v>
      </c>
      <c r="FL16" s="62">
        <f>IFERROR(Inv_SY_B!FL16/Inv_SY_B!$IS16-1,"")</f>
        <v>-1.437873854303251E-2</v>
      </c>
      <c r="FM16" s="62">
        <f>IFERROR(Inv_SY_B!FM16/Inv_SY_B!$IS16-1,"")</f>
        <v>1.0385642297884745E-2</v>
      </c>
      <c r="FN16" s="62">
        <f>IFERROR(Inv_SY_B!FN16/Inv_SY_B!$IS16-1,"")</f>
        <v>-9.9362384172589913E-3</v>
      </c>
      <c r="FO16" s="62">
        <f>IFERROR(Inv_SY_B!FO16/Inv_SY_B!$IS16-1,"")</f>
        <v>-2.2905708356811494E-2</v>
      </c>
      <c r="FP16" s="62">
        <f>IFERROR(Inv_SY_B!FP16/Inv_SY_B!$IS16-1,"")</f>
        <v>-1.6220037937267562E-2</v>
      </c>
      <c r="FQ16" s="62">
        <f>IFERROR(Inv_SY_B!FQ16/Inv_SY_B!$IS16-1,"")</f>
        <v>-1.2800481919402418E-2</v>
      </c>
      <c r="FR16" s="62">
        <f>IFERROR(Inv_SY_B!FR16/Inv_SY_B!$IS16-1,"")</f>
        <v>-1.411569577242755E-2</v>
      </c>
      <c r="FS16" s="62">
        <f>IFERROR(Inv_SY_B!FS16/Inv_SY_B!$IS16-1,"")</f>
        <v>-2.4549725673092881E-2</v>
      </c>
      <c r="FT16" s="62">
        <f>IFERROR(Inv_SY_B!FT16/Inv_SY_B!$IS16-1,"")</f>
        <v>-1.7535251790292694E-2</v>
      </c>
      <c r="FU16" s="62">
        <f>IFERROR(Inv_SY_B!FU16/Inv_SY_B!$IS16-1,"")</f>
        <v>-4.6997388172520527E-3</v>
      </c>
      <c r="FV16" s="62">
        <f>IFERROR(Inv_SY_B!FV16/Inv_SY_B!$IS16-1,"")</f>
        <v>9.7006350827675281E-3</v>
      </c>
      <c r="FW16" s="62">
        <f>IFERROR(Inv_SY_B!FW16/Inv_SY_B!$IS16-1,"")</f>
        <v>-2.7664962323655784E-3</v>
      </c>
      <c r="FX16" s="62">
        <f>IFERROR(Inv_SY_B!FX16/Inv_SY_B!$IS16-1,"")</f>
        <v>5.5905917920644477E-3</v>
      </c>
      <c r="FY16" s="62">
        <f>IFERROR(Inv_SY_B!FY16/Inv_SY_B!$IS16-1,"")</f>
        <v>-2.6294947893420462E-3</v>
      </c>
      <c r="FZ16" s="62">
        <f>IFERROR(Inv_SY_B!FZ16/Inv_SY_B!$IS16-1,"")</f>
        <v>3.3985687036892642E-3</v>
      </c>
      <c r="GA16" s="62">
        <f>IFERROR(Inv_SY_B!GA16/Inv_SY_B!$IS16-1,"")</f>
        <v>-1.9912753755376489E-2</v>
      </c>
      <c r="GB16" s="62">
        <f>IFERROR(Inv_SY_B!GB16/Inv_SY_B!$IS16-1,"")</f>
        <v>-1.9391358003650883E-4</v>
      </c>
      <c r="GC16" s="62">
        <f>IFERROR(Inv_SY_B!GC16/Inv_SY_B!$IS16-1,"")</f>
        <v>-1.7242982045175936E-2</v>
      </c>
      <c r="GD16" s="62">
        <f>IFERROR(Inv_SY_B!GD16/Inv_SY_B!$IS16-1,"")</f>
        <v>1.6002701461846014E-2</v>
      </c>
      <c r="GE16" s="62">
        <f>IFERROR(Inv_SY_B!GE16/Inv_SY_B!$IS16-1,"")</f>
        <v>-1.9912753755376489E-2</v>
      </c>
      <c r="GF16" s="62">
        <f>IFERROR(Inv_SY_B!GF16/Inv_SY_B!$IS16-1,"")</f>
        <v>-9.9362384172589913E-3</v>
      </c>
      <c r="GG16" s="62">
        <f>IFERROR(Inv_SY_B!GG16/Inv_SY_B!$IS16-1,"")</f>
        <v>-2.5163492137837751E-2</v>
      </c>
      <c r="GH16" s="62">
        <f>IFERROR(Inv_SY_B!GH16/Inv_SY_B!$IS16-1,"")</f>
        <v>-9.1178831309323138E-3</v>
      </c>
      <c r="GI16" s="62">
        <f>IFERROR(Inv_SY_B!GI16/Inv_SY_B!$IS16-1,"")</f>
        <v>-2.0165679496342737E-2</v>
      </c>
      <c r="GJ16" s="62">
        <f>IFERROR(Inv_SY_B!GJ16/Inv_SY_B!$IS16-1,"")</f>
        <v>9.1737064557544379E-3</v>
      </c>
      <c r="GK16" s="62">
        <f>IFERROR(Inv_SY_B!GK16/Inv_SY_B!$IS16-1,"")</f>
        <v>5.5905917920644477E-3</v>
      </c>
      <c r="GL16" s="62">
        <f>IFERROR(Inv_SY_B!GL16/Inv_SY_B!$IS16-1,"")</f>
        <v>-5.3695236498110255E-3</v>
      </c>
      <c r="GM16" s="62">
        <f>IFERROR(Inv_SY_B!GM16/Inv_SY_B!$IS16-1,"")</f>
        <v>1.2440663943236618E-2</v>
      </c>
      <c r="GN16" s="62">
        <f>IFERROR(Inv_SY_B!GN16/Inv_SY_B!$IS16-1,"")</f>
        <v>6.9606062222988818E-3</v>
      </c>
      <c r="GO16" s="62">
        <f>IFERROR(Inv_SY_B!GO16/Inv_SY_B!$IS16-1,"")</f>
        <v>6.8236047792753496E-3</v>
      </c>
      <c r="GP16" s="62">
        <f>IFERROR(Inv_SY_B!GP16/Inv_SY_B!$IS16-1,"")</f>
        <v>-9.4795669405142169E-3</v>
      </c>
      <c r="GQ16" s="62">
        <f>IFERROR(Inv_SY_B!GQ16/Inv_SY_B!$IS16-1,"")</f>
        <v>-1.1945592914936132E-2</v>
      </c>
      <c r="GR16" s="62">
        <f>IFERROR(Inv_SY_B!GR16/Inv_SY_B!$IS16-1,"")</f>
        <v>5.5905917920644477E-3</v>
      </c>
      <c r="GS16" s="62" t="str">
        <f>IFERROR(Inv_SY_B!GS16/Inv_SY_B!$IS16-1,"")</f>
        <v/>
      </c>
      <c r="GT16" s="62" t="str">
        <f>IFERROR(Inv_SY_B!GT16/Inv_SY_B!$IS16-1,"")</f>
        <v/>
      </c>
      <c r="GU16" s="62">
        <f>IFERROR(Inv_SY_B!GU16/Inv_SY_B!$IS16-1,"")</f>
        <v>4.337985525821364E-2</v>
      </c>
      <c r="GV16" s="62">
        <f>IFERROR(Inv_SY_B!GV16/Inv_SY_B!$IS16-1,"")</f>
        <v>-6.2483193521046809E-3</v>
      </c>
      <c r="GW16" s="62">
        <f>IFERROR(Inv_SY_B!GW16/Inv_SY_B!$IS16-1,"")</f>
        <v>-1.8936008007742089E-2</v>
      </c>
      <c r="GX16" s="62" t="str">
        <f>IFERROR(Inv_SY_B!GX16/Inv_SY_B!$IS16-1,"")</f>
        <v/>
      </c>
      <c r="GY16" s="62">
        <f>IFERROR(Inv_SY_B!GY16/Inv_SY_B!$IS16-1,"")</f>
        <v>-1.8534023212514628E-2</v>
      </c>
      <c r="GZ16" s="62">
        <f>IFERROR(Inv_SY_B!GZ16/Inv_SY_B!$IS16-1,"")</f>
        <v>-1.3835904960248446E-2</v>
      </c>
      <c r="HA16" s="62">
        <f>IFERROR(Inv_SY_B!HA16/Inv_SY_B!$IS16-1,"")</f>
        <v>1.1089121617679387E-2</v>
      </c>
      <c r="HB16" s="62">
        <f>IFERROR(Inv_SY_B!HB16/Inv_SY_B!$IS16-1,"")</f>
        <v>-1.9254388998928396E-2</v>
      </c>
      <c r="HC16" s="62">
        <f>IFERROR(Inv_SY_B!HC16/Inv_SY_B!$IS16-1,"")</f>
        <v>-1.7086995383456371E-2</v>
      </c>
      <c r="HD16" s="62">
        <f>IFERROR(Inv_SY_B!HD16/Inv_SY_B!$IS16-1,"")</f>
        <v>-1.6443158732185603E-3</v>
      </c>
      <c r="HE16" s="62">
        <f>IFERROR(Inv_SY_B!HE16/Inv_SY_B!$IS16-1,"")</f>
        <v>-1.7899767989258297E-2</v>
      </c>
      <c r="HF16" s="62">
        <f>IFERROR(Inv_SY_B!HF16/Inv_SY_B!$IS16-1,"")</f>
        <v>2.4195471557915127E-3</v>
      </c>
      <c r="HG16" s="62">
        <f>IFERROR(Inv_SY_B!HG16/Inv_SY_B!$IS16-1,"")</f>
        <v>-2.5485645643410271E-2</v>
      </c>
      <c r="HH16" s="62">
        <f>IFERROR(Inv_SY_B!HH16/Inv_SY_B!$IS16-1,"")</f>
        <v>-5.5727168012614792E-3</v>
      </c>
      <c r="HI16" s="62">
        <f>IFERROR(Inv_SY_B!HI16/Inv_SY_B!$IS16-1,"")</f>
        <v>-1.2345821849611305E-2</v>
      </c>
      <c r="HJ16" s="62">
        <f>IFERROR(Inv_SY_B!HJ16/Inv_SY_B!$IS16-1,"")</f>
        <v>3.7741681654615E-3</v>
      </c>
      <c r="HK16" s="62">
        <f>IFERROR(Inv_SY_B!HK16/Inv_SY_B!$IS16-1,"")</f>
        <v>-2.443205152477812E-2</v>
      </c>
      <c r="HL16" s="62">
        <f>IFERROR(Inv_SY_B!HL16/Inv_SY_B!$IS16-1,"")</f>
        <v>2.9511967349191259E-2</v>
      </c>
      <c r="HM16" s="62">
        <f>IFERROR(Inv_SY_B!HM16/Inv_SY_B!$IS16-1,"")</f>
        <v>2.6903427115612555E-2</v>
      </c>
      <c r="HN16" s="62">
        <f>IFERROR(Inv_SY_B!HN16/Inv_SY_B!$IS16-1,"")</f>
        <v>4.3100642054344718E-2</v>
      </c>
      <c r="HO16" s="62">
        <f>IFERROR(Inv_SY_B!HO16/Inv_SY_B!$IS16-1,"")</f>
        <v>6.1052555278106047E-2</v>
      </c>
      <c r="HP16" s="62">
        <f>IFERROR(Inv_SY_B!HP16/Inv_SY_B!$IS16-1,"")</f>
        <v>3.2896396642943415E-2</v>
      </c>
      <c r="HQ16" s="62">
        <f>IFERROR(Inv_SY_B!HQ16/Inv_SY_B!$IS16-1,"")</f>
        <v>-1.2719759799322716E-2</v>
      </c>
      <c r="HR16" s="62">
        <f>IFERROR(Inv_SY_B!HR16/Inv_SY_B!$IS16-1,"")</f>
        <v>1.6439447178111521E-3</v>
      </c>
      <c r="HS16" s="62">
        <f>IFERROR(Inv_SY_B!HS16/Inv_SY_B!$IS16-1,"")</f>
        <v>2.6362865173386041E-3</v>
      </c>
      <c r="HT16" s="62">
        <f>IFERROR(Inv_SY_B!HT16/Inv_SY_B!$IS16-1,"")</f>
        <v>6.6339236303203375E-3</v>
      </c>
      <c r="HU16" s="62">
        <f>IFERROR(Inv_SY_B!HU16/Inv_SY_B!$IS16-1,"")</f>
        <v>9.8387022241379629E-3</v>
      </c>
      <c r="HV16" s="62">
        <f>IFERROR(Inv_SY_B!HV16/Inv_SY_B!$IS16-1,"")</f>
        <v>-1.7670524433775814E-2</v>
      </c>
      <c r="HW16" s="62">
        <f>IFERROR(Inv_SY_B!HW16/Inv_SY_B!$IS16-1,"")</f>
        <v>-1.6870256021909058E-2</v>
      </c>
      <c r="HX16" s="62">
        <f>IFERROR(Inv_SY_B!HX16/Inv_SY_B!$IS16-1,"")</f>
        <v>1.8466596039574235E-2</v>
      </c>
      <c r="HY16" s="62">
        <f>IFERROR(Inv_SY_B!HY16/Inv_SY_B!$IS16-1,"")</f>
        <v>-9.0194747036440592E-3</v>
      </c>
      <c r="HZ16" s="62">
        <f>IFERROR(Inv_SY_B!HZ16/Inv_SY_B!$IS16-1,"")</f>
        <v>-1.0223582267795073E-2</v>
      </c>
      <c r="IA16" s="62">
        <f>IFERROR(Inv_SY_B!IA16/Inv_SY_B!$IS16-1,"")</f>
        <v>3.2721058332063624E-3</v>
      </c>
      <c r="IB16" s="62">
        <f>IFERROR(Inv_SY_B!IB16/Inv_SY_B!$IS16-1,"")</f>
        <v>-1.3589610231217408E-2</v>
      </c>
      <c r="IC16" s="62">
        <f>IFERROR(Inv_SY_B!IC16/Inv_SY_B!$IS16-1,"")</f>
        <v>1.8669628278376038E-3</v>
      </c>
      <c r="ID16" s="62">
        <f>IFERROR(Inv_SY_B!ID16/Inv_SY_B!$IS16-1,"")</f>
        <v>-6.8241068720351628E-3</v>
      </c>
      <c r="IE16" s="62">
        <f>IFERROR(Inv_SY_B!IE16/Inv_SY_B!$IS16-1,"")</f>
        <v>9.7919693781167716E-3</v>
      </c>
      <c r="IF16" s="62" t="str">
        <f>IFERROR(Inv_SY_B!IF16/Inv_SY_B!$IS16-1,"")</f>
        <v/>
      </c>
      <c r="IG16" s="62">
        <f>IFERROR(Inv_SY_B!IG16/Inv_SY_B!$IS16-1,"")</f>
        <v>2.4241866647828569E-2</v>
      </c>
      <c r="IH16" s="62">
        <f>IFERROR(Inv_SY_B!IH16/Inv_SY_B!$IS16-1,"")</f>
        <v>-4.7711265423523441E-3</v>
      </c>
      <c r="II16" s="62">
        <f>IFERROR(Inv_SY_B!II16/Inv_SY_B!$IS16-1,"")</f>
        <v>-1.391677785634815E-2</v>
      </c>
      <c r="IJ16" s="62">
        <f>IFERROR(Inv_SY_B!IJ16/Inv_SY_B!$IS16-1,"")</f>
        <v>-1.3589610231217519E-2</v>
      </c>
      <c r="IK16" s="62">
        <f>IFERROR(Inv_SY_B!IK16/Inv_SY_B!$IS16-1,"")</f>
        <v>-1.4994753236586056E-2</v>
      </c>
      <c r="IL16" s="62" t="str">
        <f>IFERROR(Inv_SY_B!IL16/Inv_SY_B!$IS16-1,"")</f>
        <v/>
      </c>
      <c r="IM16" s="62" t="str">
        <f>IFERROR(Inv_SY_B!IM16/Inv_SY_B!$IS16-1,"")</f>
        <v/>
      </c>
      <c r="IN16" s="62">
        <f>IFERROR(Inv_SY_B!IN16/Inv_SY_B!$IS16-1,"")</f>
        <v>7.5747506220589234E-3</v>
      </c>
      <c r="IO16" s="62">
        <f>IFERROR(Inv_SY_B!IO16/Inv_SY_B!$IS16-1,"")</f>
        <v>4.8347217615902771E-3</v>
      </c>
      <c r="IP16" s="62">
        <f>IFERROR(Inv_SY_B!IP16/Inv_SY_B!$IS16-1,"")</f>
        <v>0.14505943047824221</v>
      </c>
      <c r="IQ16" s="62">
        <f>IFERROR(Inv_SY_B!IQ16/Inv_SY_B!$IS16-1,"")</f>
        <v>-1.4994753236586056E-2</v>
      </c>
      <c r="IR16" s="62">
        <f>IFERROR(Inv_SY_B!IR16/Inv_SY_B!$IS16-1,"")</f>
        <v>0.9673679857853883</v>
      </c>
    </row>
    <row r="17" spans="2:252" x14ac:dyDescent="0.25">
      <c r="B17" s="85">
        <f t="shared" si="0"/>
        <v>45855</v>
      </c>
      <c r="C17" s="62">
        <f>IFERROR(Inv_SY_B!C17/Inv_SY_B!$IS17-1,"")</f>
        <v>-2.1726382323829951E-2</v>
      </c>
      <c r="D17" s="62">
        <f>IFERROR(Inv_SY_B!D17/Inv_SY_B!$IS17-1,"")</f>
        <v>-2.0376023458923642E-2</v>
      </c>
      <c r="E17" s="62">
        <f>IFERROR(Inv_SY_B!E17/Inv_SY_B!$IS17-1,"")</f>
        <v>-2.2524321653092705E-2</v>
      </c>
      <c r="F17" s="62">
        <f>IFERROR(Inv_SY_B!F17/Inv_SY_B!$IS17-1,"")</f>
        <v>-1.0555231714150848E-2</v>
      </c>
      <c r="G17" s="62">
        <f>IFERROR(Inv_SY_B!G17/Inv_SY_B!$IS17-1,"")</f>
        <v>-3.4351576991907828E-3</v>
      </c>
      <c r="H17" s="62">
        <f>IFERROR(Inv_SY_B!H17/Inv_SY_B!$IS17-1,"")</f>
        <v>-1.2459395394184281E-3</v>
      </c>
      <c r="I17" s="62">
        <f>IFERROR(Inv_SY_B!I17/Inv_SY_B!$IS17-1,"")</f>
        <v>-1.0555231714150848E-2</v>
      </c>
      <c r="J17" s="62">
        <f>IFERROR(Inv_SY_B!J17/Inv_SY_B!$IS17-1,"")</f>
        <v>-1.2459395394184281E-3</v>
      </c>
      <c r="K17" s="62">
        <f>IFERROR(Inv_SY_B!K17/Inv_SY_B!$IS17-1,"")</f>
        <v>-2.0768855128714514E-2</v>
      </c>
      <c r="L17" s="62">
        <f>IFERROR(Inv_SY_B!L17/Inv_SY_B!$IS17-1,"")</f>
        <v>1.102104774911461E-2</v>
      </c>
      <c r="M17" s="62">
        <f>IFERROR(Inv_SY_B!M17/Inv_SY_B!$IS17-1,"")</f>
        <v>-1.5874827242569389E-2</v>
      </c>
      <c r="N17" s="62">
        <f>IFERROR(Inv_SY_B!N17/Inv_SY_B!$IS17-1,"")</f>
        <v>5.4035548711046655E-3</v>
      </c>
      <c r="O17" s="62">
        <f>IFERROR(Inv_SY_B!O17/Inv_SY_B!$IS17-1,"")</f>
        <v>-2.2524321653092705E-2</v>
      </c>
      <c r="P17" s="62">
        <f>IFERROR(Inv_SY_B!P17/Inv_SY_B!$IS17-1,"")</f>
        <v>-3.3012378117619479E-3</v>
      </c>
      <c r="Q17" s="62">
        <f>IFERROR(Inv_SY_B!Q17/Inv_SY_B!$IS17-1,"")</f>
        <v>-5.2356361857323064E-3</v>
      </c>
      <c r="R17" s="62">
        <f>IFERROR(Inv_SY_B!R17/Inv_SY_B!$IS17-1,"")</f>
        <v>4.0736559890002244E-3</v>
      </c>
      <c r="S17" s="62">
        <f>IFERROR(Inv_SY_B!S17/Inv_SY_B!$IS17-1,"")</f>
        <v>2.0788076658431187E-3</v>
      </c>
      <c r="T17" s="62">
        <f>IFERROR(Inv_SY_B!T17/Inv_SY_B!$IS17-1,"")</f>
        <v>8.3959342686235061E-5</v>
      </c>
      <c r="U17" s="62">
        <f>IFERROR(Inv_SY_B!U17/Inv_SY_B!$IS17-1,"")</f>
        <v>4.912515283866048E-3</v>
      </c>
      <c r="V17" s="62">
        <f>IFERROR(Inv_SY_B!V17/Inv_SY_B!$IS17-1,"")</f>
        <v>1.6083665893545041E-2</v>
      </c>
      <c r="W17" s="62">
        <f>IFERROR(Inv_SY_B!W17/Inv_SY_B!$IS17-1,"")</f>
        <v>-1.6449092040498048E-3</v>
      </c>
      <c r="X17" s="62">
        <f>IFERROR(Inv_SY_B!X17/Inv_SY_B!$IS17-1,"")</f>
        <v>-4.7036766328905077E-3</v>
      </c>
      <c r="Y17" s="62">
        <f>IFERROR(Inv_SY_B!Y17/Inv_SY_B!$IS17-1,"")</f>
        <v>1.1664309608397261E-2</v>
      </c>
      <c r="Z17" s="62">
        <f>IFERROR(Inv_SY_B!Z17/Inv_SY_B!$IS17-1,"")</f>
        <v>-2.5167318045405951E-3</v>
      </c>
      <c r="AA17" s="62">
        <f>IFERROR(Inv_SY_B!AA17/Inv_SY_B!$IS17-1,"")</f>
        <v>4.9315899871849034E-4</v>
      </c>
      <c r="AB17" s="62">
        <f>IFERROR(Inv_SY_B!AB17/Inv_SY_B!$IS17-1,"")</f>
        <v>1.9766462797834894E-2</v>
      </c>
      <c r="AC17" s="62">
        <f>IFERROR(Inv_SY_B!AC17/Inv_SY_B!$IS17-1,"")</f>
        <v>-1.8289105213159296E-2</v>
      </c>
      <c r="AD17" s="62">
        <f>IFERROR(Inv_SY_B!AD17/Inv_SY_B!$IS17-1,"")</f>
        <v>1.0013870995734253E-2</v>
      </c>
      <c r="AE17" s="62">
        <f>IFERROR(Inv_SY_B!AE17/Inv_SY_B!$IS17-1,"")</f>
        <v>-2.1785488940812336E-2</v>
      </c>
      <c r="AF17" s="62">
        <f>IFERROR(Inv_SY_B!AF17/Inv_SY_B!$IS17-1,"")</f>
        <v>7.7678195504018444E-3</v>
      </c>
      <c r="AG17" s="62">
        <f>IFERROR(Inv_SY_B!AG17/Inv_SY_B!$IS17-1,"")</f>
        <v>1.9753710861238893E-3</v>
      </c>
      <c r="AH17" s="62">
        <f>IFERROR(Inv_SY_B!AH17/Inv_SY_B!$IS17-1,"")</f>
        <v>-1.5246712524363826E-4</v>
      </c>
      <c r="AI17" s="62">
        <f>IFERROR(Inv_SY_B!AI17/Inv_SY_B!$IS17-1,"")</f>
        <v>-2.0451059480755096E-2</v>
      </c>
      <c r="AJ17" s="62">
        <f>IFERROR(Inv_SY_B!AJ17/Inv_SY_B!$IS17-1,"")</f>
        <v>-7.5082507153967359E-3</v>
      </c>
      <c r="AK17" s="62">
        <f>IFERROR(Inv_SY_B!AK17/Inv_SY_B!$IS17-1,"")</f>
        <v>-1.6938746348252987E-2</v>
      </c>
      <c r="AL17" s="62">
        <f>IFERROR(Inv_SY_B!AL17/Inv_SY_B!$IS17-1,"")</f>
        <v>-1.9928149027772735E-2</v>
      </c>
      <c r="AM17" s="62">
        <f>IFERROR(Inv_SY_B!AM17/Inv_SY_B!$IS17-1,"")</f>
        <v>-1.37892942762885E-3</v>
      </c>
      <c r="AN17" s="62">
        <f>IFERROR(Inv_SY_B!AN17/Inv_SY_B!$IS17-1,"")</f>
        <v>-3.9057373036277543E-3</v>
      </c>
      <c r="AO17" s="62">
        <f>IFERROR(Inv_SY_B!AO17/Inv_SY_B!$IS17-1,"")</f>
        <v>-9.2253328320462957E-3</v>
      </c>
      <c r="AP17" s="62">
        <f>IFERROR(Inv_SY_B!AP17/Inv_SY_B!$IS17-1,"")</f>
        <v>-4.8366665211010407E-3</v>
      </c>
      <c r="AQ17" s="62">
        <f>IFERROR(Inv_SY_B!AQ17/Inv_SY_B!$IS17-1,"")</f>
        <v>4.0736559890002244E-3</v>
      </c>
      <c r="AR17" s="62">
        <f>IFERROR(Inv_SY_B!AR17/Inv_SY_B!$IS17-1,"")</f>
        <v>-1.3215029478360063E-2</v>
      </c>
      <c r="AS17" s="62">
        <f>IFERROR(Inv_SY_B!AS17/Inv_SY_B!$IS17-1,"")</f>
        <v>-1.7204726124674163E-2</v>
      </c>
      <c r="AT17" s="62">
        <f>IFERROR(Inv_SY_B!AT17/Inv_SY_B!$IS17-1,"")</f>
        <v>-2.4386180088039056E-2</v>
      </c>
      <c r="AU17" s="62">
        <f>IFERROR(Inv_SY_B!AU17/Inv_SY_B!$IS17-1,"")</f>
        <v>2.3490179667727817E-2</v>
      </c>
      <c r="AV17" s="62">
        <f>IFERROR(Inv_SY_B!AV17/Inv_SY_B!$IS17-1,"")</f>
        <v>2.1362341456360401E-2</v>
      </c>
      <c r="AW17" s="62">
        <f>IFERROR(Inv_SY_B!AW17/Inv_SY_B!$IS17-1,"")</f>
        <v>-1.66932265546339E-2</v>
      </c>
      <c r="AX17" s="62">
        <f>IFERROR(Inv_SY_B!AX17/Inv_SY_B!$IS17-1,"")</f>
        <v>-2.0662463218146132E-2</v>
      </c>
      <c r="AY17" s="62">
        <f>IFERROR(Inv_SY_B!AY17/Inv_SY_B!$IS17-1,"")</f>
        <v>-2.0768855128714514E-2</v>
      </c>
      <c r="AZ17" s="62">
        <f>IFERROR(Inv_SY_B!AZ17/Inv_SY_B!$IS17-1,"")</f>
        <v>-2.6769358884770722E-2</v>
      </c>
      <c r="BA17" s="62">
        <f>IFERROR(Inv_SY_B!BA17/Inv_SY_B!$IS17-1,"")</f>
        <v>-2.2524321653092705E-2</v>
      </c>
      <c r="BB17" s="62">
        <f>IFERROR(Inv_SY_B!BB17/Inv_SY_B!$IS17-1,"")</f>
        <v>-1.7204726124674163E-2</v>
      </c>
      <c r="BC17" s="62">
        <f>IFERROR(Inv_SY_B!BC17/Inv_SY_B!$IS17-1,"")</f>
        <v>-8.0727538008888988E-3</v>
      </c>
      <c r="BD17" s="62">
        <f>IFERROR(Inv_SY_B!BD17/Inv_SY_B!$IS17-1,"")</f>
        <v>-2.4740819789933699E-2</v>
      </c>
      <c r="BE17" s="62">
        <f>IFERROR(Inv_SY_B!BE17/Inv_SY_B!$IS17-1,"")</f>
        <v>-1.66932265546339E-2</v>
      </c>
      <c r="BF17" s="62">
        <f>IFERROR(Inv_SY_B!BF17/Inv_SY_B!$IS17-1,"")</f>
        <v>-8.3091802688186611E-3</v>
      </c>
      <c r="BG17" s="62">
        <f>IFERROR(Inv_SY_B!BG17/Inv_SY_B!$IS17-1,"")</f>
        <v>5.9946210409289602E-3</v>
      </c>
      <c r="BH17" s="62">
        <f>IFERROR(Inv_SY_B!BH17/Inv_SY_B!$IS17-1,"")</f>
        <v>2.9341734748988157E-2</v>
      </c>
      <c r="BI17" s="62">
        <f>IFERROR(Inv_SY_B!BI17/Inv_SY_B!$IS17-1,"")</f>
        <v>7.1767533805775496E-3</v>
      </c>
      <c r="BJ17" s="62">
        <f>IFERROR(Inv_SY_B!BJ17/Inv_SY_B!$IS17-1,"")</f>
        <v>1.4742400354328389E-2</v>
      </c>
      <c r="BK17" s="62">
        <f>IFERROR(Inv_SY_B!BK17/Inv_SY_B!$IS17-1,"")</f>
        <v>-1.6140807018990455E-2</v>
      </c>
      <c r="BL17" s="62">
        <f>IFERROR(Inv_SY_B!BL17/Inv_SY_B!$IS17-1,"")</f>
        <v>2.4056095155942092E-3</v>
      </c>
      <c r="BM17" s="62">
        <f>IFERROR(Inv_SY_B!BM17/Inv_SY_B!$IS17-1,"")</f>
        <v>-1.0555231714150848E-2</v>
      </c>
      <c r="BN17" s="62">
        <f>IFERROR(Inv_SY_B!BN17/Inv_SY_B!$IS17-1,"")</f>
        <v>7.589758550652359E-3</v>
      </c>
      <c r="BO17" s="62">
        <f>IFERROR(Inv_SY_B!BO17/Inv_SY_B!$IS17-1,"")</f>
        <v>1.1173270021158865E-2</v>
      </c>
      <c r="BP17" s="62">
        <f>IFERROR(Inv_SY_B!BP17/Inv_SY_B!$IS17-1,"")</f>
        <v>7.8587528072979751E-3</v>
      </c>
      <c r="BQ17" s="62">
        <f>IFERROR(Inv_SY_B!BQ17/Inv_SY_B!$IS17-1,"")</f>
        <v>1.3014668473303681E-2</v>
      </c>
      <c r="BR17" s="62">
        <f>IFERROR(Inv_SY_B!BR17/Inv_SY_B!$IS17-1,"")</f>
        <v>-9.8186723332929216E-3</v>
      </c>
      <c r="BS17" s="62">
        <f>IFERROR(Inv_SY_B!BS17/Inv_SY_B!$IS17-1,"")</f>
        <v>1.6973675145415035E-2</v>
      </c>
      <c r="BT17" s="62">
        <f>IFERROR(Inv_SY_B!BT17/Inv_SY_B!$IS17-1,"")</f>
        <v>1.8170584139309165E-2</v>
      </c>
      <c r="BU17" s="62">
        <f>IFERROR(Inv_SY_B!BU17/Inv_SY_B!$IS17-1,"")</f>
        <v>2.0697392015307958E-2</v>
      </c>
      <c r="BV17" s="62">
        <f>IFERROR(Inv_SY_B!BV17/Inv_SY_B!$IS17-1,"")</f>
        <v>1.6574705480783658E-2</v>
      </c>
      <c r="BW17" s="62">
        <f>IFERROR(Inv_SY_B!BW17/Inv_SY_B!$IS17-1,"")</f>
        <v>4.3396357654210682E-3</v>
      </c>
      <c r="BX17" s="62">
        <f>IFERROR(Inv_SY_B!BX17/Inv_SY_B!$IS17-1,"")</f>
        <v>9.9252110702605645E-3</v>
      </c>
      <c r="BY17" s="62">
        <f>IFERROR(Inv_SY_B!BY17/Inv_SY_B!$IS17-1,"")</f>
        <v>7.1767533805775496E-3</v>
      </c>
      <c r="BZ17" s="62">
        <f>IFERROR(Inv_SY_B!BZ17/Inv_SY_B!$IS17-1,"")</f>
        <v>2.2426260562043998E-2</v>
      </c>
      <c r="CA17" s="62">
        <f>IFERROR(Inv_SY_B!CA17/Inv_SY_B!$IS17-1,"")</f>
        <v>1.6633812097766043E-2</v>
      </c>
      <c r="CB17" s="62">
        <f>IFERROR(Inv_SY_B!CB17/Inv_SY_B!$IS17-1,"")</f>
        <v>1.7372644810046411E-2</v>
      </c>
      <c r="CC17" s="62">
        <f>IFERROR(Inv_SY_B!CC17/Inv_SY_B!$IS17-1,"")</f>
        <v>2.4288118996990793E-2</v>
      </c>
      <c r="CD17" s="62">
        <f>IFERROR(Inv_SY_B!CD17/Inv_SY_B!$IS17-1,"")</f>
        <v>3.2042452478800776E-2</v>
      </c>
      <c r="CE17" s="62">
        <f>IFERROR(Inv_SY_B!CE17/Inv_SY_B!$IS17-1,"")</f>
        <v>2.1362341456360401E-2</v>
      </c>
      <c r="CF17" s="62">
        <f>IFERROR(Inv_SY_B!CF17/Inv_SY_B!$IS17-1,"")</f>
        <v>1.7372644810046411E-2</v>
      </c>
      <c r="CG17" s="62">
        <f>IFERROR(Inv_SY_B!CG17/Inv_SY_B!$IS17-1,"")</f>
        <v>2.5883997655516078E-2</v>
      </c>
      <c r="CH17" s="62">
        <f>IFERROR(Inv_SY_B!CH17/Inv_SY_B!$IS17-1,"")</f>
        <v>2.761286620225234E-2</v>
      </c>
      <c r="CI17" s="62">
        <f>IFERROR(Inv_SY_B!CI17/Inv_SY_B!$IS17-1,"")</f>
        <v>2.7437571068953392E-3</v>
      </c>
      <c r="CJ17" s="62">
        <f>IFERROR(Inv_SY_B!CJ17/Inv_SY_B!$IS17-1,"")</f>
        <v>1.7372644810046411E-2</v>
      </c>
      <c r="CK17" s="62">
        <f>IFERROR(Inv_SY_B!CK17/Inv_SY_B!$IS17-1,"")</f>
        <v>3.5416964361583148E-3</v>
      </c>
      <c r="CL17" s="62">
        <f>IFERROR(Inv_SY_B!CL17/Inv_SY_B!$IS17-1,"")</f>
        <v>-5.8099009836620752E-4</v>
      </c>
      <c r="CM17" s="62">
        <f>IFERROR(Inv_SY_B!CM17/Inv_SY_B!$IS17-1,"")</f>
        <v>1.5377796486889528E-2</v>
      </c>
      <c r="CN17" s="62">
        <f>IFERROR(Inv_SY_B!CN17/Inv_SY_B!$IS17-1,"")</f>
        <v>7.664382970682837E-3</v>
      </c>
      <c r="CO17" s="62">
        <f>IFERROR(Inv_SY_B!CO17/Inv_SY_B!$IS17-1,"")</f>
        <v>-1.0044550543422681E-2</v>
      </c>
      <c r="CP17" s="62">
        <f>IFERROR(Inv_SY_B!CP17/Inv_SY_B!$IS17-1,"")</f>
        <v>8.7180720849655557E-3</v>
      </c>
      <c r="CQ17" s="62">
        <f>IFERROR(Inv_SY_B!CQ17/Inv_SY_B!$IS17-1,"")</f>
        <v>1.3648927940153488E-2</v>
      </c>
      <c r="CR17" s="62">
        <f>IFERROR(Inv_SY_B!CR17/Inv_SY_B!$IS17-1,"")</f>
        <v>-5.900585626784749E-3</v>
      </c>
      <c r="CS17" s="62">
        <f>IFERROR(Inv_SY_B!CS17/Inv_SY_B!$IS17-1,"")</f>
        <v>-3.8170773781540657E-3</v>
      </c>
      <c r="CT17" s="62">
        <f>IFERROR(Inv_SY_B!CT17/Inv_SY_B!$IS17-1,"")</f>
        <v>3.142726771526716E-3</v>
      </c>
      <c r="CU17" s="62">
        <f>IFERROR(Inv_SY_B!CU17/Inv_SY_B!$IS17-1,"")</f>
        <v>1.6840685257204724E-2</v>
      </c>
      <c r="CV17" s="62">
        <f>IFERROR(Inv_SY_B!CV17/Inv_SY_B!$IS17-1,"")</f>
        <v>1.4845836934047618E-2</v>
      </c>
      <c r="CW17" s="62">
        <f>IFERROR(Inv_SY_B!CW17/Inv_SY_B!$IS17-1,"")</f>
        <v>-8.6933732792044971E-3</v>
      </c>
      <c r="CX17" s="62">
        <f>IFERROR(Inv_SY_B!CX17/Inv_SY_B!$IS17-1,"")</f>
        <v>1.679838001211742E-3</v>
      </c>
      <c r="CY17" s="62">
        <f>IFERROR(Inv_SY_B!CY17/Inv_SY_B!$IS17-1,"")</f>
        <v>1.4579857157626774E-2</v>
      </c>
      <c r="CZ17" s="62">
        <f>IFERROR(Inv_SY_B!CZ17/Inv_SY_B!$IS17-1,"")</f>
        <v>1.2850988610890735E-2</v>
      </c>
      <c r="DA17" s="62">
        <f>IFERROR(Inv_SY_B!DA17/Inv_SY_B!$IS17-1,"")</f>
        <v>1.0457170623102252E-2</v>
      </c>
      <c r="DB17" s="62">
        <f>IFERROR(Inv_SY_B!DB17/Inv_SY_B!$IS17-1,"")</f>
        <v>1.7372644810046411E-2</v>
      </c>
      <c r="DC17" s="62">
        <f>IFERROR(Inv_SY_B!DC17/Inv_SY_B!$IS17-1,"")</f>
        <v>-6.7724082272754282E-3</v>
      </c>
      <c r="DD17" s="62">
        <f>IFERROR(Inv_SY_B!DD17/Inv_SY_B!$IS17-1,"")</f>
        <v>-1.9066584559620514E-2</v>
      </c>
      <c r="DE17" s="62">
        <f>IFERROR(Inv_SY_B!DE17/Inv_SY_B!$IS17-1,"")</f>
        <v>-1.9066584559620625E-2</v>
      </c>
      <c r="DF17" s="62">
        <f>IFERROR(Inv_SY_B!DF17/Inv_SY_B!$IS17-1,"")</f>
        <v>-2.1591301259725637E-2</v>
      </c>
      <c r="DG17" s="62">
        <f>IFERROR(Inv_SY_B!DG17/Inv_SY_B!$IS17-1,"")</f>
        <v>4.605615541841912E-3</v>
      </c>
      <c r="DH17" s="62">
        <f>IFERROR(Inv_SY_B!DH17/Inv_SY_B!$IS17-1,"")</f>
        <v>7.9323874647529991E-4</v>
      </c>
      <c r="DI17" s="62">
        <f>IFERROR(Inv_SY_B!DI17/Inv_SY_B!$IS17-1,"")</f>
        <v>-3.1896379055713631E-3</v>
      </c>
      <c r="DJ17" s="62">
        <f>IFERROR(Inv_SY_B!DJ17/Inv_SY_B!$IS17-1,"")</f>
        <v>2.9483569349115779E-3</v>
      </c>
      <c r="DK17" s="62">
        <f>IFERROR(Inv_SY_B!DK17/Inv_SY_B!$IS17-1,"")</f>
        <v>1.3087415078820497E-2</v>
      </c>
      <c r="DL17" s="62">
        <f>IFERROR(Inv_SY_B!DL17/Inv_SY_B!$IS17-1,"")</f>
        <v>-2.2803053366109438E-3</v>
      </c>
      <c r="DM17" s="62">
        <f>IFERROR(Inv_SY_B!DM17/Inv_SY_B!$IS17-1,"")</f>
        <v>-1.8202043373483079E-4</v>
      </c>
      <c r="DN17" s="62">
        <f>IFERROR(Inv_SY_B!DN17/Inv_SY_B!$IS17-1,"")</f>
        <v>-1.1129496512080062E-3</v>
      </c>
      <c r="DO17" s="62">
        <f>IFERROR(Inv_SY_B!DO17/Inv_SY_B!$IS17-1,"")</f>
        <v>-1.7789810443833542E-2</v>
      </c>
      <c r="DP17" s="62">
        <f>IFERROR(Inv_SY_B!DP17/Inv_SY_B!$IS17-1,"")</f>
        <v>4.3396357654210682E-3</v>
      </c>
      <c r="DQ17" s="62">
        <f>IFERROR(Inv_SY_B!DQ17/Inv_SY_B!$IS17-1,"")</f>
        <v>-8.5456067367482014E-3</v>
      </c>
      <c r="DR17" s="62">
        <f>IFERROR(Inv_SY_B!DR17/Inv_SY_B!$IS17-1,"")</f>
        <v>-1.1129496512080062E-3</v>
      </c>
      <c r="DS17" s="62">
        <f>IFERROR(Inv_SY_B!DS17/Inv_SY_B!$IS17-1,"")</f>
        <v>-2.4120200311618323E-2</v>
      </c>
      <c r="DT17" s="62">
        <f>IFERROR(Inv_SY_B!DT17/Inv_SY_B!$IS17-1,"")</f>
        <v>-1.9184797793585395E-2</v>
      </c>
      <c r="DU17" s="62">
        <f>IFERROR(Inv_SY_B!DU17/Inv_SY_B!$IS17-1,"")</f>
        <v>-1.9303011027550276E-2</v>
      </c>
      <c r="DV17" s="62">
        <f>IFERROR(Inv_SY_B!DV17/Inv_SY_B!$IS17-1,"")</f>
        <v>-1.9199574447830936E-2</v>
      </c>
      <c r="DW17" s="62">
        <f>IFERROR(Inv_SY_B!DW17/Inv_SY_B!$IS17-1,"")</f>
        <v>-2.5583089081933186E-2</v>
      </c>
      <c r="DX17" s="62">
        <f>IFERROR(Inv_SY_B!DX17/Inv_SY_B!$IS17-1,"")</f>
        <v>4.4578489993858383E-3</v>
      </c>
      <c r="DY17" s="62">
        <f>IFERROR(Inv_SY_B!DY17/Inv_SY_B!$IS17-1,"")</f>
        <v>-1.3746989031201973E-2</v>
      </c>
      <c r="DZ17" s="62">
        <f>IFERROR(Inv_SY_B!DZ17/Inv_SY_B!$IS17-1,"")</f>
        <v>-5.6346058503636831E-3</v>
      </c>
      <c r="EA17" s="62">
        <f>IFERROR(Inv_SY_B!EA17/Inv_SY_B!$IS17-1,"")</f>
        <v>-1.2564856691553605E-2</v>
      </c>
      <c r="EB17" s="62">
        <f>IFERROR(Inv_SY_B!EB17/Inv_SY_B!$IS17-1,"")</f>
        <v>-2.3204047748390577E-2</v>
      </c>
      <c r="EC17" s="62">
        <f>IFERROR(Inv_SY_B!EC17/Inv_SY_B!$IS17-1,"")</f>
        <v>-2.2217421911068458E-2</v>
      </c>
      <c r="ED17" s="62">
        <f>IFERROR(Inv_SY_B!ED17/Inv_SY_B!$IS17-1,"")</f>
        <v>1.9662777604343429E-3</v>
      </c>
      <c r="EE17" s="62">
        <f>IFERROR(Inv_SY_B!EE17/Inv_SY_B!$IS17-1,"")</f>
        <v>1.7925064345690078E-2</v>
      </c>
      <c r="EF17" s="62">
        <f>IFERROR(Inv_SY_B!EF17/Inv_SY_B!$IS17-1,"")</f>
        <v>-1.6793666470205193E-2</v>
      </c>
      <c r="EG17" s="62">
        <f>IFERROR(Inv_SY_B!EG17/Inv_SY_B!$IS17-1,"")</f>
        <v>-1.2347805207337359E-2</v>
      </c>
      <c r="EH17" s="62">
        <f>IFERROR(Inv_SY_B!EH17/Inv_SY_B!$IS17-1,"")</f>
        <v>-2.2156041962663631E-2</v>
      </c>
      <c r="EI17" s="62">
        <f>IFERROR(Inv_SY_B!EI17/Inv_SY_B!$IS17-1,"")</f>
        <v>-2.0417873423745014E-2</v>
      </c>
      <c r="EJ17" s="62">
        <f>IFERROR(Inv_SY_B!EJ17/Inv_SY_B!$IS17-1,"")</f>
        <v>-1.7946390781888866E-3</v>
      </c>
      <c r="EK17" s="62">
        <f>IFERROR(Inv_SY_B!EK17/Inv_SY_B!$IS17-1,"")</f>
        <v>9.8720151149764845E-3</v>
      </c>
      <c r="EL17" s="62">
        <f>IFERROR(Inv_SY_B!EL17/Inv_SY_B!$IS17-1,"")</f>
        <v>-9.799597629973622E-4</v>
      </c>
      <c r="EM17" s="62">
        <f>IFERROR(Inv_SY_B!EM17/Inv_SY_B!$IS17-1,"")</f>
        <v>2.0890376572439973E-3</v>
      </c>
      <c r="EN17" s="62">
        <f>IFERROR(Inv_SY_B!EN17/Inv_SY_B!$IS17-1,"")</f>
        <v>-1.6938746348253209E-2</v>
      </c>
      <c r="EO17" s="62">
        <f>IFERROR(Inv_SY_B!EO17/Inv_SY_B!$IS17-1,"")</f>
        <v>5.9355144239465751E-3</v>
      </c>
      <c r="EP17" s="62">
        <f>IFERROR(Inv_SY_B!EP17/Inv_SY_B!$IS17-1,"")</f>
        <v>-1.5097347896108393E-2</v>
      </c>
      <c r="EQ17" s="62">
        <f>IFERROR(Inv_SY_B!EQ17/Inv_SY_B!$IS17-1,"")</f>
        <v>-2.518411941730192E-2</v>
      </c>
      <c r="ER17" s="62">
        <f>IFERROR(Inv_SY_B!ER17/Inv_SY_B!$IS17-1,"")</f>
        <v>2.9483569349115779E-3</v>
      </c>
      <c r="ES17" s="62">
        <f>IFERROR(Inv_SY_B!ES17/Inv_SY_B!$IS17-1,"")</f>
        <v>1.2452018946259358E-2</v>
      </c>
      <c r="ET17" s="62">
        <f>IFERROR(Inv_SY_B!ET17/Inv_SY_B!$IS17-1,"")</f>
        <v>-1.2006030494628672E-2</v>
      </c>
      <c r="EU17" s="62">
        <f>IFERROR(Inv_SY_B!EU17/Inv_SY_B!$IS17-1,"")</f>
        <v>6.6311538392012093E-3</v>
      </c>
      <c r="EV17" s="62">
        <f>IFERROR(Inv_SY_B!EV17/Inv_SY_B!$IS17-1,"")</f>
        <v>-1.66932265546339E-2</v>
      </c>
      <c r="EW17" s="62">
        <f>IFERROR(Inv_SY_B!EW17/Inv_SY_B!$IS17-1,"")</f>
        <v>-2.283122139511673E-2</v>
      </c>
      <c r="EX17" s="62">
        <f>IFERROR(Inv_SY_B!EX17/Inv_SY_B!$IS17-1,"")</f>
        <v>-7.7624440617310997E-3</v>
      </c>
      <c r="EY17" s="62">
        <f>IFERROR(Inv_SY_B!EY17/Inv_SY_B!$IS17-1,"")</f>
        <v>-2.5568312427687756E-2</v>
      </c>
      <c r="EZ17" s="62">
        <f>IFERROR(Inv_SY_B!EZ17/Inv_SY_B!$IS17-1,"")</f>
        <v>5.5365447593151984E-3</v>
      </c>
      <c r="FA17" s="62">
        <f>IFERROR(Inv_SY_B!FA17/Inv_SY_B!$IS17-1,"")</f>
        <v>1.9633472909624361E-2</v>
      </c>
      <c r="FB17" s="62">
        <f>IFERROR(Inv_SY_B!FB17/Inv_SY_B!$IS17-1,"")</f>
        <v>8.5953121881556793E-3</v>
      </c>
      <c r="FC17" s="62">
        <f>IFERROR(Inv_SY_B!FC17/Inv_SY_B!$IS17-1,"")</f>
        <v>3.2757166597372489E-3</v>
      </c>
      <c r="FD17" s="62">
        <f>IFERROR(Inv_SY_B!FD17/Inv_SY_B!$IS17-1,"")</f>
        <v>8.9942818527872781E-3</v>
      </c>
      <c r="FE17" s="62">
        <f>IFERROR(Inv_SY_B!FE17/Inv_SY_B!$IS17-1,"")</f>
        <v>5.5304997643965681E-3</v>
      </c>
      <c r="FF17" s="62">
        <f>IFERROR(Inv_SY_B!FF17/Inv_SY_B!$IS17-1,"")</f>
        <v>-9.1301241620773688E-3</v>
      </c>
      <c r="FG17" s="62">
        <f>IFERROR(Inv_SY_B!FG17/Inv_SY_B!$IS17-1,"")</f>
        <v>-2.3461967531586692E-2</v>
      </c>
      <c r="FH17" s="62">
        <f>IFERROR(Inv_SY_B!FH17/Inv_SY_B!$IS17-1,"")</f>
        <v>4.7234929427557582E-3</v>
      </c>
      <c r="FI17" s="62">
        <f>IFERROR(Inv_SY_B!FI17/Inv_SY_B!$IS17-1,"")</f>
        <v>-2.0114383678854542E-2</v>
      </c>
      <c r="FJ17" s="62">
        <f>IFERROR(Inv_SY_B!FJ17/Inv_SY_B!$IS17-1,"")</f>
        <v>-2.2864184700741697E-2</v>
      </c>
      <c r="FK17" s="62">
        <f>IFERROR(Inv_SY_B!FK17/Inv_SY_B!$IS17-1,"")</f>
        <v>2.2089084178803287E-2</v>
      </c>
      <c r="FL17" s="62">
        <f>IFERROR(Inv_SY_B!FL17/Inv_SY_B!$IS17-1,"")</f>
        <v>-3.0560528178611435E-3</v>
      </c>
      <c r="FM17" s="62">
        <f>IFERROR(Inv_SY_B!FM17/Inv_SY_B!$IS17-1,"")</f>
        <v>8.6240259140193398E-3</v>
      </c>
      <c r="FN17" s="62">
        <f>IFERROR(Inv_SY_B!FN17/Inv_SY_B!$IS17-1,"")</f>
        <v>-1.7723252355474339E-2</v>
      </c>
      <c r="FO17" s="62">
        <f>IFERROR(Inv_SY_B!FO17/Inv_SY_B!$IS17-1,"")</f>
        <v>-1.8545203747886263E-2</v>
      </c>
      <c r="FP17" s="62">
        <f>IFERROR(Inv_SY_B!FP17/Inv_SY_B!$IS17-1,"")</f>
        <v>-2.1262126714076901E-2</v>
      </c>
      <c r="FQ17" s="62">
        <f>IFERROR(Inv_SY_B!FQ17/Inv_SY_B!$IS17-1,"")</f>
        <v>-4.7346270068741036E-3</v>
      </c>
      <c r="FR17" s="62">
        <f>IFERROR(Inv_SY_B!FR17/Inv_SY_B!$IS17-1,"")</f>
        <v>-2.1538880568583441E-4</v>
      </c>
      <c r="FS17" s="62">
        <f>IFERROR(Inv_SY_B!FS17/Inv_SY_B!$IS17-1,"")</f>
        <v>-1.7245026090798476E-2</v>
      </c>
      <c r="FT17" s="62">
        <f>IFERROR(Inv_SY_B!FT17/Inv_SY_B!$IS17-1,"")</f>
        <v>-2.2553337628702153E-2</v>
      </c>
      <c r="FU17" s="62">
        <f>IFERROR(Inv_SY_B!FU17/Inv_SY_B!$IS17-1,"")</f>
        <v>-1.4635593564900073E-3</v>
      </c>
      <c r="FV17" s="62">
        <f>IFERROR(Inv_SY_B!FV17/Inv_SY_B!$IS17-1,"")</f>
        <v>4.7234929427557582E-3</v>
      </c>
      <c r="FW17" s="62">
        <f>IFERROR(Inv_SY_B!FW17/Inv_SY_B!$IS17-1,"")</f>
        <v>-6.44010142327478E-3</v>
      </c>
      <c r="FX17" s="62">
        <f>IFERROR(Inv_SY_B!FX17/Inv_SY_B!$IS17-1,"")</f>
        <v>2.0334702039530583E-3</v>
      </c>
      <c r="FY17" s="62">
        <f>IFERROR(Inv_SY_B!FY17/Inv_SY_B!$IS17-1,"")</f>
        <v>-4.0938038122082521E-3</v>
      </c>
      <c r="FZ17" s="62">
        <f>IFERROR(Inv_SY_B!FZ17/Inv_SY_B!$IS17-1,"")</f>
        <v>1.0103538420360936E-2</v>
      </c>
      <c r="GA17" s="62">
        <f>IFERROR(Inv_SY_B!GA17/Inv_SY_B!$IS17-1,"")</f>
        <v>-1.9797098945559921E-2</v>
      </c>
      <c r="GB17" s="62">
        <f>IFERROR(Inv_SY_B!GB17/Inv_SY_B!$IS17-1,"")</f>
        <v>2.102325698758456E-4</v>
      </c>
      <c r="GC17" s="62">
        <f>IFERROR(Inv_SY_B!GC17/Inv_SY_B!$IS17-1,"")</f>
        <v>-1.1267197782348304E-2</v>
      </c>
      <c r="GD17" s="62">
        <f>IFERROR(Inv_SY_B!GD17/Inv_SY_B!$IS17-1,"")</f>
        <v>2.3542892023418416E-2</v>
      </c>
      <c r="GE17" s="62">
        <f>IFERROR(Inv_SY_B!GE17/Inv_SY_B!$IS17-1,"")</f>
        <v>-1.8307240197915298E-2</v>
      </c>
      <c r="GF17" s="62">
        <f>IFERROR(Inv_SY_B!GF17/Inv_SY_B!$IS17-1,"")</f>
        <v>-1.6049460429108375E-2</v>
      </c>
      <c r="GG17" s="62">
        <f>IFERROR(Inv_SY_B!GG17/Inv_SY_B!$IS17-1,"")</f>
        <v>-2.1778611079926957E-2</v>
      </c>
      <c r="GH17" s="62">
        <f>IFERROR(Inv_SY_B!GH17/Inv_SY_B!$IS17-1,"")</f>
        <v>-7.0588066531994675E-3</v>
      </c>
      <c r="GI17" s="62">
        <f>IFERROR(Inv_SY_B!GI17/Inv_SY_B!$IS17-1,"")</f>
        <v>-2.7718181287203048E-2</v>
      </c>
      <c r="GJ17" s="62">
        <f>IFERROR(Inv_SY_B!GJ17/Inv_SY_B!$IS17-1,"")</f>
        <v>1.0620850485515199E-2</v>
      </c>
      <c r="GK17" s="62">
        <f>IFERROR(Inv_SY_B!GK17/Inv_SY_B!$IS17-1,"")</f>
        <v>1.1045046378941992E-2</v>
      </c>
      <c r="GL17" s="62">
        <f>IFERROR(Inv_SY_B!GL17/Inv_SY_B!$IS17-1,"")</f>
        <v>1.6299667931327644E-3</v>
      </c>
      <c r="GM17" s="62">
        <f>IFERROR(Inv_SY_B!GM17/Inv_SY_B!$IS17-1,"")</f>
        <v>2.0594627101690799E-2</v>
      </c>
      <c r="GN17" s="62">
        <f>IFERROR(Inv_SY_B!GN17/Inv_SY_B!$IS17-1,"")</f>
        <v>1.7501100952068027E-2</v>
      </c>
      <c r="GO17" s="62">
        <f>IFERROR(Inv_SY_B!GO17/Inv_SY_B!$IS17-1,"")</f>
        <v>3.4448244206524148E-2</v>
      </c>
      <c r="GP17" s="62">
        <f>IFERROR(Inv_SY_B!GP17/Inv_SY_B!$IS17-1,"")</f>
        <v>2.0334702039530583E-3</v>
      </c>
      <c r="GQ17" s="62">
        <f>IFERROR(Inv_SY_B!GQ17/Inv_SY_B!$IS17-1,"")</f>
        <v>2.3024724778335504E-3</v>
      </c>
      <c r="GR17" s="62">
        <f>IFERROR(Inv_SY_B!GR17/Inv_SY_B!$IS17-1,"")</f>
        <v>4.7898357900536759E-2</v>
      </c>
      <c r="GS17" s="62" t="str">
        <f>IFERROR(Inv_SY_B!GS17/Inv_SY_B!$IS17-1,"")</f>
        <v/>
      </c>
      <c r="GT17" s="62" t="str">
        <f>IFERROR(Inv_SY_B!GT17/Inv_SY_B!$IS17-1,"")</f>
        <v/>
      </c>
      <c r="GU17" s="62">
        <f>IFERROR(Inv_SY_B!GU17/Inv_SY_B!$IS17-1,"")</f>
        <v>4.2763537450967615E-2</v>
      </c>
      <c r="GV17" s="62">
        <f>IFERROR(Inv_SY_B!GV17/Inv_SY_B!$IS17-1,"")</f>
        <v>-1.9994441069780544E-3</v>
      </c>
      <c r="GW17" s="62">
        <f>IFERROR(Inv_SY_B!GW17/Inv_SY_B!$IS17-1,"")</f>
        <v>-1.7157545676528607E-2</v>
      </c>
      <c r="GX17" s="62" t="str">
        <f>IFERROR(Inv_SY_B!GX17/Inv_SY_B!$IS17-1,"")</f>
        <v/>
      </c>
      <c r="GY17" s="62">
        <f>IFERROR(Inv_SY_B!GY17/Inv_SY_B!$IS17-1,"")</f>
        <v>-1.4602196733378481E-2</v>
      </c>
      <c r="GZ17" s="62">
        <f>IFERROR(Inv_SY_B!GZ17/Inv_SY_B!$IS17-1,"")</f>
        <v>-6.5655350678369695E-3</v>
      </c>
      <c r="HA17" s="62">
        <f>IFERROR(Inv_SY_B!HA17/Inv_SY_B!$IS17-1,"")</f>
        <v>2.4554098773411415E-2</v>
      </c>
      <c r="HB17" s="62">
        <f>IFERROR(Inv_SY_B!HB17/Inv_SY_B!$IS17-1,"")</f>
        <v>-1.0555231714150848E-2</v>
      </c>
      <c r="HC17" s="62">
        <f>IFERROR(Inv_SY_B!HC17/Inv_SY_B!$IS17-1,"")</f>
        <v>-1.4544928360464837E-2</v>
      </c>
      <c r="HD17" s="62">
        <f>IFERROR(Inv_SY_B!HD17/Inv_SY_B!$IS17-1,"")</f>
        <v>3.8076762125789365E-3</v>
      </c>
      <c r="HE17" s="62">
        <f>IFERROR(Inv_SY_B!HE17/Inv_SY_B!$IS17-1,"")</f>
        <v>-2.4652159864460121E-2</v>
      </c>
      <c r="HF17" s="62">
        <f>IFERROR(Inv_SY_B!HF17/Inv_SY_B!$IS17-1,"")</f>
        <v>6.3344840885779519E-3</v>
      </c>
      <c r="HG17" s="62">
        <f>IFERROR(Inv_SY_B!HG17/Inv_SY_B!$IS17-1,"")</f>
        <v>-1.7470705901095007E-2</v>
      </c>
      <c r="HH17" s="62">
        <f>IFERROR(Inv_SY_B!HH17/Inv_SY_B!$IS17-1,"")</f>
        <v>4.0736559890002244E-3</v>
      </c>
      <c r="HI17" s="62">
        <f>IFERROR(Inv_SY_B!HI17/Inv_SY_B!$IS17-1,"")</f>
        <v>-1.1885130596255511E-2</v>
      </c>
      <c r="HJ17" s="62">
        <f>IFERROR(Inv_SY_B!HJ17/Inv_SY_B!$IS17-1,"")</f>
        <v>3.2799471842460237E-2</v>
      </c>
      <c r="HK17" s="62">
        <f>IFERROR(Inv_SY_B!HK17/Inv_SY_B!$IS17-1,"")</f>
        <v>-2.237655511063652E-2</v>
      </c>
      <c r="HL17" s="62">
        <f>IFERROR(Inv_SY_B!HL17/Inv_SY_B!$IS17-1,"")</f>
        <v>2.1835194392219925E-2</v>
      </c>
      <c r="HM17" s="62">
        <f>IFERROR(Inv_SY_B!HM17/Inv_SY_B!$IS17-1,"")</f>
        <v>3.1696602720256095E-2</v>
      </c>
      <c r="HN17" s="62">
        <f>IFERROR(Inv_SY_B!HN17/Inv_SY_B!$IS17-1,"")</f>
        <v>4.3145763539593318E-2</v>
      </c>
      <c r="HO17" s="62">
        <f>IFERROR(Inv_SY_B!HO17/Inv_SY_B!$IS17-1,"")</f>
        <v>4.6511604798981754E-2</v>
      </c>
      <c r="HP17" s="62">
        <f>IFERROR(Inv_SY_B!HP17/Inv_SY_B!$IS17-1,"")</f>
        <v>7.9274226569501227E-2</v>
      </c>
      <c r="HQ17" s="62">
        <f>IFERROR(Inv_SY_B!HQ17/Inv_SY_B!$IS17-1,"")</f>
        <v>-7.338910608223892E-3</v>
      </c>
      <c r="HR17" s="62">
        <f>IFERROR(Inv_SY_B!HR17/Inv_SY_B!$IS17-1,"")</f>
        <v>-1.6488200121471785E-2</v>
      </c>
      <c r="HS17" s="62">
        <f>IFERROR(Inv_SY_B!HS17/Inv_SY_B!$IS17-1,"")</f>
        <v>1.3574453602755554E-2</v>
      </c>
      <c r="HT17" s="62">
        <f>IFERROR(Inv_SY_B!HT17/Inv_SY_B!$IS17-1,"")</f>
        <v>-1.2163862309272355E-3</v>
      </c>
      <c r="HU17" s="62">
        <f>IFERROR(Inv_SY_B!HU17/Inv_SY_B!$IS17-1,"")</f>
        <v>2.5800772444826148E-3</v>
      </c>
      <c r="HV17" s="62">
        <f>IFERROR(Inv_SY_B!HV17/Inv_SY_B!$IS17-1,"")</f>
        <v>-1.6570466657824134E-2</v>
      </c>
      <c r="HW17" s="62">
        <f>IFERROR(Inv_SY_B!HW17/Inv_SY_B!$IS17-1,"")</f>
        <v>2.2766714675862998E-2</v>
      </c>
      <c r="HX17" s="62">
        <f>IFERROR(Inv_SY_B!HX17/Inv_SY_B!$IS17-1,"")</f>
        <v>1.0313950743491063E-2</v>
      </c>
      <c r="HY17" s="62">
        <f>IFERROR(Inv_SY_B!HY17/Inv_SY_B!$IS17-1,"")</f>
        <v>-2.6349450385054762E-3</v>
      </c>
      <c r="HZ17" s="62">
        <f>IFERROR(Inv_SY_B!HZ17/Inv_SY_B!$IS17-1,"")</f>
        <v>-2.0248716899269215E-2</v>
      </c>
      <c r="IA17" s="62">
        <f>IFERROR(Inv_SY_B!IA17/Inv_SY_B!$IS17-1,"")</f>
        <v>1.1586499673803319E-2</v>
      </c>
      <c r="IB17" s="62">
        <f>IFERROR(Inv_SY_B!IB17/Inv_SY_B!$IS17-1,"")</f>
        <v>-1.5195484956472605E-2</v>
      </c>
      <c r="IC17" s="62">
        <f>IFERROR(Inv_SY_B!IC17/Inv_SY_B!$IS17-1,"")</f>
        <v>-2.0705388462710639E-3</v>
      </c>
      <c r="ID17" s="62">
        <f>IFERROR(Inv_SY_B!ID17/Inv_SY_B!$IS17-1,"")</f>
        <v>2.1497057543951037E-3</v>
      </c>
      <c r="IE17" s="62">
        <f>IFERROR(Inv_SY_B!IE17/Inv_SY_B!$IS17-1,"")</f>
        <v>1.7187264965874194E-2</v>
      </c>
      <c r="IF17" s="62" t="str">
        <f>IFERROR(Inv_SY_B!IF17/Inv_SY_B!$IS17-1,"")</f>
        <v/>
      </c>
      <c r="IG17" s="62">
        <f>IFERROR(Inv_SY_B!IG17/Inv_SY_B!$IS17-1,"")</f>
        <v>6.2450131684466115E-4</v>
      </c>
      <c r="IH17" s="62">
        <f>IFERROR(Inv_SY_B!IH17/Inv_SY_B!$IS17-1,"")</f>
        <v>1.9252508983691463E-3</v>
      </c>
      <c r="II17" s="62">
        <f>IFERROR(Inv_SY_B!II17/Inv_SY_B!$IS17-1,"")</f>
        <v>-7.1808614162734985E-3</v>
      </c>
      <c r="IJ17" s="62">
        <f>IFERROR(Inv_SY_B!IJ17/Inv_SY_B!$IS17-1,"")</f>
        <v>-1.4056850992958392E-2</v>
      </c>
      <c r="IK17" s="62">
        <f>IFERROR(Inv_SY_B!IK17/Inv_SY_B!$IS17-1,"")</f>
        <v>-1.4899878062098582E-2</v>
      </c>
      <c r="IL17" s="62" t="str">
        <f>IFERROR(Inv_SY_B!IL17/Inv_SY_B!$IS17-1,"")</f>
        <v/>
      </c>
      <c r="IM17" s="62" t="str">
        <f>IFERROR(Inv_SY_B!IM17/Inv_SY_B!$IS17-1,"")</f>
        <v/>
      </c>
      <c r="IN17" s="62">
        <f>IFERROR(Inv_SY_B!IN17/Inv_SY_B!$IS17-1,"")</f>
        <v>2.1243942935194937E-2</v>
      </c>
      <c r="IO17" s="62">
        <f>IFERROR(Inv_SY_B!IO17/Inv_SY_B!$IS17-1,"")</f>
        <v>1.4324091338137501E-2</v>
      </c>
      <c r="IP17" s="62">
        <f>IFERROR(Inv_SY_B!IP17/Inv_SY_B!$IS17-1,"")</f>
        <v>0.15323791306006185</v>
      </c>
      <c r="IQ17" s="62">
        <f>IFERROR(Inv_SY_B!IQ17/Inv_SY_B!$IS17-1,"")</f>
        <v>-5.2433861792177128E-3</v>
      </c>
      <c r="IR17" s="62">
        <f>IFERROR(Inv_SY_B!IR17/Inv_SY_B!$IS17-1,"")</f>
        <v>0.98475498611889134</v>
      </c>
    </row>
    <row r="18" spans="2:252" x14ac:dyDescent="0.25">
      <c r="B18" s="85">
        <f t="shared" si="0"/>
        <v>45856</v>
      </c>
      <c r="C18" s="62">
        <f>IFERROR(Inv_SY_B!C18/Inv_SY_B!$IS18-1,"")</f>
        <v>-1.5203465301208641E-2</v>
      </c>
      <c r="D18" s="62">
        <f>IFERROR(Inv_SY_B!D18/Inv_SY_B!$IS18-1,"")</f>
        <v>2.4346815889189077E-3</v>
      </c>
      <c r="E18" s="62">
        <f>IFERROR(Inv_SY_B!E18/Inv_SY_B!$IS18-1,"")</f>
        <v>1.8957382117206212E-3</v>
      </c>
      <c r="F18" s="62">
        <f>IFERROR(Inv_SY_B!F18/Inv_SY_B!$IS18-1,"")</f>
        <v>-9.569057266862413E-3</v>
      </c>
      <c r="G18" s="62">
        <f>IFERROR(Inv_SY_B!G18/Inv_SY_B!$IS18-1,"")</f>
        <v>-3.4447007077903491E-3</v>
      </c>
      <c r="H18" s="62">
        <f>IFERROR(Inv_SY_B!H18/Inv_SY_B!$IS18-1,"")</f>
        <v>-1.5938388088297395E-2</v>
      </c>
      <c r="I18" s="62">
        <f>IFERROR(Inv_SY_B!I18/Inv_SY_B!$IS18-1,"")</f>
        <v>-7.0213249382884424E-3</v>
      </c>
      <c r="J18" s="62">
        <f>IFERROR(Inv_SY_B!J18/Inv_SY_B!$IS18-1,"")</f>
        <v>-1.5061034709940024E-5</v>
      </c>
      <c r="K18" s="62">
        <f>IFERROR(Inv_SY_B!K18/Inv_SY_B!$IS18-1,"")</f>
        <v>-9.4416706504336645E-3</v>
      </c>
      <c r="L18" s="62">
        <f>IFERROR(Inv_SY_B!L18/Inv_SY_B!$IS18-1,"")</f>
        <v>-9.4416706504336645E-3</v>
      </c>
      <c r="M18" s="62">
        <f>IFERROR(Inv_SY_B!M18/Inv_SY_B!$IS18-1,"")</f>
        <v>1.2723600608159913E-2</v>
      </c>
      <c r="N18" s="62">
        <f>IFERROR(Inv_SY_B!N18/Inv_SY_B!$IS18-1,"")</f>
        <v>-1.8804586957942959E-2</v>
      </c>
      <c r="O18" s="62">
        <f>IFERROR(Inv_SY_B!O18/Inv_SY_B!$IS18-1,"")</f>
        <v>-2.5492384320449868E-2</v>
      </c>
      <c r="P18" s="62">
        <f>IFERROR(Inv_SY_B!P18/Inv_SY_B!$IS18-1,"")</f>
        <v>-2.910211408089447E-3</v>
      </c>
      <c r="Q18" s="62">
        <f>IFERROR(Inv_SY_B!Q18/Inv_SY_B!$IS18-1,"")</f>
        <v>-2.5492384320449868E-2</v>
      </c>
      <c r="R18" s="62">
        <f>IFERROR(Inv_SY_B!R18/Inv_SY_B!$IS18-1,"")</f>
        <v>-7.9767245615035565E-3</v>
      </c>
      <c r="S18" s="62">
        <f>IFERROR(Inv_SY_B!S18/Inv_SY_B!$IS18-1,"")</f>
        <v>-2.5492384320449868E-2</v>
      </c>
      <c r="T18" s="62">
        <f>IFERROR(Inv_SY_B!T18/Inv_SY_B!$IS18-1,"")</f>
        <v>8.5835355742271968E-3</v>
      </c>
      <c r="U18" s="62">
        <f>IFERROR(Inv_SY_B!U18/Inv_SY_B!$IS18-1,"")</f>
        <v>-2.6962229894627265E-2</v>
      </c>
      <c r="V18" s="62">
        <f>IFERROR(Inv_SY_B!V18/Inv_SY_B!$IS18-1,"")</f>
        <v>-1.5203465301208641E-2</v>
      </c>
      <c r="W18" s="62">
        <f>IFERROR(Inv_SY_B!W18/Inv_SY_B!$IS18-1,"")</f>
        <v>-1.5938388088297395E-2</v>
      </c>
      <c r="X18" s="62">
        <f>IFERROR(Inv_SY_B!X18/Inv_SY_B!$IS18-1,"")</f>
        <v>4.7619370813662965E-3</v>
      </c>
      <c r="Y18" s="62">
        <f>IFERROR(Inv_SY_B!Y18/Inv_SY_B!$IS18-1,"")</f>
        <v>-1.1969805038018588E-2</v>
      </c>
      <c r="Z18" s="62">
        <f>IFERROR(Inv_SY_B!Z18/Inv_SY_B!$IS18-1,"")</f>
        <v>4.9388629375173299E-3</v>
      </c>
      <c r="AA18" s="62">
        <f>IFERROR(Inv_SY_B!AA18/Inv_SY_B!$IS18-1,"")</f>
        <v>-6.384391856144922E-3</v>
      </c>
      <c r="AB18" s="62">
        <f>IFERROR(Inv_SY_B!AB18/Inv_SY_B!$IS18-1,"")</f>
        <v>-2.2258724057259816E-2</v>
      </c>
      <c r="AC18" s="62">
        <f>IFERROR(Inv_SY_B!AC18/Inv_SY_B!$IS18-1,"")</f>
        <v>7.4321565411217261E-3</v>
      </c>
      <c r="AD18" s="62">
        <f>IFERROR(Inv_SY_B!AD18/Inv_SY_B!$IS18-1,"")</f>
        <v>-2.7332413224419816E-2</v>
      </c>
      <c r="AE18" s="62">
        <f>IFERROR(Inv_SY_B!AE18/Inv_SY_B!$IS18-1,"")</f>
        <v>-1.2889271989968698E-3</v>
      </c>
      <c r="AF18" s="62">
        <f>IFERROR(Inv_SY_B!AF18/Inv_SY_B!$IS18-1,"")</f>
        <v>-9.7813682942435864E-3</v>
      </c>
      <c r="AG18" s="62">
        <f>IFERROR(Inv_SY_B!AG18/Inv_SY_B!$IS18-1,"")</f>
        <v>-2.1381713085216747E-3</v>
      </c>
      <c r="AH18" s="62">
        <f>IFERROR(Inv_SY_B!AH18/Inv_SY_B!$IS18-1,"")</f>
        <v>1.0883571704189965E-2</v>
      </c>
      <c r="AI18" s="62">
        <f>IFERROR(Inv_SY_B!AI18/Inv_SY_B!$IS18-1,"")</f>
        <v>-5.3028073770333695E-3</v>
      </c>
      <c r="AJ18" s="62">
        <f>IFERROR(Inv_SY_B!AJ18/Inv_SY_B!$IS18-1,"")</f>
        <v>-9.5228888996767846E-3</v>
      </c>
      <c r="AK18" s="62">
        <f>IFERROR(Inv_SY_B!AK18/Inv_SY_B!$IS18-1,"")</f>
        <v>-1.7849187334727956E-2</v>
      </c>
      <c r="AL18" s="62">
        <f>IFERROR(Inv_SY_B!AL18/Inv_SY_B!$IS18-1,"")</f>
        <v>-9.7310074650653888E-3</v>
      </c>
      <c r="AM18" s="62">
        <f>IFERROR(Inv_SY_B!AM18/Inv_SY_B!$IS18-1,"")</f>
        <v>-2.0078453122230111E-2</v>
      </c>
      <c r="AN18" s="62">
        <f>IFERROR(Inv_SY_B!AN18/Inv_SY_B!$IS18-1,"")</f>
        <v>-8.9321241847190036E-3</v>
      </c>
      <c r="AO18" s="62">
        <f>IFERROR(Inv_SY_B!AO18/Inv_SY_B!$IS18-1,"")</f>
        <v>-2.5627933632840216E-3</v>
      </c>
      <c r="AP18" s="62">
        <f>IFERROR(Inv_SY_B!AP18/Inv_SY_B!$IS18-1,"")</f>
        <v>-3.5181929864992467E-3</v>
      </c>
      <c r="AQ18" s="62">
        <f>IFERROR(Inv_SY_B!AQ18/Inv_SY_B!$IS18-1,"")</f>
        <v>-1.9759986581158406E-2</v>
      </c>
      <c r="AR18" s="62">
        <f>IFERROR(Inv_SY_B!AR18/Inv_SY_B!$IS18-1,"")</f>
        <v>3.8065374581510714E-3</v>
      </c>
      <c r="AS18" s="62">
        <f>IFERROR(Inv_SY_B!AS18/Inv_SY_B!$IS18-1,"")</f>
        <v>-1.816765387579955E-2</v>
      </c>
      <c r="AT18" s="62">
        <f>IFERROR(Inv_SY_B!AT18/Inv_SY_B!$IS18-1,"")</f>
        <v>-1.0205990349005933E-2</v>
      </c>
      <c r="AU18" s="62">
        <f>IFERROR(Inv_SY_B!AU18/Inv_SY_B!$IS18-1,"")</f>
        <v>-8.9321241847190036E-3</v>
      </c>
      <c r="AV18" s="62">
        <f>IFERROR(Inv_SY_B!AV18/Inv_SY_B!$IS18-1,"")</f>
        <v>-2.3263118532947602E-2</v>
      </c>
      <c r="AW18" s="62">
        <f>IFERROR(Inv_SY_B!AW18/Inv_SY_B!$IS18-1,"")</f>
        <v>-1.3439650612195875E-2</v>
      </c>
      <c r="AX18" s="62">
        <f>IFERROR(Inv_SY_B!AX18/Inv_SY_B!$IS18-1,"")</f>
        <v>-1.4346055382938538E-2</v>
      </c>
      <c r="AY18" s="62">
        <f>IFERROR(Inv_SY_B!AY18/Inv_SY_B!$IS18-1,"")</f>
        <v>-1.8613507033300003E-2</v>
      </c>
      <c r="AZ18" s="62">
        <f>IFERROR(Inv_SY_B!AZ18/Inv_SY_B!$IS18-1,"")</f>
        <v>5.8447233210103811E-3</v>
      </c>
      <c r="BA18" s="62">
        <f>IFERROR(Inv_SY_B!BA18/Inv_SY_B!$IS18-1,"")</f>
        <v>1.1131267902801056E-2</v>
      </c>
      <c r="BB18" s="62">
        <f>IFERROR(Inv_SY_B!BB18/Inv_SY_B!$IS18-1,"")</f>
        <v>-1.0524456890077638E-2</v>
      </c>
      <c r="BC18" s="62">
        <f>IFERROR(Inv_SY_B!BC18/Inv_SY_B!$IS18-1,"")</f>
        <v>-6.384391856144922E-3</v>
      </c>
      <c r="BD18" s="62">
        <f>IFERROR(Inv_SY_B!BD18/Inv_SY_B!$IS18-1,"")</f>
        <v>-1.2889271989968698E-3</v>
      </c>
      <c r="BE18" s="62">
        <f>IFERROR(Inv_SY_B!BE18/Inv_SY_B!$IS18-1,"")</f>
        <v>-3.4447007077903491E-3</v>
      </c>
      <c r="BF18" s="62">
        <f>IFERROR(Inv_SY_B!BF18/Inv_SY_B!$IS18-1,"")</f>
        <v>-8.649042814877439E-3</v>
      </c>
      <c r="BG18" s="62">
        <f>IFERROR(Inv_SY_B!BG18/Inv_SY_B!$IS18-1,"")</f>
        <v>-1.5726077060916333E-2</v>
      </c>
      <c r="BH18" s="62">
        <f>IFERROR(Inv_SY_B!BH18/Inv_SY_B!$IS18-1,"")</f>
        <v>-1.2116789595436495E-2</v>
      </c>
      <c r="BI18" s="62">
        <f>IFERROR(Inv_SY_B!BI18/Inv_SY_B!$IS18-1,"")</f>
        <v>4.0956102005229589E-4</v>
      </c>
      <c r="BJ18" s="62">
        <f>IFERROR(Inv_SY_B!BJ18/Inv_SY_B!$IS18-1,"")</f>
        <v>1.2865141293080695E-2</v>
      </c>
      <c r="BK18" s="62">
        <f>IFERROR(Inv_SY_B!BK18/Inv_SY_B!$IS18-1,"")</f>
        <v>9.8574017385142376E-3</v>
      </c>
      <c r="BL18" s="62">
        <f>IFERROR(Inv_SY_B!BL18/Inv_SY_B!$IS18-1,"")</f>
        <v>-1.1153399008493881E-2</v>
      </c>
      <c r="BM18" s="62">
        <f>IFERROR(Inv_SY_B!BM18/Inv_SY_B!$IS18-1,"")</f>
        <v>-8.9321241847190036E-3</v>
      </c>
      <c r="BN18" s="62">
        <f>IFERROR(Inv_SY_B!BN18/Inv_SY_B!$IS18-1,"")</f>
        <v>-2.9389855719647473E-2</v>
      </c>
      <c r="BO18" s="62">
        <f>IFERROR(Inv_SY_B!BO18/Inv_SY_B!$IS18-1,"")</f>
        <v>2.2424581397730181E-2</v>
      </c>
      <c r="BP18" s="62">
        <f>IFERROR(Inv_SY_B!BP18/Inv_SY_B!$IS18-1,"")</f>
        <v>1.7427106445527363E-2</v>
      </c>
      <c r="BQ18" s="62">
        <f>IFERROR(Inv_SY_B!BQ18/Inv_SY_B!$IS18-1,"")</f>
        <v>2.4776334316413795E-2</v>
      </c>
      <c r="BR18" s="62">
        <f>IFERROR(Inv_SY_B!BR18/Inv_SY_B!$IS18-1,"")</f>
        <v>3.7689778507066229E-4</v>
      </c>
      <c r="BS18" s="62">
        <f>IFERROR(Inv_SY_B!BS18/Inv_SY_B!$IS18-1,"")</f>
        <v>1.0494334820657647E-2</v>
      </c>
      <c r="BT18" s="62">
        <f>IFERROR(Inv_SY_B!BT18/Inv_SY_B!$IS18-1,"")</f>
        <v>8.9020021152990125E-3</v>
      </c>
      <c r="BU18" s="62">
        <f>IFERROR(Inv_SY_B!BU18/Inv_SY_B!$IS18-1,"")</f>
        <v>2.1640663758168976E-2</v>
      </c>
      <c r="BV18" s="62">
        <f>IFERROR(Inv_SY_B!BV18/Inv_SY_B!$IS18-1,"")</f>
        <v>1.1449734443873094E-2</v>
      </c>
      <c r="BW18" s="62">
        <f>IFERROR(Inv_SY_B!BW18/Inv_SY_B!$IS18-1,"")</f>
        <v>4.3933321633191191E-2</v>
      </c>
      <c r="BX18" s="62">
        <f>IFERROR(Inv_SY_B!BX18/Inv_SY_B!$IS18-1,"")</f>
        <v>1.9092931429594895E-2</v>
      </c>
      <c r="BY18" s="62">
        <f>IFERROR(Inv_SY_B!BY18/Inv_SY_B!$IS18-1,"")</f>
        <v>3.9757871428028446E-2</v>
      </c>
      <c r="BZ18" s="62">
        <f>IFERROR(Inv_SY_B!BZ18/Inv_SY_B!$IS18-1,"")</f>
        <v>2.5603802935950659E-2</v>
      </c>
      <c r="CA18" s="62">
        <f>IFERROR(Inv_SY_B!CA18/Inv_SY_B!$IS18-1,"")</f>
        <v>3.9474790058186882E-2</v>
      </c>
      <c r="CB18" s="62">
        <f>IFERROR(Inv_SY_B!CB18/Inv_SY_B!$IS18-1,"")</f>
        <v>2.6417661874245102E-2</v>
      </c>
      <c r="CC18" s="62">
        <f>IFERROR(Inv_SY_B!CC18/Inv_SY_B!$IS18-1,"")</f>
        <v>5.0804036224381122E-3</v>
      </c>
      <c r="CD18" s="62">
        <f>IFERROR(Inv_SY_B!CD18/Inv_SY_B!$IS18-1,"")</f>
        <v>3.7123037139503268E-2</v>
      </c>
      <c r="CE18" s="62">
        <f>IFERROR(Inv_SY_B!CE18/Inv_SY_B!$IS18-1,"")</f>
        <v>2.004833105281012E-2</v>
      </c>
      <c r="CF18" s="62">
        <f>IFERROR(Inv_SY_B!CF18/Inv_SY_B!$IS18-1,"")</f>
        <v>3.7245524270684616E-2</v>
      </c>
      <c r="CG18" s="62">
        <f>IFERROR(Inv_SY_B!CG18/Inv_SY_B!$IS18-1,"")</f>
        <v>1.813753180637967E-2</v>
      </c>
      <c r="CH18" s="62">
        <f>IFERROR(Inv_SY_B!CH18/Inv_SY_B!$IS18-1,"")</f>
        <v>1.9729864511738526E-2</v>
      </c>
      <c r="CI18" s="62">
        <f>IFERROR(Inv_SY_B!CI18/Inv_SY_B!$IS18-1,"")</f>
        <v>-3.5181929864992467E-3</v>
      </c>
      <c r="CJ18" s="62">
        <f>IFERROR(Inv_SY_B!CJ18/Inv_SY_B!$IS18-1,"")</f>
        <v>2.9920793826034409E-2</v>
      </c>
      <c r="CK18" s="62">
        <f>IFERROR(Inv_SY_B!CK18/Inv_SY_B!$IS18-1,"")</f>
        <v>1.2588051295769898E-3</v>
      </c>
      <c r="CL18" s="62">
        <f>IFERROR(Inv_SY_B!CL18/Inv_SY_B!$IS18-1,"")</f>
        <v>3.8065374581510714E-3</v>
      </c>
      <c r="CM18" s="62">
        <f>IFERROR(Inv_SY_B!CM18/Inv_SY_B!$IS18-1,"")</f>
        <v>1.7819065265308076E-2</v>
      </c>
      <c r="CN18" s="62">
        <f>IFERROR(Inv_SY_B!CN18/Inv_SY_B!$IS18-1,"")</f>
        <v>9.5389351974424219E-3</v>
      </c>
      <c r="CO18" s="62">
        <f>IFERROR(Inv_SY_B!CO18/Inv_SY_B!$IS18-1,"")</f>
        <v>-8.8129002642511889E-4</v>
      </c>
      <c r="CP18" s="62">
        <f>IFERROR(Inv_SY_B!CP18/Inv_SY_B!$IS18-1,"")</f>
        <v>1.8896952019704871E-2</v>
      </c>
      <c r="CQ18" s="62">
        <f>IFERROR(Inv_SY_B!CQ18/Inv_SY_B!$IS18-1,"")</f>
        <v>3.7563990811756431E-2</v>
      </c>
      <c r="CR18" s="62">
        <f>IFERROR(Inv_SY_B!CR18/Inv_SY_B!$IS18-1,"")</f>
        <v>2.7373061497460549E-2</v>
      </c>
      <c r="CS18" s="62">
        <f>IFERROR(Inv_SY_B!CS18/Inv_SY_B!$IS18-1,"")</f>
        <v>1.5412873621654555E-2</v>
      </c>
      <c r="CT18" s="62">
        <f>IFERROR(Inv_SY_B!CT18/Inv_SY_B!$IS18-1,"")</f>
        <v>-3.8366595275709514E-3</v>
      </c>
      <c r="CU18" s="62">
        <f>IFERROR(Inv_SY_B!CU18/Inv_SY_B!$IS18-1,"")</f>
        <v>1.5908266018877404E-2</v>
      </c>
      <c r="CV18" s="62">
        <f>IFERROR(Inv_SY_B!CV18/Inv_SY_B!$IS18-1,"")</f>
        <v>1.5271332936733995E-2</v>
      </c>
      <c r="CW18" s="62">
        <f>IFERROR(Inv_SY_B!CW18/Inv_SY_B!$IS18-1,"")</f>
        <v>2.3551463004599427E-2</v>
      </c>
      <c r="CX18" s="62">
        <f>IFERROR(Inv_SY_B!CX18/Inv_SY_B!$IS18-1,"")</f>
        <v>-1.6073937400685745E-3</v>
      </c>
      <c r="CY18" s="62">
        <f>IFERROR(Inv_SY_B!CY18/Inv_SY_B!$IS18-1,"")</f>
        <v>1.4634399854590585E-2</v>
      </c>
      <c r="CZ18" s="62">
        <f>IFERROR(Inv_SY_B!CZ18/Inv_SY_B!$IS18-1,"")</f>
        <v>1.1768200984944688E-2</v>
      </c>
      <c r="DA18" s="62">
        <f>IFERROR(Inv_SY_B!DA18/Inv_SY_B!$IS18-1,"")</f>
        <v>2.8646927661747368E-2</v>
      </c>
      <c r="DB18" s="62">
        <f>IFERROR(Inv_SY_B!DB18/Inv_SY_B!$IS18-1,"")</f>
        <v>5.3988701635099279E-3</v>
      </c>
      <c r="DC18" s="62">
        <f>IFERROR(Inv_SY_B!DC18/Inv_SY_B!$IS18-1,"")</f>
        <v>-1.317834473234214E-2</v>
      </c>
      <c r="DD18" s="62">
        <f>IFERROR(Inv_SY_B!DD18/Inv_SY_B!$IS18-1,"")</f>
        <v>-6.0659253150729953E-3</v>
      </c>
      <c r="DE18" s="62">
        <f>IFERROR(Inv_SY_B!DE18/Inv_SY_B!$IS18-1,"")</f>
        <v>-6.384391856144922E-3</v>
      </c>
      <c r="DF18" s="62">
        <f>IFERROR(Inv_SY_B!DF18/Inv_SY_B!$IS18-1,"")</f>
        <v>-2.6799705986207623E-2</v>
      </c>
      <c r="DG18" s="62">
        <f>IFERROR(Inv_SY_B!DG18/Inv_SY_B!$IS18-1,"")</f>
        <v>-3.199726445427431E-3</v>
      </c>
      <c r="DH18" s="62">
        <f>IFERROR(Inv_SY_B!DH18/Inv_SY_B!$IS18-1,"")</f>
        <v>-1.1479856513292974E-2</v>
      </c>
      <c r="DI18" s="62">
        <f>IFERROR(Inv_SY_B!DI18/Inv_SY_B!$IS18-1,"")</f>
        <v>-1.4321557956702313E-2</v>
      </c>
      <c r="DJ18" s="62">
        <f>IFERROR(Inv_SY_B!DJ18/Inv_SY_B!$IS18-1,"")</f>
        <v>5.9623109669444396E-3</v>
      </c>
      <c r="DK18" s="62">
        <f>IFERROR(Inv_SY_B!DK18/Inv_SY_B!$IS18-1,"")</f>
        <v>1.9659094169278024E-2</v>
      </c>
      <c r="DL18" s="62">
        <f>IFERROR(Inv_SY_B!DL18/Inv_SY_B!$IS18-1,"")</f>
        <v>1.2588051295769898E-3</v>
      </c>
      <c r="DM18" s="62">
        <f>IFERROR(Inv_SY_B!DM18/Inv_SY_B!$IS18-1,"")</f>
        <v>1.3679000231375138E-2</v>
      </c>
      <c r="DN18" s="62">
        <f>IFERROR(Inv_SY_B!DN18/Inv_SY_B!$IS18-1,"")</f>
        <v>-2.1352319286517041E-2</v>
      </c>
      <c r="DO18" s="62">
        <f>IFERROR(Inv_SY_B!DO18/Inv_SY_B!$IS18-1,"")</f>
        <v>-1.2575790551922372E-2</v>
      </c>
      <c r="DP18" s="62">
        <f>IFERROR(Inv_SY_B!DP18/Inv_SY_B!$IS18-1,"")</f>
        <v>-1.4593751581550074E-2</v>
      </c>
      <c r="DQ18" s="62">
        <f>IFERROR(Inv_SY_B!DQ18/Inv_SY_B!$IS18-1,"")</f>
        <v>-1.7141483910124045E-2</v>
      </c>
      <c r="DR18" s="62">
        <f>IFERROR(Inv_SY_B!DR18/Inv_SY_B!$IS18-1,"")</f>
        <v>-1.6575321170440915E-2</v>
      </c>
      <c r="DS18" s="62">
        <f>IFERROR(Inv_SY_B!DS18/Inv_SY_B!$IS18-1,"")</f>
        <v>-3.0269382436526104E-2</v>
      </c>
      <c r="DT18" s="62">
        <f>IFERROR(Inv_SY_B!DT18/Inv_SY_B!$IS18-1,"")</f>
        <v>-1.7990728019648738E-2</v>
      </c>
      <c r="DU18" s="62">
        <f>IFERROR(Inv_SY_B!DU18/Inv_SY_B!$IS18-1,"")</f>
        <v>-6.9505545958279402E-3</v>
      </c>
      <c r="DV18" s="62">
        <f>IFERROR(Inv_SY_B!DV18/Inv_SY_B!$IS18-1,"")</f>
        <v>-2.4536984697234532E-2</v>
      </c>
      <c r="DW18" s="62">
        <f>IFERROR(Inv_SY_B!DW18/Inv_SY_B!$IS18-1,"")</f>
        <v>-9.569057266862413E-3</v>
      </c>
      <c r="DX18" s="62">
        <f>IFERROR(Inv_SY_B!DX18/Inv_SY_B!$IS18-1,"")</f>
        <v>-8.0828800751941987E-3</v>
      </c>
      <c r="DY18" s="62">
        <f>IFERROR(Inv_SY_B!DY18/Inv_SY_B!$IS18-1,"")</f>
        <v>-2.7721650107952023E-2</v>
      </c>
      <c r="DZ18" s="62">
        <f>IFERROR(Inv_SY_B!DZ18/Inv_SY_B!$IS18-1,"")</f>
        <v>-1.689378771151262E-2</v>
      </c>
      <c r="EA18" s="62">
        <f>IFERROR(Inv_SY_B!EA18/Inv_SY_B!$IS18-1,"")</f>
        <v>-1.6009158430757786E-2</v>
      </c>
      <c r="EB18" s="62">
        <f>IFERROR(Inv_SY_B!EB18/Inv_SY_B!$IS18-1,"")</f>
        <v>-2.5350843635529086E-2</v>
      </c>
      <c r="EC18" s="62">
        <f>IFERROR(Inv_SY_B!EC18/Inv_SY_B!$IS18-1,"")</f>
        <v>1.5957260871350076E-2</v>
      </c>
      <c r="ED18" s="62">
        <f>IFERROR(Inv_SY_B!ED18/Inv_SY_B!$IS18-1,"")</f>
        <v>-1.2851712382525027E-2</v>
      </c>
      <c r="EE18" s="62">
        <f>IFERROR(Inv_SY_B!EE18/Inv_SY_B!$IS18-1,"")</f>
        <v>8.9020021152990125E-3</v>
      </c>
      <c r="EF18" s="62">
        <f>IFERROR(Inv_SY_B!EF18/Inv_SY_B!$IS18-1,"")</f>
        <v>1.7934871280243181E-2</v>
      </c>
      <c r="EG18" s="62">
        <f>IFERROR(Inv_SY_B!EG18/Inv_SY_B!$IS18-1,"")</f>
        <v>3.3745732877018542E-2</v>
      </c>
      <c r="EH18" s="62">
        <f>IFERROR(Inv_SY_B!EH18/Inv_SY_B!$IS18-1,"")</f>
        <v>-1.6202292180024669E-2</v>
      </c>
      <c r="EI18" s="62">
        <f>IFERROR(Inv_SY_B!EI18/Inv_SY_B!$IS18-1,"")</f>
        <v>-2.0364627601444973E-2</v>
      </c>
      <c r="EJ18" s="62">
        <f>IFERROR(Inv_SY_B!EJ18/Inv_SY_B!$IS18-1,"")</f>
        <v>2.9286087782639525E-2</v>
      </c>
      <c r="EK18" s="62">
        <f>IFERROR(Inv_SY_B!EK18/Inv_SY_B!$IS18-1,"")</f>
        <v>3.0608681554749495E-2</v>
      </c>
      <c r="EL18" s="62">
        <f>IFERROR(Inv_SY_B!EL18/Inv_SY_B!$IS18-1,"")</f>
        <v>1.4634399854590585E-2</v>
      </c>
      <c r="EM18" s="62">
        <f>IFERROR(Inv_SY_B!EM18/Inv_SY_B!$IS18-1,"")</f>
        <v>-9.3240830044996059E-3</v>
      </c>
      <c r="EN18" s="62">
        <f>IFERROR(Inv_SY_B!EN18/Inv_SY_B!$IS18-1,"")</f>
        <v>-2.3728569631437102E-2</v>
      </c>
      <c r="EO18" s="62">
        <f>IFERROR(Inv_SY_B!EO18/Inv_SY_B!$IS18-1,"")</f>
        <v>1.8957382117206212E-3</v>
      </c>
      <c r="EP18" s="62">
        <f>IFERROR(Inv_SY_B!EP18/Inv_SY_B!$IS18-1,"")</f>
        <v>2.0954735823552895E-2</v>
      </c>
      <c r="EQ18" s="62">
        <f>IFERROR(Inv_SY_B!EQ18/Inv_SY_B!$IS18-1,"")</f>
        <v>-6.0659253150729953E-3</v>
      </c>
      <c r="ER18" s="62">
        <f>IFERROR(Inv_SY_B!ER18/Inv_SY_B!$IS18-1,"")</f>
        <v>-2.1104044460018567E-4</v>
      </c>
      <c r="ES18" s="62">
        <f>IFERROR(Inv_SY_B!ES18/Inv_SY_B!$IS18-1,"")</f>
        <v>-1.1161389972221047E-2</v>
      </c>
      <c r="ET18" s="62">
        <f>IFERROR(Inv_SY_B!ET18/Inv_SY_B!$IS18-1,"")</f>
        <v>-2.5627933632837996E-3</v>
      </c>
      <c r="EU18" s="62">
        <f>IFERROR(Inv_SY_B!EU18/Inv_SY_B!$IS18-1,"")</f>
        <v>-1.2263774152854068E-2</v>
      </c>
      <c r="EV18" s="62">
        <f>IFERROR(Inv_SY_B!EV18/Inv_SY_B!$IS18-1,"")</f>
        <v>-2.1104044460018567E-4</v>
      </c>
      <c r="EW18" s="62">
        <f>IFERROR(Inv_SY_B!EW18/Inv_SY_B!$IS18-1,"")</f>
        <v>1.0665816804311889E-2</v>
      </c>
      <c r="EX18" s="62">
        <f>IFERROR(Inv_SY_B!EX18/Inv_SY_B!$IS18-1,"")</f>
        <v>-2.8812599043555043E-3</v>
      </c>
      <c r="EY18" s="62">
        <f>IFERROR(Inv_SY_B!EY18/Inv_SY_B!$IS18-1,"")</f>
        <v>-1.4593751581550074E-2</v>
      </c>
      <c r="EZ18" s="62">
        <f>IFERROR(Inv_SY_B!EZ18/Inv_SY_B!$IS18-1,"")</f>
        <v>-5.7474587740015126E-3</v>
      </c>
      <c r="FA18" s="62">
        <f>IFERROR(Inv_SY_B!FA18/Inv_SY_B!$IS18-1,"")</f>
        <v>-1.1161389972221047E-2</v>
      </c>
      <c r="FB18" s="62">
        <f>IFERROR(Inv_SY_B!FB18/Inv_SY_B!$IS18-1,"")</f>
        <v>-2.2944651991875897E-2</v>
      </c>
      <c r="FC18" s="62">
        <f>IFERROR(Inv_SY_B!FC18/Inv_SY_B!$IS18-1,"")</f>
        <v>-1.5938388088297395E-2</v>
      </c>
      <c r="FD18" s="62">
        <f>IFERROR(Inv_SY_B!FD18/Inv_SY_B!$IS18-1,"")</f>
        <v>-8.9321241847190036E-3</v>
      </c>
      <c r="FE18" s="62">
        <f>IFERROR(Inv_SY_B!FE18/Inv_SY_B!$IS18-1,"")</f>
        <v>2.0079252886890941E-3</v>
      </c>
      <c r="FF18" s="62">
        <f>IFERROR(Inv_SY_B!FF18/Inv_SY_B!$IS18-1,"")</f>
        <v>-1.1841750309965371E-2</v>
      </c>
      <c r="FG18" s="62">
        <f>IFERROR(Inv_SY_B!FG18/Inv_SY_B!$IS18-1,"")</f>
        <v>-2.3150529351760651E-2</v>
      </c>
      <c r="FH18" s="62">
        <f>IFERROR(Inv_SY_B!FH18/Inv_SY_B!$IS18-1,"")</f>
        <v>5.2287800790737915E-3</v>
      </c>
      <c r="FI18" s="62">
        <f>IFERROR(Inv_SY_B!FI18/Inv_SY_B!$IS18-1,"")</f>
        <v>-1.6565670669196231E-2</v>
      </c>
      <c r="FJ18" s="62">
        <f>IFERROR(Inv_SY_B!FJ18/Inv_SY_B!$IS18-1,"")</f>
        <v>-2.8017598812786315E-2</v>
      </c>
      <c r="FK18" s="62">
        <f>IFERROR(Inv_SY_B!FK18/Inv_SY_B!$IS18-1,"")</f>
        <v>6.6244838215738788E-3</v>
      </c>
      <c r="FL18" s="62">
        <f>IFERROR(Inv_SY_B!FL18/Inv_SY_B!$IS18-1,"")</f>
        <v>-1.364542899258081E-2</v>
      </c>
      <c r="FM18" s="62">
        <f>IFERROR(Inv_SY_B!FM18/Inv_SY_B!$IS18-1,"")</f>
        <v>-9.2650664776574576E-3</v>
      </c>
      <c r="FN18" s="62">
        <f>IFERROR(Inv_SY_B!FN18/Inv_SY_B!$IS18-1,"")</f>
        <v>-2.8590195219965864E-2</v>
      </c>
      <c r="FO18" s="62">
        <f>IFERROR(Inv_SY_B!FO18/Inv_SY_B!$IS18-1,"")</f>
        <v>-2.504725495054283E-2</v>
      </c>
      <c r="FP18" s="62">
        <f>IFERROR(Inv_SY_B!FP18/Inv_SY_B!$IS18-1,"")</f>
        <v>-2.7250319627165731E-2</v>
      </c>
      <c r="FQ18" s="62">
        <f>IFERROR(Inv_SY_B!FQ18/Inv_SY_B!$IS18-1,"")</f>
        <v>-1.2773465975034481E-3</v>
      </c>
      <c r="FR18" s="62">
        <f>IFERROR(Inv_SY_B!FR18/Inv_SY_B!$IS18-1,"")</f>
        <v>1.1090735797574025E-2</v>
      </c>
      <c r="FS18" s="62">
        <f>IFERROR(Inv_SY_B!FS18/Inv_SY_B!$IS18-1,"")</f>
        <v>-7.6904263579138377E-3</v>
      </c>
      <c r="FT18" s="62">
        <f>IFERROR(Inv_SY_B!FT18/Inv_SY_B!$IS18-1,"")</f>
        <v>1.4182756396343255E-2</v>
      </c>
      <c r="FU18" s="62">
        <f>IFERROR(Inv_SY_B!FU18/Inv_SY_B!$IS18-1,"")</f>
        <v>-2.0573845519452738E-2</v>
      </c>
      <c r="FV18" s="62">
        <f>IFERROR(Inv_SY_B!FV18/Inv_SY_B!$IS18-1,"")</f>
        <v>2.3300107677273196E-3</v>
      </c>
      <c r="FW18" s="62">
        <f>IFERROR(Inv_SY_B!FW18/Inv_SY_B!$IS18-1,"")</f>
        <v>1.1992575138881634E-2</v>
      </c>
      <c r="FX18" s="62">
        <f>IFERROR(Inv_SY_B!FX18/Inv_SY_B!$IS18-1,"")</f>
        <v>-9.2650664776574576E-3</v>
      </c>
      <c r="FY18" s="62">
        <f>IFERROR(Inv_SY_B!FY18/Inv_SY_B!$IS18-1,"")</f>
        <v>5.4792910072147816E-3</v>
      </c>
      <c r="FZ18" s="62">
        <f>IFERROR(Inv_SY_B!FZ18/Inv_SY_B!$IS18-1,"")</f>
        <v>-7.9767245615035565E-3</v>
      </c>
      <c r="GA18" s="62">
        <f>IFERROR(Inv_SY_B!GA18/Inv_SY_B!$IS18-1,"")</f>
        <v>4.906694600035344E-3</v>
      </c>
      <c r="GB18" s="62">
        <f>IFERROR(Inv_SY_B!GB18/Inv_SY_B!$IS18-1,"")</f>
        <v>-1.2271197615350005E-2</v>
      </c>
      <c r="GC18" s="62">
        <f>IFERROR(Inv_SY_B!GC18/Inv_SY_B!$IS18-1,"")</f>
        <v>-2.0860143723042457E-2</v>
      </c>
      <c r="GD18" s="62">
        <f>IFERROR(Inv_SY_B!GD18/Inv_SY_B!$IS18-1,"")</f>
        <v>-1.3027024872827031E-2</v>
      </c>
      <c r="GE18" s="62">
        <f>IFERROR(Inv_SY_B!GE18/Inv_SY_B!$IS18-1,"")</f>
        <v>-6.9856923183082564E-3</v>
      </c>
      <c r="GF18" s="62">
        <f>IFERROR(Inv_SY_B!GF18/Inv_SY_B!$IS18-1,"")</f>
        <v>-9.4082155794523725E-3</v>
      </c>
      <c r="GG18" s="62">
        <f>IFERROR(Inv_SY_B!GG18/Inv_SY_B!$IS18-1,"")</f>
        <v>1.1090735797574025E-2</v>
      </c>
      <c r="GH18" s="62">
        <f>IFERROR(Inv_SY_B!GH18/Inv_SY_B!$IS18-1,"")</f>
        <v>-7.4613877950421292E-3</v>
      </c>
      <c r="GI18" s="62">
        <f>IFERROR(Inv_SY_B!GI18/Inv_SY_B!$IS18-1,"")</f>
        <v>-1.3954631052457755E-2</v>
      </c>
      <c r="GJ18" s="62">
        <f>IFERROR(Inv_SY_B!GJ18/Inv_SY_B!$IS18-1,"")</f>
        <v>1.4420604134709913E-2</v>
      </c>
      <c r="GK18" s="62">
        <f>IFERROR(Inv_SY_B!GK18/Inv_SY_B!$IS18-1,"")</f>
        <v>1.8112199240612803E-2</v>
      </c>
      <c r="GL18" s="62">
        <f>IFERROR(Inv_SY_B!GL18/Inv_SY_B!$IS18-1,"")</f>
        <v>-1.6673032495542417E-2</v>
      </c>
      <c r="GM18" s="62">
        <f>IFERROR(Inv_SY_B!GM18/Inv_SY_B!$IS18-1,"")</f>
        <v>1.1992575138881634E-2</v>
      </c>
      <c r="GN18" s="62">
        <f>IFERROR(Inv_SY_B!GN18/Inv_SY_B!$IS18-1,"")</f>
        <v>2.8741020048882238E-2</v>
      </c>
      <c r="GO18" s="62">
        <f>IFERROR(Inv_SY_B!GO18/Inv_SY_B!$IS18-1,"")</f>
        <v>2.0079252886890941E-3</v>
      </c>
      <c r="GP18" s="62">
        <f>IFERROR(Inv_SY_B!GP18/Inv_SY_B!$IS18-1,"")</f>
        <v>-7.9767245615035565E-3</v>
      </c>
      <c r="GQ18" s="62">
        <f>IFERROR(Inv_SY_B!GQ18/Inv_SY_B!$IS18-1,"")</f>
        <v>-1.8283459890734766E-2</v>
      </c>
      <c r="GR18" s="62">
        <f>IFERROR(Inv_SY_B!GR18/Inv_SY_B!$IS18-1,"")</f>
        <v>3.711524250388254E-2</v>
      </c>
      <c r="GS18" s="62" t="str">
        <f>IFERROR(Inv_SY_B!GS18/Inv_SY_B!$IS18-1,"")</f>
        <v/>
      </c>
      <c r="GT18" s="62" t="str">
        <f>IFERROR(Inv_SY_B!GT18/Inv_SY_B!$IS18-1,"")</f>
        <v/>
      </c>
      <c r="GU18" s="62">
        <f>IFERROR(Inv_SY_B!GU18/Inv_SY_B!$IS18-1,"")</f>
        <v>2.8294009595124514E-2</v>
      </c>
      <c r="GV18" s="62">
        <f>IFERROR(Inv_SY_B!GV18/Inv_SY_B!$IS18-1,"")</f>
        <v>-1.2778818543700665E-2</v>
      </c>
      <c r="GW18" s="62">
        <f>IFERROR(Inv_SY_B!GW18/Inv_SY_B!$IS18-1,"")</f>
        <v>-7.6624948258564585E-3</v>
      </c>
      <c r="GX18" s="62" t="str">
        <f>IFERROR(Inv_SY_B!GX18/Inv_SY_B!$IS18-1,"")</f>
        <v/>
      </c>
      <c r="GY18" s="62">
        <f>IFERROR(Inv_SY_B!GY18/Inv_SY_B!$IS18-1,"")</f>
        <v>-1.5726149621075991E-2</v>
      </c>
      <c r="GZ18" s="62">
        <f>IFERROR(Inv_SY_B!GZ18/Inv_SY_B!$IS18-1,"")</f>
        <v>-1.9759986581158406E-2</v>
      </c>
      <c r="HA18" s="62">
        <f>IFERROR(Inv_SY_B!HA18/Inv_SY_B!$IS18-1,"")</f>
        <v>2.1322197217097161E-2</v>
      </c>
      <c r="HB18" s="62">
        <f>IFERROR(Inv_SY_B!HB18/Inv_SY_B!$IS18-1,"")</f>
        <v>-2.2626185450804193E-2</v>
      </c>
      <c r="HC18" s="62">
        <f>IFERROR(Inv_SY_B!HC18/Inv_SY_B!$IS18-1,"")</f>
        <v>-6.384391856144922E-3</v>
      </c>
      <c r="HD18" s="62">
        <f>IFERROR(Inv_SY_B!HD18/Inv_SY_B!$IS18-1,"")</f>
        <v>1.5908266018877404E-2</v>
      </c>
      <c r="HE18" s="62">
        <f>IFERROR(Inv_SY_B!HE18/Inv_SY_B!$IS18-1,"")</f>
        <v>2.2277596840312386E-2</v>
      </c>
      <c r="HF18" s="62">
        <f>IFERROR(Inv_SY_B!HF18/Inv_SY_B!$IS18-1,"")</f>
        <v>2.3551463004599427E-2</v>
      </c>
      <c r="HG18" s="62">
        <f>IFERROR(Inv_SY_B!HG18/Inv_SY_B!$IS18-1,"")</f>
        <v>1.9092931429594895E-2</v>
      </c>
      <c r="HH18" s="62">
        <f>IFERROR(Inv_SY_B!HH18/Inv_SY_B!$IS18-1,"")</f>
        <v>2.6736128415316918E-2</v>
      </c>
      <c r="HI18" s="62">
        <f>IFERROR(Inv_SY_B!HI18/Inv_SY_B!$IS18-1,"")</f>
        <v>-1.5061034709940024E-5</v>
      </c>
      <c r="HJ18" s="62">
        <f>IFERROR(Inv_SY_B!HJ18/Inv_SY_B!$IS18-1,"")</f>
        <v>2.3232996463527611E-2</v>
      </c>
      <c r="HK18" s="62">
        <f>IFERROR(Inv_SY_B!HK18/Inv_SY_B!$IS18-1,"")</f>
        <v>-1.2046019252975992E-2</v>
      </c>
      <c r="HL18" s="62">
        <f>IFERROR(Inv_SY_B!HL18/Inv_SY_B!$IS18-1,"")</f>
        <v>-4.6859036370954232E-3</v>
      </c>
      <c r="HM18" s="62">
        <f>IFERROR(Inv_SY_B!HM18/Inv_SY_B!$IS18-1,"")</f>
        <v>1.6711206738193818E-2</v>
      </c>
      <c r="HN18" s="62">
        <f>IFERROR(Inv_SY_B!HN18/Inv_SY_B!$IS18-1,"")</f>
        <v>5.2124743152670572E-2</v>
      </c>
      <c r="HO18" s="62">
        <f>IFERROR(Inv_SY_B!HO18/Inv_SY_B!$IS18-1,"")</f>
        <v>4.7555254583060647E-2</v>
      </c>
      <c r="HP18" s="62">
        <f>IFERROR(Inv_SY_B!HP18/Inv_SY_B!$IS18-1,"")</f>
        <v>5.9283608578392544E-2</v>
      </c>
      <c r="HQ18" s="62">
        <f>IFERROR(Inv_SY_B!HQ18/Inv_SY_B!$IS18-1,"")</f>
        <v>2.0437125641377119E-3</v>
      </c>
      <c r="HR18" s="62">
        <f>IFERROR(Inv_SY_B!HR18/Inv_SY_B!$IS18-1,"")</f>
        <v>-3.6034538369446034E-3</v>
      </c>
      <c r="HS18" s="62">
        <f>IFERROR(Inv_SY_B!HS18/Inv_SY_B!$IS18-1,"")</f>
        <v>-6.384391856144922E-3</v>
      </c>
      <c r="HT18" s="62">
        <f>IFERROR(Inv_SY_B!HT18/Inv_SY_B!$IS18-1,"")</f>
        <v>-2.1670785827588745E-2</v>
      </c>
      <c r="HU18" s="62">
        <f>IFERROR(Inv_SY_B!HU18/Inv_SY_B!$IS18-1,"")</f>
        <v>-1.4615527071537904E-2</v>
      </c>
      <c r="HV18" s="62">
        <f>IFERROR(Inv_SY_B!HV18/Inv_SY_B!$IS18-1,"")</f>
        <v>-1.5203465301208641E-2</v>
      </c>
      <c r="HW18" s="62">
        <f>IFERROR(Inv_SY_B!HW18/Inv_SY_B!$IS18-1,"")</f>
        <v>1.5933743342163353E-2</v>
      </c>
      <c r="HX18" s="62">
        <f>IFERROR(Inv_SY_B!HX18/Inv_SY_B!$IS18-1,"")</f>
        <v>-7.9897867427114466E-4</v>
      </c>
      <c r="HY18" s="62">
        <f>IFERROR(Inv_SY_B!HY18/Inv_SY_B!$IS18-1,"")</f>
        <v>-2.0821541718064163E-2</v>
      </c>
      <c r="HZ18" s="62">
        <f>IFERROR(Inv_SY_B!HZ18/Inv_SY_B!$IS18-1,"")</f>
        <v>-4.3968308947217594E-4</v>
      </c>
      <c r="IA18" s="62">
        <f>IFERROR(Inv_SY_B!IA18/Inv_SY_B!$IS18-1,"")</f>
        <v>-1.3592573939610109E-2</v>
      </c>
      <c r="IB18" s="62">
        <f>IFERROR(Inv_SY_B!IB18/Inv_SY_B!$IS18-1,"")</f>
        <v>-1.5338678368097214E-2</v>
      </c>
      <c r="IC18" s="62">
        <f>IFERROR(Inv_SY_B!IC18/Inv_SY_B!$IS18-1,"")</f>
        <v>-5.6643159940478194E-3</v>
      </c>
      <c r="ID18" s="62">
        <f>IFERROR(Inv_SY_B!ID18/Inv_SY_B!$IS18-1,"")</f>
        <v>8.4058948661320798E-3</v>
      </c>
      <c r="IE18" s="62">
        <f>IFERROR(Inv_SY_B!IE18/Inv_SY_B!$IS18-1,"")</f>
        <v>-7.1178299507344001E-3</v>
      </c>
      <c r="IF18" s="62" t="str">
        <f>IFERROR(Inv_SY_B!IF18/Inv_SY_B!$IS18-1,"")</f>
        <v/>
      </c>
      <c r="IG18" s="62">
        <f>IFERROR(Inv_SY_B!IG18/Inv_SY_B!$IS18-1,"")</f>
        <v>-1.1977049687210695E-3</v>
      </c>
      <c r="IH18" s="62">
        <f>IFERROR(Inv_SY_B!IH18/Inv_SY_B!$IS18-1,"")</f>
        <v>4.0181829337220254E-3</v>
      </c>
      <c r="II18" s="62">
        <f>IFERROR(Inv_SY_B!II18/Inv_SY_B!$IS18-1,"")</f>
        <v>-1.8552665664259393E-2</v>
      </c>
      <c r="IJ18" s="62">
        <f>IFERROR(Inv_SY_B!IJ18/Inv_SY_B!$IS18-1,"")</f>
        <v>-7.4995608888540621E-3</v>
      </c>
      <c r="IK18" s="62">
        <f>IFERROR(Inv_SY_B!IK18/Inv_SY_B!$IS18-1,"")</f>
        <v>1.415632886985807E-2</v>
      </c>
      <c r="IL18" s="62" t="str">
        <f>IFERROR(Inv_SY_B!IL18/Inv_SY_B!$IS18-1,"")</f>
        <v/>
      </c>
      <c r="IM18" s="62" t="str">
        <f>IFERROR(Inv_SY_B!IM18/Inv_SY_B!$IS18-1,"")</f>
        <v/>
      </c>
      <c r="IN18" s="62">
        <f>IFERROR(Inv_SY_B!IN18/Inv_SY_B!$IS18-1,"")</f>
        <v>2.6053272258285354E-2</v>
      </c>
      <c r="IO18" s="62">
        <f>IFERROR(Inv_SY_B!IO18/Inv_SY_B!$IS18-1,"")</f>
        <v>2.9075433508309878E-3</v>
      </c>
      <c r="IP18" s="62">
        <f>IFERROR(Inv_SY_B!IP18/Inv_SY_B!$IS18-1,"")</f>
        <v>0.12942290140717705</v>
      </c>
      <c r="IQ18" s="62">
        <f>IFERROR(Inv_SY_B!IQ18/Inv_SY_B!$IS18-1,"")</f>
        <v>-2.3608751833968933E-3</v>
      </c>
      <c r="IR18" s="62">
        <f>IFERROR(Inv_SY_B!IR18/Inv_SY_B!$IS18-1,"")</f>
        <v>0.98968705279846247</v>
      </c>
    </row>
    <row r="19" spans="2:252" x14ac:dyDescent="0.25">
      <c r="B19" s="85">
        <f t="shared" si="0"/>
        <v>45857</v>
      </c>
      <c r="C19" s="62">
        <f>IFERROR(Inv_SY_B!C19/Inv_SY_B!$IS19-1,"")</f>
        <v>-1.4621336195909662E-2</v>
      </c>
      <c r="D19" s="62">
        <f>IFERROR(Inv_SY_B!D19/Inv_SY_B!$IS19-1,"")</f>
        <v>5.0704836243160578E-3</v>
      </c>
      <c r="E19" s="62">
        <f>IFERROR(Inv_SY_B!E19/Inv_SY_B!$IS19-1,"")</f>
        <v>6.9083868075370258E-3</v>
      </c>
      <c r="F19" s="62">
        <f>IFERROR(Inv_SY_B!F19/Inv_SY_B!$IS19-1,"")</f>
        <v>2.6418258464881994E-3</v>
      </c>
      <c r="G19" s="62">
        <f>IFERROR(Inv_SY_B!G19/Inv_SY_B!$IS19-1,"")</f>
        <v>-2.0185715109650726E-3</v>
      </c>
      <c r="H19" s="62">
        <f>IFERROR(Inv_SY_B!H19/Inv_SY_B!$IS19-1,"")</f>
        <v>-7.7142292235077292E-4</v>
      </c>
      <c r="I19" s="62">
        <f>IFERROR(Inv_SY_B!I19/Inv_SY_B!$IS19-1,"")</f>
        <v>5.2017624231175397E-3</v>
      </c>
      <c r="J19" s="62">
        <f>IFERROR(Inv_SY_B!J19/Inv_SY_B!$IS19-1,"")</f>
        <v>8.615011191956512E-3</v>
      </c>
      <c r="K19" s="62">
        <f>IFERROR(Inv_SY_B!K19/Inv_SY_B!$IS19-1,"")</f>
        <v>-1.616517486981528E-2</v>
      </c>
      <c r="L19" s="62">
        <f>IFERROR(Inv_SY_B!L19/Inv_SY_B!$IS19-1,"")</f>
        <v>-7.154198120080113E-3</v>
      </c>
      <c r="M19" s="62">
        <f>IFERROR(Inv_SY_B!M19/Inv_SY_B!$IS19-1,"")</f>
        <v>8.615011191956512E-3</v>
      </c>
      <c r="N19" s="62">
        <f>IFERROR(Inv_SY_B!N19/Inv_SY_B!$IS19-1,"")</f>
        <v>-2.4780473067704811E-3</v>
      </c>
      <c r="O19" s="62">
        <f>IFERROR(Inv_SY_B!O19/Inv_SY_B!$IS19-1,"")</f>
        <v>-2.4780473067704811E-3</v>
      </c>
      <c r="P19" s="62">
        <f>IFERROR(Inv_SY_B!P19/Inv_SY_B!$IS19-1,"")</f>
        <v>-3.0210641563586105E-3</v>
      </c>
      <c r="Q19" s="62">
        <f>IFERROR(Inv_SY_B!Q19/Inv_SY_B!$IS19-1,"")</f>
        <v>1.7885136542783453E-3</v>
      </c>
      <c r="R19" s="62">
        <f>IFERROR(Inv_SY_B!R19/Inv_SY_B!$IS19-1,"")</f>
        <v>6.9083868075370258E-3</v>
      </c>
      <c r="S19" s="62">
        <f>IFERROR(Inv_SY_B!S19/Inv_SY_B!$IS19-1,"")</f>
        <v>9.3520146206871324E-4</v>
      </c>
      <c r="T19" s="62">
        <f>IFERROR(Inv_SY_B!T19/Inv_SY_B!$IS19-1,"")</f>
        <v>1.032163557637622E-2</v>
      </c>
      <c r="U19" s="62">
        <f>IFERROR(Inv_SY_B!U19/Inv_SY_B!$IS19-1,"")</f>
        <v>-3.5939170965831879E-3</v>
      </c>
      <c r="V19" s="62">
        <f>IFERROR(Inv_SY_B!V19/Inv_SY_B!$IS19-1,"")</f>
        <v>1.132119660270936E-3</v>
      </c>
      <c r="W19" s="62">
        <f>IFERROR(Inv_SY_B!W19/Inv_SY_B!$IS19-1,"")</f>
        <v>-5.8912960756095645E-3</v>
      </c>
      <c r="X19" s="62">
        <f>IFERROR(Inv_SY_B!X19/Inv_SY_B!$IS19-1,"")</f>
        <v>-1.0274165800137069E-3</v>
      </c>
      <c r="Y19" s="62">
        <f>IFERROR(Inv_SY_B!Y19/Inv_SY_B!$IS19-1,"")</f>
        <v>4.2828108315069446E-3</v>
      </c>
      <c r="Z19" s="62">
        <f>IFERROR(Inv_SY_B!Z19/Inv_SY_B!$IS19-1,"")</f>
        <v>9.9208894154934057E-4</v>
      </c>
      <c r="AA19" s="62">
        <f>IFERROR(Inv_SY_B!AA19/Inv_SY_B!$IS19-1,"")</f>
        <v>-4.4322592534706828E-4</v>
      </c>
      <c r="AB19" s="62">
        <f>IFERROR(Inv_SY_B!AB19/Inv_SY_B!$IS19-1,"")</f>
        <v>-5.8781681957295051E-3</v>
      </c>
      <c r="AC19" s="62">
        <f>IFERROR(Inv_SY_B!AC19/Inv_SY_B!$IS19-1,"")</f>
        <v>-8.3199538534374229E-3</v>
      </c>
      <c r="AD19" s="62">
        <f>IFERROR(Inv_SY_B!AD19/Inv_SY_B!$IS19-1,"")</f>
        <v>4.6113913306311538E-4</v>
      </c>
      <c r="AE19" s="62">
        <f>IFERROR(Inv_SY_B!AE19/Inv_SY_B!$IS19-1,"")</f>
        <v>-5.0000588970793292E-3</v>
      </c>
      <c r="AF19" s="62">
        <f>IFERROR(Inv_SY_B!AF19/Inv_SY_B!$IS19-1,"")</f>
        <v>-2.5728597725714897E-3</v>
      </c>
      <c r="AG19" s="62">
        <f>IFERROR(Inv_SY_B!AG19/Inv_SY_B!$IS19-1,"")</f>
        <v>-1.3495255832856823E-2</v>
      </c>
      <c r="AH19" s="62">
        <f>IFERROR(Inv_SY_B!AH19/Inv_SY_B!$IS19-1,"")</f>
        <v>1.5230387500353437E-3</v>
      </c>
      <c r="AI19" s="62">
        <f>IFERROR(Inv_SY_B!AI19/Inv_SY_B!$IS19-1,"")</f>
        <v>-1.3971599027784665E-2</v>
      </c>
      <c r="AJ19" s="62">
        <f>IFERROR(Inv_SY_B!AJ19/Inv_SY_B!$IS19-1,"")</f>
        <v>-1.1843821344088346E-2</v>
      </c>
      <c r="AK19" s="62">
        <f>IFERROR(Inv_SY_B!AK19/Inv_SY_B!$IS19-1,"")</f>
        <v>-1.11274779923487E-3</v>
      </c>
      <c r="AL19" s="62">
        <f>IFERROR(Inv_SY_B!AL19/Inv_SY_B!$IS19-1,"")</f>
        <v>-1.594462121735174E-2</v>
      </c>
      <c r="AM19" s="62">
        <f>IFERROR(Inv_SY_B!AM19/Inv_SY_B!$IS19-1,"")</f>
        <v>-1.4424417997707328E-2</v>
      </c>
      <c r="AN19" s="62">
        <f>IFERROR(Inv_SY_B!AN19/Inv_SY_B!$IS19-1,"")</f>
        <v>-6.7446082678193076E-3</v>
      </c>
      <c r="AO19" s="62">
        <f>IFERROR(Inv_SY_B!AO19/Inv_SY_B!$IS19-1,"")</f>
        <v>-9.3045448444487588E-3</v>
      </c>
      <c r="AP19" s="62">
        <f>IFERROR(Inv_SY_B!AP19/Inv_SY_B!$IS19-1,"")</f>
        <v>-1.3571105805497585E-2</v>
      </c>
      <c r="AQ19" s="62">
        <f>IFERROR(Inv_SY_B!AQ19/Inv_SY_B!$IS19-1,"")</f>
        <v>-1.1011169228868134E-2</v>
      </c>
      <c r="AR19" s="62">
        <f>IFERROR(Inv_SY_B!AR19/Inv_SY_B!$IS19-1,"")</f>
        <v>-7.5979204600290506E-3</v>
      </c>
      <c r="AS19" s="62">
        <f>IFERROR(Inv_SY_B!AS19/Inv_SY_B!$IS19-1,"")</f>
        <v>-1.0328519475100384E-2</v>
      </c>
      <c r="AT19" s="62">
        <f>IFERROR(Inv_SY_B!AT19/Inv_SY_B!$IS19-1,"")</f>
        <v>-7.5979204600290506E-3</v>
      </c>
      <c r="AU19" s="62">
        <f>IFERROR(Inv_SY_B!AU19/Inv_SY_B!$IS19-1,"")</f>
        <v>1.7885136542783453E-3</v>
      </c>
      <c r="AV19" s="62">
        <f>IFERROR(Inv_SY_B!AV19/Inv_SY_B!$IS19-1,"")</f>
        <v>-2.4780473067704811E-3</v>
      </c>
      <c r="AW19" s="62">
        <f>IFERROR(Inv_SY_B!AW19/Inv_SY_B!$IS19-1,"")</f>
        <v>-5.7994009164483717E-3</v>
      </c>
      <c r="AX19" s="62">
        <f>IFERROR(Inv_SY_B!AX19/Inv_SY_B!$IS19-1,"")</f>
        <v>-1.1011169228868134E-2</v>
      </c>
      <c r="AY19" s="62">
        <f>IFERROR(Inv_SY_B!AY19/Inv_SY_B!$IS19-1,"")</f>
        <v>-7.154198120080113E-3</v>
      </c>
      <c r="AZ19" s="62">
        <f>IFERROR(Inv_SY_B!AZ19/Inv_SY_B!$IS19-1,"")</f>
        <v>-9.6117372336442797E-3</v>
      </c>
      <c r="BA19" s="62">
        <f>IFERROR(Inv_SY_B!BA19/Inv_SY_B!$IS19-1,"")</f>
        <v>-7.1712643639242346E-3</v>
      </c>
      <c r="BB19" s="62">
        <f>IFERROR(Inv_SY_B!BB19/Inv_SY_B!$IS19-1,"")</f>
        <v>-2.4780473067704811E-3</v>
      </c>
      <c r="BC19" s="62">
        <f>IFERROR(Inv_SY_B!BC19/Inv_SY_B!$IS19-1,"")</f>
        <v>1.9781385858808065E-3</v>
      </c>
      <c r="BD19" s="62">
        <f>IFERROR(Inv_SY_B!BD19/Inv_SY_B!$IS19-1,"")</f>
        <v>-1.5109601555993724E-3</v>
      </c>
      <c r="BE19" s="62">
        <f>IFERROR(Inv_SY_B!BE19/Inv_SY_B!$IS19-1,"")</f>
        <v>-4.3815898893923011E-3</v>
      </c>
      <c r="BF19" s="62">
        <f>IFERROR(Inv_SY_B!BF19/Inv_SY_B!$IS19-1,"")</f>
        <v>3.0943918778136847E-4</v>
      </c>
      <c r="BG19" s="62">
        <f>IFERROR(Inv_SY_B!BG19/Inv_SY_B!$IS19-1,"")</f>
        <v>5.7706372179240351E-3</v>
      </c>
      <c r="BH19" s="62">
        <f>IFERROR(Inv_SY_B!BH19/Inv_SY_B!$IS19-1,"")</f>
        <v>-1.3571105805497585E-2</v>
      </c>
      <c r="BI19" s="62">
        <f>IFERROR(Inv_SY_B!BI19/Inv_SY_B!$IS19-1,"")</f>
        <v>-3.3313594989802242E-3</v>
      </c>
      <c r="BJ19" s="62">
        <f>IFERROR(Inv_SY_B!BJ19/Inv_SY_B!$IS19-1,"")</f>
        <v>8.5012362329952573E-3</v>
      </c>
      <c r="BK19" s="62">
        <f>IFERROR(Inv_SY_B!BK19/Inv_SY_B!$IS19-1,"")</f>
        <v>1.6722048907991116E-4</v>
      </c>
      <c r="BL19" s="62">
        <f>IFERROR(Inv_SY_B!BL19/Inv_SY_B!$IS19-1,"")</f>
        <v>7.6849037572899181E-3</v>
      </c>
      <c r="BM19" s="62">
        <f>IFERROR(Inv_SY_B!BM19/Inv_SY_B!$IS19-1,"")</f>
        <v>-6.7446082678193076E-3</v>
      </c>
      <c r="BN19" s="62">
        <f>IFERROR(Inv_SY_B!BN19/Inv_SY_B!$IS19-1,"")</f>
        <v>8.5227770671281178E-4</v>
      </c>
      <c r="BO19" s="62">
        <f>IFERROR(Inv_SY_B!BO19/Inv_SY_B!$IS19-1,"")</f>
        <v>1.609790272364231E-2</v>
      </c>
      <c r="BP19" s="62">
        <f>IFERROR(Inv_SY_B!BP19/Inv_SY_B!$IS19-1,"")</f>
        <v>2.3186957858923662E-2</v>
      </c>
      <c r="BQ19" s="62">
        <f>IFERROR(Inv_SY_B!BQ19/Inv_SY_B!$IS19-1,"")</f>
        <v>2.7125321822968562E-2</v>
      </c>
      <c r="BR19" s="62">
        <f>IFERROR(Inv_SY_B!BR19/Inv_SY_B!$IS19-1,"")</f>
        <v>3.193012585910382E-2</v>
      </c>
      <c r="BS19" s="62">
        <f>IFERROR(Inv_SY_B!BS19/Inv_SY_B!$IS19-1,"")</f>
        <v>-4.1846716911899673E-3</v>
      </c>
      <c r="BT19" s="62">
        <f>IFERROR(Inv_SY_B!BT19/Inv_SY_B!$IS19-1,"")</f>
        <v>1.7885136542783453E-3</v>
      </c>
      <c r="BU19" s="62">
        <f>IFERROR(Inv_SY_B!BU19/Inv_SY_B!$IS19-1,"")</f>
        <v>-2.4780473067704811E-3</v>
      </c>
      <c r="BV19" s="62">
        <f>IFERROR(Inv_SY_B!BV19/Inv_SY_B!$IS19-1,"")</f>
        <v>3.4951380386980535E-3</v>
      </c>
      <c r="BW19" s="62">
        <f>IFERROR(Inv_SY_B!BW19/Inv_SY_B!$IS19-1,"")</f>
        <v>7.7616989997468799E-3</v>
      </c>
      <c r="BX19" s="62">
        <f>IFERROR(Inv_SY_B!BX19/Inv_SY_B!$IS19-1,"")</f>
        <v>-8.0982768990069953E-2</v>
      </c>
      <c r="BY19" s="62">
        <f>IFERROR(Inv_SY_B!BY19/Inv_SY_B!$IS19-1,"")</f>
        <v>4.253637765106788E-3</v>
      </c>
      <c r="BZ19" s="62">
        <f>IFERROR(Inv_SY_B!BZ19/Inv_SY_B!$IS19-1,"")</f>
        <v>1.1080135302784733E-2</v>
      </c>
      <c r="CA19" s="62">
        <f>IFERROR(Inv_SY_B!CA19/Inv_SY_B!$IS19-1,"")</f>
        <v>8.0461363971502387E-3</v>
      </c>
      <c r="CB19" s="62">
        <f>IFERROR(Inv_SY_B!CB19/Inv_SY_B!$IS19-1,"")</f>
        <v>1.5441508729634901E-2</v>
      </c>
      <c r="CC19" s="62">
        <f>IFERROR(Inv_SY_B!CC19/Inv_SY_B!$IS19-1,"")</f>
        <v>7.7616989997468799E-3</v>
      </c>
      <c r="CD19" s="62">
        <f>IFERROR(Inv_SY_B!CD19/Inv_SY_B!$IS19-1,"")</f>
        <v>2.554997623735078E-2</v>
      </c>
      <c r="CE19" s="62">
        <f>IFERROR(Inv_SY_B!CE19/Inv_SY_B!$IS19-1,"")</f>
        <v>1.5441508729634901E-2</v>
      </c>
      <c r="CF19" s="62">
        <f>IFERROR(Inv_SY_B!CF19/Inv_SY_B!$IS19-1,"")</f>
        <v>2.3974630651732776E-2</v>
      </c>
      <c r="CG19" s="62">
        <f>IFERROR(Inv_SY_B!CG19/Inv_SY_B!$IS19-1,"")</f>
        <v>1.5441508729634901E-2</v>
      </c>
      <c r="CH19" s="62">
        <f>IFERROR(Inv_SY_B!CH19/Inv_SY_B!$IS19-1,"")</f>
        <v>1.032163557637622E-2</v>
      </c>
      <c r="CI19" s="62">
        <f>IFERROR(Inv_SY_B!CI19/Inv_SY_B!$IS19-1,"")</f>
        <v>7.7616989997468799E-3</v>
      </c>
      <c r="CJ19" s="62">
        <f>IFERROR(Inv_SY_B!CJ19/Inv_SY_B!$IS19-1,"")</f>
        <v>8.1889269858859137E-5</v>
      </c>
      <c r="CK19" s="62">
        <f>IFERROR(Inv_SY_B!CK19/Inv_SY_B!$IS19-1,"")</f>
        <v>-6.9889710491342849E-2</v>
      </c>
      <c r="CL19" s="62">
        <f>IFERROR(Inv_SY_B!CL19/Inv_SY_B!$IS19-1,"")</f>
        <v>1.7885136542783453E-3</v>
      </c>
      <c r="CM19" s="62">
        <f>IFERROR(Inv_SY_B!CM19/Inv_SY_B!$IS19-1,"")</f>
        <v>9.4683233841665881E-3</v>
      </c>
      <c r="CN19" s="62">
        <f>IFERROR(Inv_SY_B!CN19/Inv_SY_B!$IS19-1,"")</f>
        <v>1.4588196537425047E-2</v>
      </c>
      <c r="CO19" s="62">
        <f>IFERROR(Inv_SY_B!CO19/Inv_SY_B!$IS19-1,"")</f>
        <v>5.1334974477408313E-3</v>
      </c>
      <c r="CP19" s="62">
        <f>IFERROR(Inv_SY_B!CP19/Inv_SY_B!$IS19-1,"")</f>
        <v>3.5002049751059028E-2</v>
      </c>
      <c r="CQ19" s="62">
        <f>IFERROR(Inv_SY_B!CQ19/Inv_SY_B!$IS19-1,"")</f>
        <v>3.4951380386980535E-3</v>
      </c>
      <c r="CR19" s="62">
        <f>IFERROR(Inv_SY_B!CR19/Inv_SY_B!$IS19-1,"")</f>
        <v>1.288157215300556E-2</v>
      </c>
      <c r="CS19" s="62">
        <f>IFERROR(Inv_SY_B!CS19/Inv_SY_B!$IS19-1,"")</f>
        <v>1.3052234591447442E-2</v>
      </c>
      <c r="CT19" s="62">
        <f>IFERROR(Inv_SY_B!CT19/Inv_SY_B!$IS19-1,"")</f>
        <v>-3.3313594989802242E-3</v>
      </c>
      <c r="CU19" s="62">
        <f>IFERROR(Inv_SY_B!CU19/Inv_SY_B!$IS19-1,"")</f>
        <v>-6.0076048390889092E-4</v>
      </c>
      <c r="CV19" s="62">
        <f>IFERROR(Inv_SY_B!CV19/Inv_SY_B!$IS19-1,"")</f>
        <v>9.12699850728238E-3</v>
      </c>
      <c r="CW19" s="62">
        <f>IFERROR(Inv_SY_B!CW19/Inv_SY_B!$IS19-1,"")</f>
        <v>-6.2326209524935505E-3</v>
      </c>
      <c r="CX19" s="62">
        <f>IFERROR(Inv_SY_B!CX19/Inv_SY_B!$IS19-1,"")</f>
        <v>5.0854536596367517E-4</v>
      </c>
      <c r="CY19" s="62">
        <f>IFERROR(Inv_SY_B!CY19/Inv_SY_B!$IS19-1,"")</f>
        <v>1.1772266303132772E-2</v>
      </c>
      <c r="CZ19" s="62">
        <f>IFERROR(Inv_SY_B!CZ19/Inv_SY_B!$IS19-1,"")</f>
        <v>-1.88072877222345E-3</v>
      </c>
      <c r="DA19" s="62">
        <f>IFERROR(Inv_SY_B!DA19/Inv_SY_B!$IS19-1,"")</f>
        <v>-4.4406653488529013E-3</v>
      </c>
      <c r="DB19" s="62">
        <f>IFERROR(Inv_SY_B!DB19/Inv_SY_B!$IS19-1,"")</f>
        <v>1.3618575581735293E-3</v>
      </c>
      <c r="DC19" s="62">
        <f>IFERROR(Inv_SY_B!DC19/Inv_SY_B!$IS19-1,"")</f>
        <v>-1.5163955230955706E-2</v>
      </c>
      <c r="DD19" s="62">
        <f>IFERROR(Inv_SY_B!DD19/Inv_SY_B!$IS19-1,"")</f>
        <v>-5.0379838833998214E-3</v>
      </c>
      <c r="DE19" s="62">
        <f>IFERROR(Inv_SY_B!DE19/Inv_SY_B!$IS19-1,"")</f>
        <v>-1.3191855942293329E-2</v>
      </c>
      <c r="DF19" s="62">
        <f>IFERROR(Inv_SY_B!DF19/Inv_SY_B!$IS19-1,"")</f>
        <v>-8.3221938061770473E-3</v>
      </c>
      <c r="DG19" s="62">
        <f>IFERROR(Inv_SY_B!DG19/Inv_SY_B!$IS19-1,"")</f>
        <v>1.6892139456391675E-2</v>
      </c>
      <c r="DH19" s="62">
        <f>IFERROR(Inv_SY_B!DH19/Inv_SY_B!$IS19-1,"")</f>
        <v>9.3355859320449763E-3</v>
      </c>
      <c r="DI19" s="62">
        <f>IFERROR(Inv_SY_B!DI19/Inv_SY_B!$IS19-1,"")</f>
        <v>-1.572407810584231E-2</v>
      </c>
      <c r="DJ19" s="62">
        <f>IFERROR(Inv_SY_B!DJ19/Inv_SY_B!$IS19-1,"")</f>
        <v>6.8821310477766851E-3</v>
      </c>
      <c r="DK19" s="62">
        <f>IFERROR(Inv_SY_B!DK19/Inv_SY_B!$IS19-1,"")</f>
        <v>1.4471887773943592E-3</v>
      </c>
      <c r="DL19" s="62">
        <f>IFERROR(Inv_SY_B!DL19/Inv_SY_B!$IS19-1,"")</f>
        <v>-8.7167075564819063E-3</v>
      </c>
      <c r="DM19" s="62">
        <f>IFERROR(Inv_SY_B!DM19/Inv_SY_B!$IS19-1,"")</f>
        <v>2.5339930159268276E-2</v>
      </c>
      <c r="DN19" s="62">
        <f>IFERROR(Inv_SY_B!DN19/Inv_SY_B!$IS19-1,"")</f>
        <v>1.8940088717694925E-2</v>
      </c>
      <c r="DO19" s="62">
        <f>IFERROR(Inv_SY_B!DO19/Inv_SY_B!$IS19-1,"")</f>
        <v>-8.3221938061770473E-3</v>
      </c>
      <c r="DP19" s="62">
        <f>IFERROR(Inv_SY_B!DP19/Inv_SY_B!$IS19-1,"")</f>
        <v>-8.9572778391648455E-2</v>
      </c>
      <c r="DQ19" s="62">
        <f>IFERROR(Inv_SY_B!DQ19/Inv_SY_B!$IS19-1,"")</f>
        <v>-1.9411553698844508E-2</v>
      </c>
      <c r="DR19" s="62">
        <f>IFERROR(Inv_SY_B!DR19/Inv_SY_B!$IS19-1,"")</f>
        <v>2.7558541859013852E-2</v>
      </c>
      <c r="DS19" s="62">
        <f>IFERROR(Inv_SY_B!DS19/Inv_SY_B!$IS19-1,"")</f>
        <v>2.1841350171208251E-2</v>
      </c>
      <c r="DT19" s="62">
        <f>IFERROR(Inv_SY_B!DT19/Inv_SY_B!$IS19-1,"")</f>
        <v>-1.5467355121519311E-2</v>
      </c>
      <c r="DU19" s="62">
        <f>IFERROR(Inv_SY_B!DU19/Inv_SY_B!$IS19-1,"")</f>
        <v>-1.2433356215884483E-2</v>
      </c>
      <c r="DV19" s="62">
        <f>IFERROR(Inv_SY_B!DV19/Inv_SY_B!$IS19-1,"")</f>
        <v>-9.3045448444487588E-3</v>
      </c>
      <c r="DW19" s="62">
        <f>IFERROR(Inv_SY_B!DW19/Inv_SY_B!$IS19-1,"")</f>
        <v>-8.5365638714597347E-3</v>
      </c>
      <c r="DX19" s="62">
        <f>IFERROR(Inv_SY_B!DX19/Inv_SY_B!$IS19-1,"")</f>
        <v>-3.4072094716209866E-3</v>
      </c>
      <c r="DY19" s="62">
        <f>IFERROR(Inv_SY_B!DY19/Inv_SY_B!$IS19-1,"")</f>
        <v>-4.1846716911899673E-3</v>
      </c>
      <c r="DZ19" s="62">
        <f>IFERROR(Inv_SY_B!DZ19/Inv_SY_B!$IS19-1,"")</f>
        <v>-1.0157857036658502E-2</v>
      </c>
      <c r="EA19" s="62">
        <f>IFERROR(Inv_SY_B!EA19/Inv_SY_B!$IS19-1,"")</f>
        <v>5.5430873000015257E-3</v>
      </c>
      <c r="EB19" s="62">
        <f>IFERROR(Inv_SY_B!EB19/Inv_SY_B!$IS19-1,"")</f>
        <v>-6.5929083225375607E-3</v>
      </c>
      <c r="EC19" s="62">
        <f>IFERROR(Inv_SY_B!EC19/Inv_SY_B!$IS19-1,"")</f>
        <v>-1.2494619655325168E-2</v>
      </c>
      <c r="ED19" s="62">
        <f>IFERROR(Inv_SY_B!ED19/Inv_SY_B!$IS19-1,"")</f>
        <v>1.105679684966443E-2</v>
      </c>
      <c r="EE19" s="62">
        <f>IFERROR(Inv_SY_B!EE19/Inv_SY_B!$IS19-1,"")</f>
        <v>1.609790272364231E-2</v>
      </c>
      <c r="EF19" s="62">
        <f>IFERROR(Inv_SY_B!EF19/Inv_SY_B!$IS19-1,"")</f>
        <v>2.490551667959795E-2</v>
      </c>
      <c r="EG19" s="62">
        <f>IFERROR(Inv_SY_B!EG19/Inv_SY_B!$IS19-1,"")</f>
        <v>2.7644469800047533E-2</v>
      </c>
      <c r="EH19" s="62">
        <f>IFERROR(Inv_SY_B!EH19/Inv_SY_B!$IS19-1,"")</f>
        <v>4.6220471820461739E-3</v>
      </c>
      <c r="EI19" s="62">
        <f>IFERROR(Inv_SY_B!EI19/Inv_SY_B!$IS19-1,"")</f>
        <v>-1.9834297951954794E-2</v>
      </c>
      <c r="EJ19" s="62">
        <f>IFERROR(Inv_SY_B!EJ19/Inv_SY_B!$IS19-1,"")</f>
        <v>1.9678233600047168E-2</v>
      </c>
      <c r="EK19" s="62">
        <f>IFERROR(Inv_SY_B!EK19/Inv_SY_B!$IS19-1,"")</f>
        <v>3.5443146515031998E-2</v>
      </c>
      <c r="EL19" s="62">
        <f>IFERROR(Inv_SY_B!EL19/Inv_SY_B!$IS19-1,"")</f>
        <v>1.5441508729634901E-2</v>
      </c>
      <c r="EM19" s="62">
        <f>IFERROR(Inv_SY_B!EM19/Inv_SY_B!$IS19-1,"")</f>
        <v>7.11843288561953E-3</v>
      </c>
      <c r="EN19" s="62">
        <f>IFERROR(Inv_SY_B!EN19/Inv_SY_B!$IS19-1,"")</f>
        <v>-8.3199538534374229E-3</v>
      </c>
      <c r="EO19" s="62">
        <f>IFERROR(Inv_SY_B!EO19/Inv_SY_B!$IS19-1,"")</f>
        <v>-4.1846716911899673E-3</v>
      </c>
      <c r="EP19" s="62">
        <f>IFERROR(Inv_SY_B!EP19/Inv_SY_B!$IS19-1,"")</f>
        <v>1.6885575516451423E-2</v>
      </c>
      <c r="EQ19" s="62">
        <f>IFERROR(Inv_SY_B!EQ19/Inv_SY_B!$IS19-1,"")</f>
        <v>-1.3400443367055592E-2</v>
      </c>
      <c r="ER19" s="62">
        <f>IFERROR(Inv_SY_B!ER19/Inv_SY_B!$IS19-1,"")</f>
        <v>1.4758858975867151E-2</v>
      </c>
      <c r="ES19" s="62">
        <f>IFERROR(Inv_SY_B!ES19/Inv_SY_B!$IS19-1,"")</f>
        <v>-2.4780473067704811E-3</v>
      </c>
      <c r="ET19" s="62">
        <f>IFERROR(Inv_SY_B!ET19/Inv_SY_B!$IS19-1,"")</f>
        <v>1.4665770373080589E-2</v>
      </c>
      <c r="EU19" s="62">
        <f>IFERROR(Inv_SY_B!EU19/Inv_SY_B!$IS19-1,"")</f>
        <v>1.2474607876721056E-2</v>
      </c>
      <c r="EV19" s="62">
        <f>IFERROR(Inv_SY_B!EV19/Inv_SY_B!$IS19-1,"")</f>
        <v>-2.0185715109650726E-3</v>
      </c>
      <c r="EW19" s="62">
        <f>IFERROR(Inv_SY_B!EW19/Inv_SY_B!$IS19-1,"")</f>
        <v>2.7074652458889403E-3</v>
      </c>
      <c r="EX19" s="62">
        <f>IFERROR(Inv_SY_B!EX19/Inv_SY_B!$IS19-1,"")</f>
        <v>1.5441508729634901E-2</v>
      </c>
      <c r="EY19" s="62">
        <f>IFERROR(Inv_SY_B!EY19/Inv_SY_B!$IS19-1,"")</f>
        <v>-1.4177905586624351E-2</v>
      </c>
      <c r="EZ19" s="62">
        <f>IFERROR(Inv_SY_B!EZ19/Inv_SY_B!$IS19-1,"")</f>
        <v>-2.4780473067704811E-3</v>
      </c>
      <c r="FA19" s="62">
        <f>IFERROR(Inv_SY_B!FA19/Inv_SY_B!$IS19-1,"")</f>
        <v>2.3005009696042134E-3</v>
      </c>
      <c r="FB19" s="62">
        <f>IFERROR(Inv_SY_B!FB19/Inv_SY_B!$IS19-1,"")</f>
        <v>-3.3313594989802242E-3</v>
      </c>
      <c r="FC19" s="62">
        <f>IFERROR(Inv_SY_B!FC19/Inv_SY_B!$IS19-1,"")</f>
        <v>9.3520146206871324E-4</v>
      </c>
      <c r="FD19" s="62">
        <f>IFERROR(Inv_SY_B!FD19/Inv_SY_B!$IS19-1,"")</f>
        <v>-2.4780473067704811E-3</v>
      </c>
      <c r="FE19" s="62">
        <f>IFERROR(Inv_SY_B!FE19/Inv_SY_B!$IS19-1,"")</f>
        <v>1.5761500801713568E-2</v>
      </c>
      <c r="FF19" s="62">
        <f>IFERROR(Inv_SY_B!FF19/Inv_SY_B!$IS19-1,"")</f>
        <v>1.1619057977713343E-2</v>
      </c>
      <c r="FG19" s="62">
        <f>IFERROR(Inv_SY_B!FG19/Inv_SY_B!$IS19-1,"")</f>
        <v>6.92045384863893E-3</v>
      </c>
      <c r="FH19" s="62">
        <f>IFERROR(Inv_SY_B!FH19/Inv_SY_B!$IS19-1,"")</f>
        <v>1.3690279389713345E-2</v>
      </c>
      <c r="FI19" s="62">
        <f>IFERROR(Inv_SY_B!FI19/Inv_SY_B!$IS19-1,"")</f>
        <v>-2.0388984028103074E-2</v>
      </c>
      <c r="FJ19" s="62">
        <f>IFERROR(Inv_SY_B!FJ19/Inv_SY_B!$IS19-1,"")</f>
        <v>-6.0329428842598176E-5</v>
      </c>
      <c r="FK19" s="62">
        <f>IFERROR(Inv_SY_B!FK19/Inv_SY_B!$IS19-1,"")</f>
        <v>1.4898491880046771E-2</v>
      </c>
      <c r="FL19" s="62">
        <f>IFERROR(Inv_SY_B!FL19/Inv_SY_B!$IS19-1,"")</f>
        <v>4.1281405376463187E-3</v>
      </c>
      <c r="FM19" s="62">
        <f>IFERROR(Inv_SY_B!FM19/Inv_SY_B!$IS19-1,"")</f>
        <v>-1.5565723054787761E-2</v>
      </c>
      <c r="FN19" s="62">
        <f>IFERROR(Inv_SY_B!FN19/Inv_SY_B!$IS19-1,"")</f>
        <v>-1.6553388820695347E-2</v>
      </c>
      <c r="FO19" s="62">
        <f>IFERROR(Inv_SY_B!FO19/Inv_SY_B!$IS19-1,"")</f>
        <v>6.2684026633799128E-3</v>
      </c>
      <c r="FP19" s="62">
        <f>IFERROR(Inv_SY_B!FP19/Inv_SY_B!$IS19-1,"")</f>
        <v>-1.9898027841554811E-2</v>
      </c>
      <c r="FQ19" s="62">
        <f>IFERROR(Inv_SY_B!FQ19/Inv_SY_B!$IS19-1,"")</f>
        <v>1.6426748432463167E-3</v>
      </c>
      <c r="FR19" s="62">
        <f>IFERROR(Inv_SY_B!FR19/Inv_SY_B!$IS19-1,"")</f>
        <v>1.4898491880046771E-2</v>
      </c>
      <c r="FS19" s="62">
        <f>IFERROR(Inv_SY_B!FS19/Inv_SY_B!$IS19-1,"")</f>
        <v>-1.6553388820695347E-2</v>
      </c>
      <c r="FT19" s="62">
        <f>IFERROR(Inv_SY_B!FT19/Inv_SY_B!$IS19-1,"")</f>
        <v>-1.3270119323154472E-2</v>
      </c>
      <c r="FU19" s="62">
        <f>IFERROR(Inv_SY_B!FU19/Inv_SY_B!$IS19-1,"")</f>
        <v>-1.9781270325465172E-3</v>
      </c>
      <c r="FV19" s="62">
        <f>IFERROR(Inv_SY_B!FV19/Inv_SY_B!$IS19-1,"")</f>
        <v>1.694455378546289E-3</v>
      </c>
      <c r="FW19" s="62">
        <f>IFERROR(Inv_SY_B!FW19/Inv_SY_B!$IS19-1,"")</f>
        <v>-2.1347882829954701E-2</v>
      </c>
      <c r="FX19" s="62">
        <f>IFERROR(Inv_SY_B!FX19/Inv_SY_B!$IS19-1,"")</f>
        <v>-1.2717793613287842E-2</v>
      </c>
      <c r="FY19" s="62">
        <f>IFERROR(Inv_SY_B!FY19/Inv_SY_B!$IS19-1,"")</f>
        <v>-2.8060174442918195E-2</v>
      </c>
      <c r="FZ19" s="62">
        <f>IFERROR(Inv_SY_B!FZ19/Inv_SY_B!$IS19-1,"")</f>
        <v>-2.1347882829954701E-2</v>
      </c>
      <c r="GA19" s="62">
        <f>IFERROR(Inv_SY_B!GA19/Inv_SY_B!$IS19-1,"")</f>
        <v>-2.7322559979955141E-2</v>
      </c>
      <c r="GB19" s="62">
        <f>IFERROR(Inv_SY_B!GB19/Inv_SY_B!$IS19-1,"")</f>
        <v>-2.9594412525881131E-2</v>
      </c>
      <c r="GC19" s="62">
        <f>IFERROR(Inv_SY_B!GC19/Inv_SY_B!$IS19-1,"")</f>
        <v>-2.6525936359955149E-2</v>
      </c>
      <c r="GD19" s="62">
        <f>IFERROR(Inv_SY_B!GD19/Inv_SY_B!$IS19-1,"")</f>
        <v>1.166738647732668E-2</v>
      </c>
      <c r="GE19" s="62">
        <f>IFERROR(Inv_SY_B!GE19/Inv_SY_B!$IS19-1,"")</f>
        <v>-1.1629074665954309E-2</v>
      </c>
      <c r="GF19" s="62">
        <f>IFERROR(Inv_SY_B!GF19/Inv_SY_B!$IS19-1,"")</f>
        <v>-2.0388984028103074E-2</v>
      </c>
      <c r="GG19" s="62">
        <f>IFERROR(Inv_SY_B!GG19/Inv_SY_B!$IS19-1,"")</f>
        <v>-5.2337802445940884E-3</v>
      </c>
      <c r="GH19" s="62">
        <f>IFERROR(Inv_SY_B!GH19/Inv_SY_B!$IS19-1,"")</f>
        <v>-1.4927096452754585E-2</v>
      </c>
      <c r="GI19" s="62">
        <f>IFERROR(Inv_SY_B!GI19/Inv_SY_B!$IS19-1,"")</f>
        <v>2.3883145515661841E-3</v>
      </c>
      <c r="GJ19" s="62">
        <f>IFERROR(Inv_SY_B!GJ19/Inv_SY_B!$IS19-1,"")</f>
        <v>-1.7763076539954792E-2</v>
      </c>
      <c r="GK19" s="62">
        <f>IFERROR(Inv_SY_B!GK19/Inv_SY_B!$IS19-1,"")</f>
        <v>-2.3616865532872788E-3</v>
      </c>
      <c r="GL19" s="62">
        <f>IFERROR(Inv_SY_B!GL19/Inv_SY_B!$IS19-1,"")</f>
        <v>3.8519776827130592E-3</v>
      </c>
      <c r="GM19" s="62">
        <f>IFERROR(Inv_SY_B!GM19/Inv_SY_B!$IS19-1,"")</f>
        <v>6.5884467254617718E-4</v>
      </c>
      <c r="GN19" s="62">
        <f>IFERROR(Inv_SY_B!GN19/Inv_SY_B!$IS19-1,"")</f>
        <v>1.0756049056046768E-2</v>
      </c>
      <c r="GO19" s="62">
        <f>IFERROR(Inv_SY_B!GO19/Inv_SY_B!$IS19-1,"")</f>
        <v>2.9026678688794938E-3</v>
      </c>
      <c r="GP19" s="62">
        <f>IFERROR(Inv_SY_B!GP19/Inv_SY_B!$IS19-1,"")</f>
        <v>-5.0370142104541049E-3</v>
      </c>
      <c r="GQ19" s="62">
        <f>IFERROR(Inv_SY_B!GQ19/Inv_SY_B!$IS19-1,"")</f>
        <v>4.6459458906462636E-3</v>
      </c>
      <c r="GR19" s="62">
        <f>IFERROR(Inv_SY_B!GR19/Inv_SY_B!$IS19-1,"")</f>
        <v>-8.4027490049541909E-3</v>
      </c>
      <c r="GS19" s="62" t="str">
        <f>IFERROR(Inv_SY_B!GS19/Inv_SY_B!$IS19-1,"")</f>
        <v/>
      </c>
      <c r="GT19" s="62" t="str">
        <f>IFERROR(Inv_SY_B!GT19/Inv_SY_B!$IS19-1,"")</f>
        <v/>
      </c>
      <c r="GU19" s="62">
        <f>IFERROR(Inv_SY_B!GU19/Inv_SY_B!$IS19-1,"")</f>
        <v>5.2005598443320311E-2</v>
      </c>
      <c r="GV19" s="62">
        <f>IFERROR(Inv_SY_B!GV19/Inv_SY_B!$IS19-1,"")</f>
        <v>6.6125181199310212E-3</v>
      </c>
      <c r="GW19" s="62">
        <f>IFERROR(Inv_SY_B!GW19/Inv_SY_B!$IS19-1,"")</f>
        <v>-9.8551298731250903E-3</v>
      </c>
      <c r="GX19" s="62" t="str">
        <f>IFERROR(Inv_SY_B!GX19/Inv_SY_B!$IS19-1,"")</f>
        <v/>
      </c>
      <c r="GY19" s="62">
        <f>IFERROR(Inv_SY_B!GY19/Inv_SY_B!$IS19-1,"")</f>
        <v>-6.2499781936798948E-2</v>
      </c>
      <c r="GZ19" s="62">
        <f>IFERROR(Inv_SY_B!GZ19/Inv_SY_B!$IS19-1,"")</f>
        <v>-1.1011169228868134E-2</v>
      </c>
      <c r="HA19" s="62">
        <f>IFERROR(Inv_SY_B!HA19/Inv_SY_B!$IS19-1,"")</f>
        <v>-7.7142292235077292E-4</v>
      </c>
      <c r="HB19" s="62">
        <f>IFERROR(Inv_SY_B!HB19/Inv_SY_B!$IS19-1,"")</f>
        <v>3.4951380386980535E-3</v>
      </c>
      <c r="HC19" s="62">
        <f>IFERROR(Inv_SY_B!HC19/Inv_SY_B!$IS19-1,"")</f>
        <v>-3.3313594989802242E-3</v>
      </c>
      <c r="HD19" s="62">
        <f>IFERROR(Inv_SY_B!HD19/Inv_SY_B!$IS19-1,"")</f>
        <v>7.9323614381887619E-3</v>
      </c>
      <c r="HE19" s="62">
        <f>IFERROR(Inv_SY_B!HE19/Inv_SY_B!$IS19-1,"")</f>
        <v>1.7885136542783453E-3</v>
      </c>
      <c r="HF19" s="62">
        <f>IFERROR(Inv_SY_B!HF19/Inv_SY_B!$IS19-1,"")</f>
        <v>-1.624735114560738E-3</v>
      </c>
      <c r="HG19" s="62">
        <f>IFERROR(Inv_SY_B!HG19/Inv_SY_B!$IS19-1,"")</f>
        <v>7.7616989997468799E-3</v>
      </c>
      <c r="HH19" s="62">
        <f>IFERROR(Inv_SY_B!HH19/Inv_SY_B!$IS19-1,"")</f>
        <v>-8.6218950906808978E-3</v>
      </c>
      <c r="HI19" s="62">
        <f>IFERROR(Inv_SY_B!HI19/Inv_SY_B!$IS19-1,"")</f>
        <v>-6.8609170313005396E-4</v>
      </c>
      <c r="HJ19" s="62">
        <f>IFERROR(Inv_SY_B!HJ19/Inv_SY_B!$IS19-1,"")</f>
        <v>7.0790492459791299E-3</v>
      </c>
      <c r="HK19" s="62">
        <f>IFERROR(Inv_SY_B!HK19/Inv_SY_B!$IS19-1,"")</f>
        <v>2.0539885585215689E-3</v>
      </c>
      <c r="HL19" s="62">
        <f>IFERROR(Inv_SY_B!HL19/Inv_SY_B!$IS19-1,"")</f>
        <v>8.0461363971502387E-3</v>
      </c>
      <c r="HM19" s="62">
        <f>IFERROR(Inv_SY_B!HM19/Inv_SY_B!$IS19-1,"")</f>
        <v>2.0306114285761456E-2</v>
      </c>
      <c r="HN19" s="62">
        <f>IFERROR(Inv_SY_B!HN19/Inv_SY_B!$IS19-1,"")</f>
        <v>4.173254268576243E-2</v>
      </c>
      <c r="HO19" s="62">
        <f>IFERROR(Inv_SY_B!HO19/Inv_SY_B!$IS19-1,"")</f>
        <v>3.5610706000047676E-2</v>
      </c>
      <c r="HP19" s="62">
        <f>IFERROR(Inv_SY_B!HP19/Inv_SY_B!$IS19-1,"")</f>
        <v>3.4182277440047759E-2</v>
      </c>
      <c r="HQ19" s="62">
        <f>IFERROR(Inv_SY_B!HQ19/Inv_SY_B!$IS19-1,"")</f>
        <v>-2.7452460740280404E-3</v>
      </c>
      <c r="HR19" s="62">
        <f>IFERROR(Inv_SY_B!HR19/Inv_SY_B!$IS19-1,"")</f>
        <v>-1.9495184777936436E-2</v>
      </c>
      <c r="HS19" s="62">
        <f>IFERROR(Inv_SY_B!HS19/Inv_SY_B!$IS19-1,"")</f>
        <v>2.6759583341766646E-3</v>
      </c>
      <c r="HT19" s="62">
        <f>IFERROR(Inv_SY_B!HT19/Inv_SY_B!$IS19-1,"")</f>
        <v>2.736638312289319E-3</v>
      </c>
      <c r="HU19" s="62">
        <f>IFERROR(Inv_SY_B!HU19/Inv_SY_B!$IS19-1,"")</f>
        <v>-2.0185715109650726E-3</v>
      </c>
      <c r="HV19" s="62">
        <f>IFERROR(Inv_SY_B!HV19/Inv_SY_B!$IS19-1,"")</f>
        <v>9.0088475883611796E-3</v>
      </c>
      <c r="HW19" s="62">
        <f>IFERROR(Inv_SY_B!HW19/Inv_SY_B!$IS19-1,"")</f>
        <v>2.1841922061249797E-4</v>
      </c>
      <c r="HX19" s="62">
        <f>IFERROR(Inv_SY_B!HX19/Inv_SY_B!$IS19-1,"")</f>
        <v>-3.5939170965831879E-3</v>
      </c>
      <c r="HY19" s="62">
        <f>IFERROR(Inv_SY_B!HY19/Inv_SY_B!$IS19-1,"")</f>
        <v>1.9781385858808065E-3</v>
      </c>
      <c r="HZ19" s="62">
        <f>IFERROR(Inv_SY_B!HZ19/Inv_SY_B!$IS19-1,"")</f>
        <v>1.9781385858808065E-3</v>
      </c>
      <c r="IA19" s="62">
        <f>IFERROR(Inv_SY_B!IA19/Inv_SY_B!$IS19-1,"")</f>
        <v>-2.0152947399954768E-2</v>
      </c>
      <c r="IB19" s="62">
        <f>IFERROR(Inv_SY_B!IB19/Inv_SY_B!$IS19-1,"")</f>
        <v>1.0903491333795756E-3</v>
      </c>
      <c r="IC19" s="62">
        <f>IFERROR(Inv_SY_B!IC19/Inv_SY_B!$IS19-1,"")</f>
        <v>-1.7497535333287795E-2</v>
      </c>
      <c r="ID19" s="62">
        <f>IFERROR(Inv_SY_B!ID19/Inv_SY_B!$IS19-1,"")</f>
        <v>2.5393517672889221E-3</v>
      </c>
      <c r="IE19" s="62">
        <f>IFERROR(Inv_SY_B!IE19/Inv_SY_B!$IS19-1,"")</f>
        <v>4.3122491076019731E-3</v>
      </c>
      <c r="IF19" s="62" t="str">
        <f>IFERROR(Inv_SY_B!IF19/Inv_SY_B!$IS19-1,"")</f>
        <v/>
      </c>
      <c r="IG19" s="62">
        <f>IFERROR(Inv_SY_B!IG19/Inv_SY_B!$IS19-1,"")</f>
        <v>2.1358283818180279E-3</v>
      </c>
      <c r="IH19" s="62">
        <f>IFERROR(Inv_SY_B!IH19/Inv_SY_B!$IS19-1,"")</f>
        <v>-2.0177364982177148E-2</v>
      </c>
      <c r="II19" s="62">
        <f>IFERROR(Inv_SY_B!II19/Inv_SY_B!$IS19-1,"")</f>
        <v>-1.1584289357964406E-2</v>
      </c>
      <c r="IJ19" s="62">
        <f>IFERROR(Inv_SY_B!IJ19/Inv_SY_B!$IS19-1,"")</f>
        <v>-1.8818260242303708E-4</v>
      </c>
      <c r="IK19" s="62">
        <f>IFERROR(Inv_SY_B!IK19/Inv_SY_B!$IS19-1,"")</f>
        <v>1.365929958226908E-2</v>
      </c>
      <c r="IL19" s="62" t="str">
        <f>IFERROR(Inv_SY_B!IL19/Inv_SY_B!$IS19-1,"")</f>
        <v/>
      </c>
      <c r="IM19" s="62" t="str">
        <f>IFERROR(Inv_SY_B!IM19/Inv_SY_B!$IS19-1,"")</f>
        <v/>
      </c>
      <c r="IN19" s="62">
        <f>IFERROR(Inv_SY_B!IN19/Inv_SY_B!$IS19-1,"")</f>
        <v>1.8945706133380424E-2</v>
      </c>
      <c r="IO19" s="62">
        <f>IFERROR(Inv_SY_B!IO19/Inv_SY_B!$IS19-1,"")</f>
        <v>1.6855277000462632E-3</v>
      </c>
      <c r="IP19" s="62">
        <f>IFERROR(Inv_SY_B!IP19/Inv_SY_B!$IS19-1,"")</f>
        <v>0.12154593382952084</v>
      </c>
      <c r="IQ19" s="62">
        <f>IFERROR(Inv_SY_B!IQ19/Inv_SY_B!$IS19-1,"")</f>
        <v>-2.546377153328816E-2</v>
      </c>
      <c r="IR19" s="62">
        <f>IFERROR(Inv_SY_B!IR19/Inv_SY_B!$IS19-1,"")</f>
        <v>0.80416093972313463</v>
      </c>
    </row>
    <row r="20" spans="2:252" x14ac:dyDescent="0.25">
      <c r="B20" s="85">
        <f t="shared" si="0"/>
        <v>45858</v>
      </c>
      <c r="C20" s="62">
        <f>IFERROR(Inv_SY_B!C20/Inv_SY_B!$IS20-1,"")</f>
        <v>1.3037284927291726E-2</v>
      </c>
      <c r="D20" s="62">
        <f>IFERROR(Inv_SY_B!D20/Inv_SY_B!$IS20-1,"")</f>
        <v>1.5175998407082059E-2</v>
      </c>
      <c r="E20" s="62">
        <f>IFERROR(Inv_SY_B!E20/Inv_SY_B!$IS20-1,"")</f>
        <v>1.3274919758379466E-2</v>
      </c>
      <c r="F20" s="62">
        <f>IFERROR(Inv_SY_B!F20/Inv_SY_B!$IS20-1,"")</f>
        <v>1.945342536666228E-2</v>
      </c>
      <c r="G20" s="62">
        <f>IFERROR(Inv_SY_B!G20/Inv_SY_B!$IS20-1,"")</f>
        <v>2.2447624238368658E-2</v>
      </c>
      <c r="H20" s="62">
        <f>IFERROR(Inv_SY_B!H20/Inv_SY_B!$IS20-1,"")</f>
        <v>1.3274919758379466E-2</v>
      </c>
      <c r="I20" s="62">
        <f>IFERROR(Inv_SY_B!I20/Inv_SY_B!$IS20-1,"")</f>
        <v>2.1770364969768252E-2</v>
      </c>
      <c r="J20" s="62">
        <f>IFERROR(Inv_SY_B!J20/Inv_SY_B!$IS20-1,"")</f>
        <v>2.0225738567697826E-2</v>
      </c>
      <c r="K20" s="62">
        <f>IFERROR(Inv_SY_B!K20/Inv_SY_B!$IS20-1,"")</f>
        <v>-3.382331361550972E-3</v>
      </c>
      <c r="L20" s="62">
        <f>IFERROR(Inv_SY_B!L20/Inv_SY_B!$IS20-1,"")</f>
        <v>1.5004901328698583E-2</v>
      </c>
      <c r="M20" s="62">
        <f>IFERROR(Inv_SY_B!M20/Inv_SY_B!$IS20-1,"")</f>
        <v>1.3274919758379466E-2</v>
      </c>
      <c r="N20" s="62">
        <f>IFERROR(Inv_SY_B!N20/Inv_SY_B!$IS20-1,"")</f>
        <v>1.5591859361485438E-2</v>
      </c>
      <c r="O20" s="62">
        <f>IFERROR(Inv_SY_B!O20/Inv_SY_B!$IS20-1,"")</f>
        <v>2.485961777390977E-2</v>
      </c>
      <c r="P20" s="62">
        <f>IFERROR(Inv_SY_B!P20/Inv_SY_B!$IS20-1,"")</f>
        <v>-7.5073263785717659E-3</v>
      </c>
      <c r="Q20" s="62">
        <f>IFERROR(Inv_SY_B!Q20/Inv_SY_B!$IS20-1,"")</f>
        <v>-9.8944762726810298E-3</v>
      </c>
      <c r="R20" s="62">
        <f>IFERROR(Inv_SY_B!R20/Inv_SY_B!$IS20-1,"")</f>
        <v>9.4133537532026246E-3</v>
      </c>
      <c r="S20" s="62">
        <f>IFERROR(Inv_SY_B!S20/Inv_SY_B!$IS20-1,"")</f>
        <v>4.0071613459553568E-3</v>
      </c>
      <c r="T20" s="62">
        <f>IFERROR(Inv_SY_B!T20/Inv_SY_B!$IS20-1,"")</f>
        <v>2.0225738567697826E-2</v>
      </c>
      <c r="U20" s="62">
        <f>IFERROR(Inv_SY_B!U20/Inv_SY_B!$IS20-1,"")</f>
        <v>2.1164396150494369E-2</v>
      </c>
      <c r="V20" s="62">
        <f>IFERROR(Inv_SY_B!V20/Inv_SY_B!$IS20-1,"")</f>
        <v>2.0879234353189169E-2</v>
      </c>
      <c r="W20" s="62">
        <f>IFERROR(Inv_SY_B!W20/Inv_SY_B!$IS20-1,"")</f>
        <v>4.7794745469906808E-3</v>
      </c>
      <c r="X20" s="62">
        <f>IFERROR(Inv_SY_B!X20/Inv_SY_B!$IS20-1,"")</f>
        <v>1.4356158239829053E-2</v>
      </c>
      <c r="Y20" s="62">
        <f>IFERROR(Inv_SY_B!Y20/Inv_SY_B!$IS20-1,"")</f>
        <v>-1.9337094312396053E-3</v>
      </c>
      <c r="Z20" s="62">
        <f>IFERROR(Inv_SY_B!Z20/Inv_SY_B!$IS20-1,"")</f>
        <v>2.0826426612947424E-2</v>
      </c>
      <c r="AA20" s="62">
        <f>IFERROR(Inv_SY_B!AA20/Inv_SY_B!$IS20-1,"")</f>
        <v>2.9434088272350056E-2</v>
      </c>
      <c r="AB20" s="62">
        <f>IFERROR(Inv_SY_B!AB20/Inv_SY_B!$IS20-1,"")</f>
        <v>2.0879234353189169E-2</v>
      </c>
      <c r="AC20" s="62">
        <f>IFERROR(Inv_SY_B!AC20/Inv_SY_B!$IS20-1,"")</f>
        <v>2.1298461803618274E-3</v>
      </c>
      <c r="AD20" s="62">
        <f>IFERROR(Inv_SY_B!AD20/Inv_SY_B!$IS20-1,"")</f>
        <v>2.0689126488318887E-2</v>
      </c>
      <c r="AE20" s="62">
        <f>IFERROR(Inv_SY_B!AE20/Inv_SY_B!$IS20-1,"")</f>
        <v>-2.0020360464033327E-2</v>
      </c>
      <c r="AF20" s="62">
        <f>IFERROR(Inv_SY_B!AF20/Inv_SY_B!$IS20-1,"")</f>
        <v>1.7737173808806128E-2</v>
      </c>
      <c r="AG20" s="62">
        <f>IFERROR(Inv_SY_B!AG20/Inv_SY_B!$IS20-1,"")</f>
        <v>7.0964141500968747E-3</v>
      </c>
      <c r="AH20" s="62">
        <f>IFERROR(Inv_SY_B!AH20/Inv_SY_B!$IS20-1,"")</f>
        <v>1.2039218636722859E-2</v>
      </c>
      <c r="AI20" s="62">
        <f>IFERROR(Inv_SY_B!AI20/Inv_SY_B!$IS20-1,"")</f>
        <v>-1.1840741969158075E-2</v>
      </c>
      <c r="AJ20" s="62">
        <f>IFERROR(Inv_SY_B!AJ20/Inv_SY_B!$IS20-1,"")</f>
        <v>6.7838414183072349E-3</v>
      </c>
      <c r="AK20" s="62">
        <f>IFERROR(Inv_SY_B!AK20/Inv_SY_B!$IS20-1,"")</f>
        <v>-2.4259501811938478E-2</v>
      </c>
      <c r="AL20" s="62">
        <f>IFERROR(Inv_SY_B!AL20/Inv_SY_B!$IS20-1,"")</f>
        <v>-1.9668669571029973E-2</v>
      </c>
      <c r="AM20" s="62">
        <f>IFERROR(Inv_SY_B!AM20/Inv_SY_B!$IS20-1,"")</f>
        <v>1.6055247282106722E-2</v>
      </c>
      <c r="AN20" s="62">
        <f>IFERROR(Inv_SY_B!AN20/Inv_SY_B!$IS20-1,"")</f>
        <v>-1.5300668679928409E-2</v>
      </c>
      <c r="AO20" s="62">
        <f>IFERROR(Inv_SY_B!AO20/Inv_SY_B!$IS20-1,"")</f>
        <v>-1.5300668679928409E-2</v>
      </c>
      <c r="AP20" s="62">
        <f>IFERROR(Inv_SY_B!AP20/Inv_SY_B!$IS20-1,"")</f>
        <v>-9.3538570319561254E-3</v>
      </c>
      <c r="AQ20" s="62">
        <f>IFERROR(Inv_SY_B!AQ20/Inv_SY_B!$IS20-1,"")</f>
        <v>-1.7617608283034492E-2</v>
      </c>
      <c r="AR20" s="62">
        <f>IFERROR(Inv_SY_B!AR20/Inv_SY_B!$IS20-1,"")</f>
        <v>-4.48828386543354E-3</v>
      </c>
      <c r="AS20" s="62">
        <f>IFERROR(Inv_SY_B!AS20/Inv_SY_B!$IS20-1,"")</f>
        <v>-2.3796113891317305E-2</v>
      </c>
      <c r="AT20" s="62">
        <f>IFERROR(Inv_SY_B!AT20/Inv_SY_B!$IS20-1,"")</f>
        <v>-7.5775366695749469E-3</v>
      </c>
      <c r="AU20" s="62">
        <f>IFERROR(Inv_SY_B!AU20/Inv_SY_B!$IS20-1,"")</f>
        <v>-1.1439102674751678E-2</v>
      </c>
      <c r="AV20" s="62">
        <f>IFERROR(Inv_SY_B!AV20/Inv_SY_B!$IS20-1,"")</f>
        <v>4.7794745469906808E-3</v>
      </c>
      <c r="AW20" s="62">
        <f>IFERROR(Inv_SY_B!AW20/Inv_SY_B!$IS20-1,"")</f>
        <v>-1.7617608283034492E-2</v>
      </c>
      <c r="AX20" s="62">
        <f>IFERROR(Inv_SY_B!AX20/Inv_SY_B!$IS20-1,"")</f>
        <v>-1.9162234685105251E-2</v>
      </c>
      <c r="AY20" s="62">
        <f>IFERROR(Inv_SY_B!AY20/Inv_SY_B!$IS20-1,"")</f>
        <v>-1.9841870302016229E-2</v>
      </c>
      <c r="AZ20" s="62">
        <f>IFERROR(Inv_SY_B!AZ20/Inv_SY_B!$IS20-1,"")</f>
        <v>-2.1324711648004091E-2</v>
      </c>
      <c r="BA20" s="62">
        <f>IFERROR(Inv_SY_B!BA20/Inv_SY_B!$IS20-1,"")</f>
        <v>-1.9934547886140574E-2</v>
      </c>
      <c r="BB20" s="62">
        <f>IFERROR(Inv_SY_B!BB20/Inv_SY_B!$IS20-1,"")</f>
        <v>-4.102127264915878E-3</v>
      </c>
      <c r="BC20" s="62">
        <f>IFERROR(Inv_SY_B!BC20/Inv_SY_B!$IS20-1,"")</f>
        <v>-2.2423112645032273E-2</v>
      </c>
      <c r="BD20" s="62">
        <f>IFERROR(Inv_SY_B!BD20/Inv_SY_B!$IS20-1,"")</f>
        <v>-1.3086704170293895E-2</v>
      </c>
      <c r="BE20" s="62">
        <f>IFERROR(Inv_SY_B!BE20/Inv_SY_B!$IS20-1,"")</f>
        <v>-1.5478894803244381E-2</v>
      </c>
      <c r="BF20" s="62">
        <f>IFERROR(Inv_SY_B!BF20/Inv_SY_B!$IS20-1,"")</f>
        <v>1.7393923497234676E-2</v>
      </c>
      <c r="BG20" s="62">
        <f>IFERROR(Inv_SY_B!BG20/Inv_SY_B!$IS20-1,"")</f>
        <v>1.3755470194579233E-2</v>
      </c>
      <c r="BH20" s="62">
        <f>IFERROR(Inv_SY_B!BH20/Inv_SY_B!$IS20-1,"")</f>
        <v>7.4825707506145367E-3</v>
      </c>
      <c r="BI20" s="62">
        <f>IFERROR(Inv_SY_B!BI20/Inv_SY_B!$IS20-1,"")</f>
        <v>1.8423674431948367E-2</v>
      </c>
      <c r="BJ20" s="62">
        <f>IFERROR(Inv_SY_B!BJ20/Inv_SY_B!$IS20-1,"")</f>
        <v>2.1718877423032801E-2</v>
      </c>
      <c r="BK20" s="62">
        <f>IFERROR(Inv_SY_B!BK20/Inv_SY_B!$IS20-1,"")</f>
        <v>7.2508767903038951E-3</v>
      </c>
      <c r="BL20" s="62">
        <f>IFERROR(Inv_SY_B!BL20/Inv_SY_B!$IS20-1,"")</f>
        <v>-1.4149562855032882E-2</v>
      </c>
      <c r="BM20" s="62">
        <f>IFERROR(Inv_SY_B!BM20/Inv_SY_B!$IS20-1,"")</f>
        <v>-1.6072981880963844E-2</v>
      </c>
      <c r="BN20" s="62">
        <f>IFERROR(Inv_SY_B!BN20/Inv_SY_B!$IS20-1,"")</f>
        <v>1.5308597152955183E-2</v>
      </c>
      <c r="BO20" s="62">
        <f>IFERROR(Inv_SY_B!BO20/Inv_SY_B!$IS20-1,"")</f>
        <v>2.0879234353189169E-2</v>
      </c>
      <c r="BP20" s="62">
        <f>IFERROR(Inv_SY_B!BP20/Inv_SY_B!$IS20-1,"")</f>
        <v>2.6653760748622579E-2</v>
      </c>
      <c r="BQ20" s="62">
        <f>IFERROR(Inv_SY_B!BQ20/Inv_SY_B!$IS20-1,"")</f>
        <v>2.2305043339715835E-2</v>
      </c>
      <c r="BR20" s="62">
        <f>IFERROR(Inv_SY_B!BR20/Inv_SY_B!$IS20-1,"")</f>
        <v>1.3536318072576048E-2</v>
      </c>
      <c r="BS20" s="62">
        <f>IFERROR(Inv_SY_B!BS20/Inv_SY_B!$IS20-1,"")</f>
        <v>5.5517877480260047E-3</v>
      </c>
      <c r="BT20" s="62">
        <f>IFERROR(Inv_SY_B!BT20/Inv_SY_B!$IS20-1,"")</f>
        <v>1.0957980155273495E-2</v>
      </c>
      <c r="BU20" s="62">
        <f>IFERROR(Inv_SY_B!BU20/Inv_SY_B!$IS20-1,"")</f>
        <v>4.7794745469906808E-3</v>
      </c>
      <c r="BV20" s="62">
        <f>IFERROR(Inv_SY_B!BV20/Inv_SY_B!$IS20-1,"")</f>
        <v>1.3274919758379466E-2</v>
      </c>
      <c r="BW20" s="62">
        <f>IFERROR(Inv_SY_B!BW20/Inv_SY_B!$IS20-1,"")</f>
        <v>1.1730293356308819E-2</v>
      </c>
      <c r="BX20" s="62">
        <f>IFERROR(Inv_SY_B!BX20/Inv_SY_B!$IS20-1,"")</f>
        <v>2.099805176873315E-2</v>
      </c>
      <c r="BY20" s="62">
        <f>IFERROR(Inv_SY_B!BY20/Inv_SY_B!$IS20-1,"")</f>
        <v>1.986532574054789E-2</v>
      </c>
      <c r="BZ20" s="62">
        <f>IFERROR(Inv_SY_B!BZ20/Inv_SY_B!$IS20-1,"")</f>
        <v>1.5609021877064366E-2</v>
      </c>
      <c r="CA20" s="62">
        <f>IFERROR(Inv_SY_B!CA20/Inv_SY_B!$IS20-1,"")</f>
        <v>1.0528917265809401E-2</v>
      </c>
      <c r="CB20" s="62">
        <f>IFERROR(Inv_SY_B!CB20/Inv_SY_B!$IS20-1,"")</f>
        <v>2.0225738567697826E-2</v>
      </c>
      <c r="CC20" s="62">
        <f>IFERROR(Inv_SY_B!CC20/Inv_SY_B!$IS20-1,"")</f>
        <v>1.8681112165626956E-2</v>
      </c>
      <c r="CD20" s="62">
        <f>IFERROR(Inv_SY_B!CD20/Inv_SY_B!$IS20-1,"")</f>
        <v>2.0879234353189169E-2</v>
      </c>
      <c r="CE20" s="62">
        <f>IFERROR(Inv_SY_B!CE20/Inv_SY_B!$IS20-1,"")</f>
        <v>2.3314991371839122E-2</v>
      </c>
      <c r="CF20" s="62">
        <f>IFERROR(Inv_SY_B!CF20/Inv_SY_B!$IS20-1,"")</f>
        <v>2.0225738567697826E-2</v>
      </c>
      <c r="CG20" s="62">
        <f>IFERROR(Inv_SY_B!CG20/Inv_SY_B!$IS20-1,"")</f>
        <v>2.5631930974945094E-2</v>
      </c>
      <c r="CH20" s="62">
        <f>IFERROR(Inv_SY_B!CH20/Inv_SY_B!$IS20-1,"")</f>
        <v>6.3241009490613287E-3</v>
      </c>
      <c r="CI20" s="62">
        <f>IFERROR(Inv_SY_B!CI20/Inv_SY_B!$IS20-1,"")</f>
        <v>-4.48828386543354E-3</v>
      </c>
      <c r="CJ20" s="62">
        <f>IFERROR(Inv_SY_B!CJ20/Inv_SY_B!$IS20-1,"")</f>
        <v>2.3080723036774664E-3</v>
      </c>
      <c r="CK20" s="62">
        <f>IFERROR(Inv_SY_B!CK20/Inv_SY_B!$IS20-1,"")</f>
        <v>9.4133537532026246E-3</v>
      </c>
      <c r="CL20" s="62">
        <f>IFERROR(Inv_SY_B!CL20/Inv_SY_B!$IS20-1,"")</f>
        <v>1.2502606557344143E-2</v>
      </c>
      <c r="CM20" s="62">
        <f>IFERROR(Inv_SY_B!CM20/Inv_SY_B!$IS20-1,"")</f>
        <v>2.5631930974945094E-2</v>
      </c>
      <c r="CN20" s="62">
        <f>IFERROR(Inv_SY_B!CN20/Inv_SY_B!$IS20-1,"")</f>
        <v>1.5591859361485438E-2</v>
      </c>
      <c r="CO20" s="62">
        <f>IFERROR(Inv_SY_B!CO20/Inv_SY_B!$IS20-1,"")</f>
        <v>1.4337622723004095E-2</v>
      </c>
      <c r="CP20" s="62">
        <f>IFERROR(Inv_SY_B!CP20/Inv_SY_B!$IS20-1,"")</f>
        <v>1.4463093913818392E-2</v>
      </c>
      <c r="CQ20" s="62">
        <f>IFERROR(Inv_SY_B!CQ20/Inv_SY_B!$IS20-1,"")</f>
        <v>-3.715970664398216E-3</v>
      </c>
      <c r="CR20" s="62">
        <f>IFERROR(Inv_SY_B!CR20/Inv_SY_B!$IS20-1,"")</f>
        <v>1.1730293356308819E-2</v>
      </c>
      <c r="CS20" s="62">
        <f>IFERROR(Inv_SY_B!CS20/Inv_SY_B!$IS20-1,"")</f>
        <v>2.6936282158916081E-2</v>
      </c>
      <c r="CT20" s="62">
        <f>IFERROR(Inv_SY_B!CT20/Inv_SY_B!$IS20-1,"")</f>
        <v>1.1730293356308819E-2</v>
      </c>
      <c r="CU20" s="62">
        <f>IFERROR(Inv_SY_B!CU20/Inv_SY_B!$IS20-1,"")</f>
        <v>7.8687273511321987E-3</v>
      </c>
      <c r="CV20" s="62">
        <f>IFERROR(Inv_SY_B!CV20/Inv_SY_B!$IS20-1,"")</f>
        <v>1.3274919758379466E-2</v>
      </c>
      <c r="CW20" s="62">
        <f>IFERROR(Inv_SY_B!CW20/Inv_SY_B!$IS20-1,"")</f>
        <v>6.3241009490613287E-3</v>
      </c>
      <c r="CX20" s="62">
        <f>IFERROR(Inv_SY_B!CX20/Inv_SY_B!$IS20-1,"")</f>
        <v>1.9994044607387185E-2</v>
      </c>
      <c r="CY20" s="62">
        <f>IFERROR(Inv_SY_B!CY20/Inv_SY_B!$IS20-1,"")</f>
        <v>4.0071613459553568E-3</v>
      </c>
      <c r="CZ20" s="62">
        <f>IFERROR(Inv_SY_B!CZ20/Inv_SY_B!$IS20-1,"")</f>
        <v>-6.0329102675042989E-3</v>
      </c>
      <c r="DA20" s="62">
        <f>IFERROR(Inv_SY_B!DA20/Inv_SY_B!$IS20-1,"")</f>
        <v>7.0964141500968747E-3</v>
      </c>
      <c r="DB20" s="62">
        <f>IFERROR(Inv_SY_B!DB20/Inv_SY_B!$IS20-1,"")</f>
        <v>9.179085418140609E-4</v>
      </c>
      <c r="DC20" s="62">
        <f>IFERROR(Inv_SY_B!DC20/Inv_SY_B!$IS20-1,"")</f>
        <v>-2.4482614514459877E-2</v>
      </c>
      <c r="DD20" s="62">
        <f>IFERROR(Inv_SY_B!DD20/Inv_SY_B!$IS20-1,"")</f>
        <v>-1.8389921484069816E-2</v>
      </c>
      <c r="DE20" s="62">
        <f>IFERROR(Inv_SY_B!DE20/Inv_SY_B!$IS20-1,"")</f>
        <v>-1.8990609529319524E-2</v>
      </c>
      <c r="DF20" s="62">
        <f>IFERROR(Inv_SY_B!DF20/Inv_SY_B!$IS20-1,"")</f>
        <v>-2.6567552966026198E-2</v>
      </c>
      <c r="DG20" s="62">
        <f>IFERROR(Inv_SY_B!DG20/Inv_SY_B!$IS20-1,"")</f>
        <v>5.0883998274047215E-3</v>
      </c>
      <c r="DH20" s="62">
        <f>IFERROR(Inv_SY_B!DH20/Inv_SY_B!$IS20-1,"")</f>
        <v>-1.1233152487808984E-2</v>
      </c>
      <c r="DI20" s="62">
        <f>IFERROR(Inv_SY_B!DI20/Inv_SY_B!$IS20-1,"")</f>
        <v>-2.2607939735878269E-2</v>
      </c>
      <c r="DJ20" s="62">
        <f>IFERROR(Inv_SY_B!DJ20/Inv_SY_B!$IS20-1,"")</f>
        <v>-5.0704892015986935E-3</v>
      </c>
      <c r="DK20" s="62">
        <f>IFERROR(Inv_SY_B!DK20/Inv_SY_B!$IS20-1,"")</f>
        <v>-1.9059259591633793E-2</v>
      </c>
      <c r="DL20" s="62">
        <f>IFERROR(Inv_SY_B!DL20/Inv_SY_B!$IS20-1,"")</f>
        <v>-2.7434567193972748E-2</v>
      </c>
      <c r="DM20" s="62">
        <f>IFERROR(Inv_SY_B!DM20/Inv_SY_B!$IS20-1,"")</f>
        <v>2.2310984210493157E-2</v>
      </c>
      <c r="DN20" s="62">
        <f>IFERROR(Inv_SY_B!DN20/Inv_SY_B!$IS20-1,"")</f>
        <v>4.5477805866800391E-3</v>
      </c>
      <c r="DO20" s="62">
        <f>IFERROR(Inv_SY_B!DO20/Inv_SY_B!$IS20-1,"")</f>
        <v>-2.7257441305525765E-2</v>
      </c>
      <c r="DP20" s="62">
        <f>IFERROR(Inv_SY_B!DP20/Inv_SY_B!$IS20-1,"")</f>
        <v>-2.3109613268174733E-2</v>
      </c>
      <c r="DQ20" s="62">
        <f>IFERROR(Inv_SY_B!DQ20/Inv_SY_B!$IS20-1,"")</f>
        <v>-1.5558106413606887E-2</v>
      </c>
      <c r="DR20" s="62">
        <f>IFERROR(Inv_SY_B!DR20/Inv_SY_B!$IS20-1,"")</f>
        <v>1.6904791803245667E-2</v>
      </c>
      <c r="DS20" s="62">
        <f>IFERROR(Inv_SY_B!DS20/Inv_SY_B!$IS20-1,"")</f>
        <v>1.9144500086248017E-2</v>
      </c>
      <c r="DT20" s="62">
        <f>IFERROR(Inv_SY_B!DT20/Inv_SY_B!$IS20-1,"")</f>
        <v>-1.8990609529319524E-2</v>
      </c>
      <c r="DU20" s="62">
        <f>IFERROR(Inv_SY_B!DU20/Inv_SY_B!$IS20-1,"")</f>
        <v>-1.212560329789425E-2</v>
      </c>
      <c r="DV20" s="62">
        <f>IFERROR(Inv_SY_B!DV20/Inv_SY_B!$IS20-1,"")</f>
        <v>-2.0706861087175898E-2</v>
      </c>
      <c r="DW20" s="62">
        <f>IFERROR(Inv_SY_B!DW20/Inv_SY_B!$IS20-1,"")</f>
        <v>-1.6845295081999168E-2</v>
      </c>
      <c r="DX20" s="62">
        <f>IFERROR(Inv_SY_B!DX20/Inv_SY_B!$IS20-1,"")</f>
        <v>-2.2423112645032273E-2</v>
      </c>
      <c r="DY20" s="62">
        <f>IFERROR(Inv_SY_B!DY20/Inv_SY_B!$IS20-1,"")</f>
        <v>-1.8389921484069816E-2</v>
      </c>
      <c r="DZ20" s="62">
        <f>IFERROR(Inv_SY_B!DZ20/Inv_SY_B!$IS20-1,"")</f>
        <v>-1.3756042277857761E-2</v>
      </c>
      <c r="EA20" s="62">
        <f>IFERROR(Inv_SY_B!EA20/Inv_SY_B!$IS20-1,"")</f>
        <v>-2.1736612021889701E-2</v>
      </c>
      <c r="EB20" s="62">
        <f>IFERROR(Inv_SY_B!EB20/Inv_SY_B!$IS20-1,"")</f>
        <v>-1.5558106413606887E-2</v>
      </c>
      <c r="EC20" s="62">
        <f>IFERROR(Inv_SY_B!EC20/Inv_SY_B!$IS20-1,"")</f>
        <v>-1.5478894803244381E-2</v>
      </c>
      <c r="ED20" s="62">
        <f>IFERROR(Inv_SY_B!ED20/Inv_SY_B!$IS20-1,"")</f>
        <v>-9.7756588571370484E-3</v>
      </c>
      <c r="EE20" s="62">
        <f>IFERROR(Inv_SY_B!EE20/Inv_SY_B!$IS20-1,"")</f>
        <v>-1.7617608283034492E-2</v>
      </c>
      <c r="EF20" s="62">
        <f>IFERROR(Inv_SY_B!EF20/Inv_SY_B!$IS20-1,"")</f>
        <v>-2.452185426340403E-3</v>
      </c>
      <c r="EG20" s="62">
        <f>IFERROR(Inv_SY_B!EG20/Inv_SY_B!$IS20-1,"")</f>
        <v>-9.338194736270955E-3</v>
      </c>
      <c r="EH20" s="62">
        <f>IFERROR(Inv_SY_B!EH20/Inv_SY_B!$IS20-1,"")</f>
        <v>-1.1357010642194076E-2</v>
      </c>
      <c r="EI20" s="62">
        <f>IFERROR(Inv_SY_B!EI20/Inv_SY_B!$IS20-1,"")</f>
        <v>-4.4353561076002634E-3</v>
      </c>
      <c r="EJ20" s="62">
        <f>IFERROR(Inv_SY_B!EJ20/Inv_SY_B!$IS20-1,"")</f>
        <v>-1.5106240181765762E-2</v>
      </c>
      <c r="EK20" s="62">
        <f>IFERROR(Inv_SY_B!EK20/Inv_SY_B!$IS20-1,"")</f>
        <v>-1.9322875830920516E-2</v>
      </c>
      <c r="EL20" s="62">
        <f>IFERROR(Inv_SY_B!EL20/Inv_SY_B!$IS20-1,"")</f>
        <v>-5.2605970664688639E-3</v>
      </c>
      <c r="EM20" s="62">
        <f>IFERROR(Inv_SY_B!EM20/Inv_SY_B!$IS20-1,"")</f>
        <v>-2.5459557708931824E-2</v>
      </c>
      <c r="EN20" s="62">
        <f>IFERROR(Inv_SY_B!EN20/Inv_SY_B!$IS20-1,"")</f>
        <v>-2.2607939735878269E-2</v>
      </c>
      <c r="EO20" s="62">
        <f>IFERROR(Inv_SY_B!EO20/Inv_SY_B!$IS20-1,"")</f>
        <v>-1.0666789473716354E-2</v>
      </c>
      <c r="EP20" s="62">
        <f>IFERROR(Inv_SY_B!EP20/Inv_SY_B!$IS20-1,"")</f>
        <v>-1.8330512776297936E-2</v>
      </c>
      <c r="EQ20" s="62">
        <f>IFERROR(Inv_SY_B!EQ20/Inv_SY_B!$IS20-1,"")</f>
        <v>-1.3756042277857761E-2</v>
      </c>
      <c r="ER20" s="62">
        <f>IFERROR(Inv_SY_B!ER20/Inv_SY_B!$IS20-1,"")</f>
        <v>-2.6885366695458712E-2</v>
      </c>
      <c r="ES20" s="62">
        <f>IFERROR(Inv_SY_B!ES20/Inv_SY_B!$IS20-1,"")</f>
        <v>-1.8389921484069816E-2</v>
      </c>
      <c r="ET20" s="62">
        <f>IFERROR(Inv_SY_B!ET20/Inv_SY_B!$IS20-1,"")</f>
        <v>-1.2562467330803129E-2</v>
      </c>
      <c r="EU20" s="62">
        <f>IFERROR(Inv_SY_B!EU20/Inv_SY_B!$IS20-1,"")</f>
        <v>-2.0469226256088158E-2</v>
      </c>
      <c r="EV20" s="62">
        <f>IFERROR(Inv_SY_B!EV20/Inv_SY_B!$IS20-1,"")</f>
        <v>-1.5621475701896981E-2</v>
      </c>
      <c r="EW20" s="62">
        <f>IFERROR(Inv_SY_B!EW20/Inv_SY_B!$IS20-1,"")</f>
        <v>-2.4033748722405046E-2</v>
      </c>
      <c r="EX20" s="62">
        <f>IFERROR(Inv_SY_B!EX20/Inv_SY_B!$IS20-1,"")</f>
        <v>-1.2983729076822437E-2</v>
      </c>
      <c r="EY20" s="62">
        <f>IFERROR(Inv_SY_B!EY20/Inv_SY_B!$IS20-1,"")</f>
        <v>-2.3109613268174733E-2</v>
      </c>
      <c r="EZ20" s="62">
        <f>IFERROR(Inv_SY_B!EZ20/Inv_SY_B!$IS20-1,"")</f>
        <v>-1.3756042277857761E-2</v>
      </c>
      <c r="FA20" s="62">
        <f>IFERROR(Inv_SY_B!FA20/Inv_SY_B!$IS20-1,"")</f>
        <v>-2.1479174288211222E-2</v>
      </c>
      <c r="FB20" s="62">
        <f>IFERROR(Inv_SY_B!FB20/Inv_SY_B!$IS20-1,"")</f>
        <v>-2.3409957290799643E-2</v>
      </c>
      <c r="FC20" s="62">
        <f>IFERROR(Inv_SY_B!FC20/Inv_SY_B!$IS20-1,"")</f>
        <v>-1.0666789473716354E-2</v>
      </c>
      <c r="FD20" s="62">
        <f>IFERROR(Inv_SY_B!FD20/Inv_SY_B!$IS20-1,"")</f>
        <v>-1.9162234685105251E-2</v>
      </c>
      <c r="FE20" s="62">
        <f>IFERROR(Inv_SY_B!FE20/Inv_SY_B!$IS20-1,"")</f>
        <v>1.6197423121388166E-2</v>
      </c>
      <c r="FF20" s="62">
        <f>IFERROR(Inv_SY_B!FF20/Inv_SY_B!$IS20-1,"")</f>
        <v>1.932178107103133E-2</v>
      </c>
      <c r="FG20" s="62">
        <f>IFERROR(Inv_SY_B!FG20/Inv_SY_B!$IS20-1,"")</f>
        <v>-1.3813770739349085E-2</v>
      </c>
      <c r="FH20" s="62">
        <f>IFERROR(Inv_SY_B!FH20/Inv_SY_B!$IS20-1,"")</f>
        <v>-1.0750164194282763E-2</v>
      </c>
      <c r="FI20" s="62">
        <f>IFERROR(Inv_SY_B!FI20/Inv_SY_B!$IS20-1,"")</f>
        <v>-1.548009497915892E-2</v>
      </c>
      <c r="FJ20" s="62">
        <f>IFERROR(Inv_SY_B!FJ20/Inv_SY_B!$IS20-1,"")</f>
        <v>-2.4644878298111683E-2</v>
      </c>
      <c r="FK20" s="62">
        <f>IFERROR(Inv_SY_B!FK20/Inv_SY_B!$IS20-1,"")</f>
        <v>2.4650547129589029E-2</v>
      </c>
      <c r="FL20" s="62">
        <f>IFERROR(Inv_SY_B!FL20/Inv_SY_B!$IS20-1,"")</f>
        <v>2.4689942906570561E-3</v>
      </c>
      <c r="FM20" s="62">
        <f>IFERROR(Inv_SY_B!FM20/Inv_SY_B!$IS20-1,"")</f>
        <v>-1.0359619450577395E-2</v>
      </c>
      <c r="FN20" s="62">
        <f>IFERROR(Inv_SY_B!FN20/Inv_SY_B!$IS20-1,"")</f>
        <v>-2.1728810878444915E-2</v>
      </c>
      <c r="FO20" s="62">
        <f>IFERROR(Inv_SY_B!FO20/Inv_SY_B!$IS20-1,"")</f>
        <v>7.6054387598700757E-3</v>
      </c>
      <c r="FP20" s="62">
        <f>IFERROR(Inv_SY_B!FP20/Inv_SY_B!$IS20-1,"")</f>
        <v>-1.8451706540152712E-2</v>
      </c>
      <c r="FQ20" s="62">
        <f>IFERROR(Inv_SY_B!FQ20/Inv_SY_B!$IS20-1,"")</f>
        <v>1.296683700145751E-2</v>
      </c>
      <c r="FR20" s="62">
        <f>IFERROR(Inv_SY_B!FR20/Inv_SY_B!$IS20-1,"")</f>
        <v>1.4166590454120387E-2</v>
      </c>
      <c r="FS20" s="62">
        <f>IFERROR(Inv_SY_B!FS20/Inv_SY_B!$IS20-1,"")</f>
        <v>-1.7563000278920771E-2</v>
      </c>
      <c r="FT20" s="62">
        <f>IFERROR(Inv_SY_B!FT20/Inv_SY_B!$IS20-1,"")</f>
        <v>-9.4535556451808E-3</v>
      </c>
      <c r="FU20" s="62">
        <f>IFERROR(Inv_SY_B!FU20/Inv_SY_B!$IS20-1,"")</f>
        <v>8.4038857914454645E-3</v>
      </c>
      <c r="FV20" s="62">
        <f>IFERROR(Inv_SY_B!FV20/Inv_SY_B!$IS20-1,"")</f>
        <v>-5.6730825261127604E-3</v>
      </c>
      <c r="FW20" s="62">
        <f>IFERROR(Inv_SY_B!FW20/Inv_SY_B!$IS20-1,"")</f>
        <v>-4.8919930387019139E-3</v>
      </c>
      <c r="FX20" s="62">
        <f>IFERROR(Inv_SY_B!FX20/Inv_SY_B!$IS20-1,"")</f>
        <v>-8.0163509883450779E-3</v>
      </c>
      <c r="FY20" s="62">
        <f>IFERROR(Inv_SY_B!FY20/Inv_SY_B!$IS20-1,"")</f>
        <v>-7.8427755466982108E-3</v>
      </c>
      <c r="FZ20" s="62">
        <f>IFERROR(Inv_SY_B!FZ20/Inv_SY_B!$IS20-1,"")</f>
        <v>-1.9732693299506332E-2</v>
      </c>
      <c r="GA20" s="62">
        <f>IFERROR(Inv_SY_B!GA20/Inv_SY_B!$IS20-1,"")</f>
        <v>-2.3037302669321025E-2</v>
      </c>
      <c r="GB20" s="62">
        <f>IFERROR(Inv_SY_B!GB20/Inv_SY_B!$IS20-1,"")</f>
        <v>-2.311741441161963E-2</v>
      </c>
      <c r="GC20" s="62">
        <f>IFERROR(Inv_SY_B!GC20/Inv_SY_B!$IS20-1,"")</f>
        <v>-1.1314284379634776E-2</v>
      </c>
      <c r="GD20" s="62">
        <f>IFERROR(Inv_SY_B!GD20/Inv_SY_B!$IS20-1,"")</f>
        <v>1.5291359315991793E-2</v>
      </c>
      <c r="GE20" s="62">
        <f>IFERROR(Inv_SY_B!GE20/Inv_SY_B!$IS20-1,"")</f>
        <v>-1.1501211778331522E-2</v>
      </c>
      <c r="GF20" s="62">
        <f>IFERROR(Inv_SY_B!GF20/Inv_SY_B!$IS20-1,"")</f>
        <v>-1.9645905578682843E-2</v>
      </c>
      <c r="GG20" s="62">
        <f>IFERROR(Inv_SY_B!GG20/Inv_SY_B!$IS20-1,"")</f>
        <v>-1.5677276680869601E-2</v>
      </c>
      <c r="GH20" s="62">
        <f>IFERROR(Inv_SY_B!GH20/Inv_SY_B!$IS20-1,"")</f>
        <v>1.0442870656197645E-3</v>
      </c>
      <c r="GI20" s="62">
        <f>IFERROR(Inv_SY_B!GI20/Inv_SY_B!$IS20-1,"")</f>
        <v>-1.6502107179575454E-2</v>
      </c>
      <c r="GJ20" s="62">
        <f>IFERROR(Inv_SY_B!GJ20/Inv_SY_B!$IS20-1,"")</f>
        <v>-2.0153279946573677E-2</v>
      </c>
      <c r="GK20" s="62">
        <f>IFERROR(Inv_SY_B!GK20/Inv_SY_B!$IS20-1,"")</f>
        <v>1.3567228605839698E-3</v>
      </c>
      <c r="GL20" s="62">
        <f>IFERROR(Inv_SY_B!GL20/Inv_SY_B!$IS20-1,"")</f>
        <v>2.0962068994593963E-2</v>
      </c>
      <c r="GM20" s="62">
        <f>IFERROR(Inv_SY_B!GM20/Inv_SY_B!$IS20-1,"")</f>
        <v>-1.9732693299506332E-2</v>
      </c>
      <c r="GN20" s="62">
        <f>IFERROR(Inv_SY_B!GN20/Inv_SY_B!$IS20-1,"")</f>
        <v>1.4010372556638284E-2</v>
      </c>
      <c r="GO20" s="62">
        <f>IFERROR(Inv_SY_B!GO20/Inv_SY_B!$IS20-1,"")</f>
        <v>1.6197423121388166E-2</v>
      </c>
      <c r="GP20" s="62">
        <f>IFERROR(Inv_SY_B!GP20/Inv_SY_B!$IS20-1,"")</f>
        <v>-2.4653557070193899E-2</v>
      </c>
      <c r="GQ20" s="62">
        <f>IFERROR(Inv_SY_B!GQ20/Inv_SY_B!$IS20-1,"")</f>
        <v>-1.2452939276838104E-2</v>
      </c>
      <c r="GR20" s="62">
        <f>IFERROR(Inv_SY_B!GR20/Inv_SY_B!$IS20-1,"")</f>
        <v>1.6978512608798901E-2</v>
      </c>
      <c r="GS20" s="62" t="str">
        <f>IFERROR(Inv_SY_B!GS20/Inv_SY_B!$IS20-1,"")</f>
        <v/>
      </c>
      <c r="GT20" s="62" t="str">
        <f>IFERROR(Inv_SY_B!GT20/Inv_SY_B!$IS20-1,"")</f>
        <v/>
      </c>
      <c r="GU20" s="62">
        <f>IFERROR(Inv_SY_B!GU20/Inv_SY_B!$IS20-1,"")</f>
        <v>3.2851734856919279E-2</v>
      </c>
      <c r="GV20" s="62">
        <f>IFERROR(Inv_SY_B!GV20/Inv_SY_B!$IS20-1,"")</f>
        <v>9.7633412676212394E-4</v>
      </c>
      <c r="GW20" s="62">
        <f>IFERROR(Inv_SY_B!GW20/Inv_SY_B!$IS20-1,"")</f>
        <v>-4.8538911124867967E-3</v>
      </c>
      <c r="GX20" s="62" t="str">
        <f>IFERROR(Inv_SY_B!GX20/Inv_SY_B!$IS20-1,"")</f>
        <v/>
      </c>
      <c r="GY20" s="62">
        <f>IFERROR(Inv_SY_B!GY20/Inv_SY_B!$IS20-1,"")</f>
        <v>-2.1183288061840666E-2</v>
      </c>
      <c r="GZ20" s="62">
        <f>IFERROR(Inv_SY_B!GZ20/Inv_SY_B!$IS20-1,"")</f>
        <v>1.6902217428493849E-3</v>
      </c>
      <c r="HA20" s="62">
        <f>IFERROR(Inv_SY_B!HA20/Inv_SY_B!$IS20-1,"")</f>
        <v>5.242862467611964E-3</v>
      </c>
      <c r="HB20" s="62">
        <f>IFERROR(Inv_SY_B!HB20/Inv_SY_B!$IS20-1,"")</f>
        <v>-3.9476646247088576E-3</v>
      </c>
      <c r="HC20" s="62">
        <f>IFERROR(Inv_SY_B!HC20/Inv_SY_B!$IS20-1,"")</f>
        <v>-4.7199778257440705E-3</v>
      </c>
      <c r="HD20" s="62">
        <f>IFERROR(Inv_SY_B!HD20/Inv_SY_B!$IS20-1,"")</f>
        <v>-9.8944762726810298E-3</v>
      </c>
      <c r="HE20" s="62">
        <f>IFERROR(Inv_SY_B!HE20/Inv_SY_B!$IS20-1,"")</f>
        <v>-4.48828386543354E-3</v>
      </c>
      <c r="HF20" s="62">
        <f>IFERROR(Inv_SY_B!HF20/Inv_SY_B!$IS20-1,"")</f>
        <v>-1.2983729076822437E-2</v>
      </c>
      <c r="HG20" s="62">
        <f>IFERROR(Inv_SY_B!HG20/Inv_SY_B!$IS20-1,"")</f>
        <v>3.2348481449198108E-3</v>
      </c>
      <c r="HH20" s="62">
        <f>IFERROR(Inv_SY_B!HH20/Inv_SY_B!$IS20-1,"")</f>
        <v>-2.943657463362892E-3</v>
      </c>
      <c r="HI20" s="62">
        <f>IFERROR(Inv_SY_B!HI20/Inv_SY_B!$IS20-1,"")</f>
        <v>-1.6304675841274485E-2</v>
      </c>
      <c r="HJ20" s="62">
        <f>IFERROR(Inv_SY_B!HJ20/Inv_SY_B!$IS20-1,"")</f>
        <v>4.7794745469906808E-3</v>
      </c>
      <c r="HK20" s="62">
        <f>IFERROR(Inv_SY_B!HK20/Inv_SY_B!$IS20-1,"")</f>
        <v>-1.5901356725178117E-2</v>
      </c>
      <c r="HL20" s="62">
        <f>IFERROR(Inv_SY_B!HL20/Inv_SY_B!$IS20-1,"")</f>
        <v>1.5746322001692681E-2</v>
      </c>
      <c r="HM20" s="62">
        <f>IFERROR(Inv_SY_B!HM20/Inv_SY_B!$IS20-1,"")</f>
        <v>1.6724562332103954E-2</v>
      </c>
      <c r="HN20" s="62">
        <f>IFERROR(Inv_SY_B!HN20/Inv_SY_B!$IS20-1,"")</f>
        <v>5.5509695500085998E-2</v>
      </c>
      <c r="HO20" s="62">
        <f>IFERROR(Inv_SY_B!HO20/Inv_SY_B!$IS20-1,"")</f>
        <v>4.1811771484409954E-2</v>
      </c>
      <c r="HP20" s="62">
        <f>IFERROR(Inv_SY_B!HP20/Inv_SY_B!$IS20-1,"")</f>
        <v>3.5563055585123848E-2</v>
      </c>
      <c r="HQ20" s="62">
        <f>IFERROR(Inv_SY_B!HQ20/Inv_SY_B!$IS20-1,"")</f>
        <v>-1.7761372212231619E-2</v>
      </c>
      <c r="HR20" s="62">
        <f>IFERROR(Inv_SY_B!HR20/Inv_SY_B!$IS20-1,"")</f>
        <v>8.1182229766385561E-5</v>
      </c>
      <c r="HS20" s="62">
        <f>IFERROR(Inv_SY_B!HS20/Inv_SY_B!$IS20-1,"")</f>
        <v>1.1297797963728984E-2</v>
      </c>
      <c r="HT20" s="62">
        <f>IFERROR(Inv_SY_B!HT20/Inv_SY_B!$IS20-1,"")</f>
        <v>1.5059821378549998E-2</v>
      </c>
      <c r="HU20" s="62">
        <f>IFERROR(Inv_SY_B!HU20/Inv_SY_B!$IS20-1,"")</f>
        <v>3.769526514867394E-3</v>
      </c>
      <c r="HV20" s="62">
        <f>IFERROR(Inv_SY_B!HV20/Inv_SY_B!$IS20-1,"")</f>
        <v>-1.6120508847181525E-2</v>
      </c>
      <c r="HW20" s="62">
        <f>IFERROR(Inv_SY_B!HW20/Inv_SY_B!$IS20-1,"")</f>
        <v>4.510658065225237E-2</v>
      </c>
      <c r="HX20" s="62">
        <f>IFERROR(Inv_SY_B!HX20/Inv_SY_B!$IS20-1,"")</f>
        <v>1.0684700099522493E-2</v>
      </c>
      <c r="HY20" s="62">
        <f>IFERROR(Inv_SY_B!HY20/Inv_SY_B!$IS20-1,"")</f>
        <v>9.2245660818386366E-3</v>
      </c>
      <c r="HZ20" s="62">
        <f>IFERROR(Inv_SY_B!HZ20/Inv_SY_B!$IS20-1,"")</f>
        <v>-1.6656507410634847E-2</v>
      </c>
      <c r="IA20" s="62">
        <f>IFERROR(Inv_SY_B!IA20/Inv_SY_B!$IS20-1,"")</f>
        <v>-9.264617949242826E-4</v>
      </c>
      <c r="IB20" s="62">
        <f>IFERROR(Inv_SY_B!IB20/Inv_SY_B!$IS20-1,"")</f>
        <v>-1.5752856387461156E-2</v>
      </c>
      <c r="IC20" s="62">
        <f>IFERROR(Inv_SY_B!IC20/Inv_SY_B!$IS20-1,"")</f>
        <v>5.4023658466602065E-3</v>
      </c>
      <c r="ID20" s="62">
        <f>IFERROR(Inv_SY_B!ID20/Inv_SY_B!$IS20-1,"")</f>
        <v>-1.4091491445984206E-2</v>
      </c>
      <c r="IE20" s="62">
        <f>IFERROR(Inv_SY_B!IE20/Inv_SY_B!$IS20-1,"")</f>
        <v>-9.4535556451808E-3</v>
      </c>
      <c r="IF20" s="62" t="str">
        <f>IFERROR(Inv_SY_B!IF20/Inv_SY_B!$IS20-1,"")</f>
        <v/>
      </c>
      <c r="IG20" s="62">
        <f>IFERROR(Inv_SY_B!IG20/Inv_SY_B!$IS20-1,"")</f>
        <v>-7.1917079688028629E-3</v>
      </c>
      <c r="IH20" s="62">
        <f>IFERROR(Inv_SY_B!IH20/Inv_SY_B!$IS20-1,"")</f>
        <v>-1.3133833836898368E-2</v>
      </c>
      <c r="II20" s="62">
        <f>IFERROR(Inv_SY_B!II20/Inv_SY_B!$IS20-1,"")</f>
        <v>5.3904088701977049E-3</v>
      </c>
      <c r="IJ20" s="62">
        <f>IFERROR(Inv_SY_B!IJ20/Inv_SY_B!$IS20-1,"")</f>
        <v>-1.4862937853303504E-2</v>
      </c>
      <c r="IK20" s="62">
        <f>IFERROR(Inv_SY_B!IK20/Inv_SY_B!$IS20-1,"")</f>
        <v>4.6012484236748197E-3</v>
      </c>
      <c r="IL20" s="62" t="str">
        <f>IFERROR(Inv_SY_B!IL20/Inv_SY_B!$IS20-1,"")</f>
        <v/>
      </c>
      <c r="IM20" s="62" t="str">
        <f>IFERROR(Inv_SY_B!IM20/Inv_SY_B!$IS20-1,"")</f>
        <v/>
      </c>
      <c r="IN20" s="62">
        <f>IFERROR(Inv_SY_B!IN20/Inv_SY_B!$IS20-1,"")</f>
        <v>3.8579677053744543E-2</v>
      </c>
      <c r="IO20" s="62">
        <f>IFERROR(Inv_SY_B!IO20/Inv_SY_B!$IS20-1,"")</f>
        <v>2.6189981736194801E-2</v>
      </c>
      <c r="IP20" s="62">
        <f>IFERROR(Inv_SY_B!IP20/Inv_SY_B!$IS20-1,"")</f>
        <v>0.11816464892389167</v>
      </c>
      <c r="IQ20" s="62">
        <f>IFERROR(Inv_SY_B!IQ20/Inv_SY_B!$IS20-1,"")</f>
        <v>-1.1421100036032805E-2</v>
      </c>
      <c r="IR20" s="62">
        <f>IFERROR(Inv_SY_B!IR20/Inv_SY_B!$IS20-1,"")</f>
        <v>0.97487401742360258</v>
      </c>
    </row>
    <row r="21" spans="2:252" x14ac:dyDescent="0.25">
      <c r="B21" s="85">
        <f t="shared" si="0"/>
        <v>45859</v>
      </c>
      <c r="C21" s="62">
        <f>IFERROR(Inv_SY_B!C21/Inv_SY_B!$IS21-1,"")</f>
        <v>-3.0514997529436094E-3</v>
      </c>
      <c r="D21" s="62">
        <f>IFERROR(Inv_SY_B!D21/Inv_SY_B!$IS21-1,"")</f>
        <v>2.4026113834013429E-2</v>
      </c>
      <c r="E21" s="62">
        <f>IFERROR(Inv_SY_B!E21/Inv_SY_B!$IS21-1,"")</f>
        <v>1.8692644491127952E-2</v>
      </c>
      <c r="F21" s="62">
        <f>IFERROR(Inv_SY_B!F21/Inv_SY_B!$IS21-1,"")</f>
        <v>9.3590731410784223E-3</v>
      </c>
      <c r="G21" s="62">
        <f>IFERROR(Inv_SY_B!G21/Inv_SY_B!$IS21-1,"")</f>
        <v>1.048730704053491E-2</v>
      </c>
      <c r="H21" s="62">
        <f>IFERROR(Inv_SY_B!H21/Inv_SY_B!$IS21-1,"")</f>
        <v>2.5501791028892384E-5</v>
      </c>
      <c r="I21" s="62">
        <f>IFERROR(Inv_SY_B!I21/Inv_SY_B!$IS21-1,"")</f>
        <v>1.8692644491127952E-2</v>
      </c>
      <c r="J21" s="62">
        <f>IFERROR(Inv_SY_B!J21/Inv_SY_B!$IS21-1,"")</f>
        <v>2.8026215841177704E-2</v>
      </c>
      <c r="K21" s="62">
        <f>IFERROR(Inv_SY_B!K21/Inv_SY_B!$IS21-1,"")</f>
        <v>7.3856894842105891E-3</v>
      </c>
      <c r="L21" s="62">
        <f>IFERROR(Inv_SY_B!L21/Inv_SY_B!$IS21-1,"")</f>
        <v>1.135379067531761E-2</v>
      </c>
      <c r="M21" s="62">
        <f>IFERROR(Inv_SY_B!M21/Inv_SY_B!$IS21-1,"")</f>
        <v>2.0026011826849377E-2</v>
      </c>
      <c r="N21" s="62">
        <f>IFERROR(Inv_SY_B!N21/Inv_SY_B!$IS21-1,"")</f>
        <v>-3.9746002161353822E-3</v>
      </c>
      <c r="O21" s="62">
        <f>IFERROR(Inv_SY_B!O21/Inv_SY_B!$IS21-1,"")</f>
        <v>1.7359277155406749E-2</v>
      </c>
      <c r="P21" s="62">
        <f>IFERROR(Inv_SY_B!P21/Inv_SY_B!$IS21-1,"")</f>
        <v>3.6619581611778695E-3</v>
      </c>
      <c r="Q21" s="62">
        <f>IFERROR(Inv_SY_B!Q21/Inv_SY_B!$IS21-1,"")</f>
        <v>1.6825930221118224E-2</v>
      </c>
      <c r="R21" s="62">
        <f>IFERROR(Inv_SY_B!R21/Inv_SY_B!$IS21-1,"")</f>
        <v>1.0559103743227549E-2</v>
      </c>
      <c r="S21" s="62">
        <f>IFERROR(Inv_SY_B!S21/Inv_SY_B!$IS21-1,"")</f>
        <v>-1.7841620507637601E-2</v>
      </c>
      <c r="T21" s="62">
        <f>IFERROR(Inv_SY_B!T21/Inv_SY_B!$IS21-1,"")</f>
        <v>1.4959215951108051E-2</v>
      </c>
      <c r="U21" s="62">
        <f>IFERROR(Inv_SY_B!U21/Inv_SY_B!$IS21-1,"")</f>
        <v>3.348663458519141E-3</v>
      </c>
      <c r="V21" s="62">
        <f>IFERROR(Inv_SY_B!V21/Inv_SY_B!$IS21-1,"")</f>
        <v>1.5287429449131862E-2</v>
      </c>
      <c r="W21" s="62">
        <f>IFERROR(Inv_SY_B!W21/Inv_SY_B!$IS21-1,"")</f>
        <v>-3.9746002161353822E-3</v>
      </c>
      <c r="X21" s="62">
        <f>IFERROR(Inv_SY_B!X21/Inv_SY_B!$IS21-1,"")</f>
        <v>1.0692440476799625E-2</v>
      </c>
      <c r="Y21" s="62">
        <f>IFERROR(Inv_SY_B!Y21/Inv_SY_B!$IS21-1,"")</f>
        <v>-4.2823003705326768E-3</v>
      </c>
      <c r="Z21" s="62">
        <f>IFERROR(Inv_SY_B!Z21/Inv_SY_B!$IS21-1,"")</f>
        <v>3.2180564341133255E-4</v>
      </c>
      <c r="AA21" s="62">
        <f>IFERROR(Inv_SY_B!AA21/Inv_SY_B!$IS21-1,"")</f>
        <v>4.3333039525901285E-3</v>
      </c>
      <c r="AB21" s="62">
        <f>IFERROR(Inv_SY_B!AB21/Inv_SY_B!$IS21-1,"")</f>
        <v>1.8717027174122158E-3</v>
      </c>
      <c r="AC21" s="62">
        <f>IFERROR(Inv_SY_B!AC21/Inv_SY_B!$IS21-1,"")</f>
        <v>-2.643671148713389E-2</v>
      </c>
      <c r="AD21" s="62">
        <f>IFERROR(Inv_SY_B!AD21/Inv_SY_B!$IS21-1,"")</f>
        <v>1.3122132066336389E-2</v>
      </c>
      <c r="AE21" s="62">
        <f>IFERROR(Inv_SY_B!AE21/Inv_SY_B!$IS21-1,"")</f>
        <v>-2.9901187299606447E-2</v>
      </c>
      <c r="AF21" s="62">
        <f>IFERROR(Inv_SY_B!AF21/Inv_SY_B!$IS21-1,"")</f>
        <v>1.4070304393960509E-2</v>
      </c>
      <c r="AG21" s="62">
        <f>IFERROR(Inv_SY_B!AG21/Inv_SY_B!$IS21-1,"")</f>
        <v>-2.9308579594841344E-2</v>
      </c>
      <c r="AH21" s="62">
        <f>IFERROR(Inv_SY_B!AH21/Inv_SY_B!$IS21-1,"")</f>
        <v>-8.6340976611876119E-4</v>
      </c>
      <c r="AI21" s="62">
        <f>IFERROR(Inv_SY_B!AI21/Inv_SY_B!$IS21-1,"")</f>
        <v>-1.84561015864112E-2</v>
      </c>
      <c r="AJ21" s="62">
        <f>IFERROR(Inv_SY_B!AJ21/Inv_SY_B!$IS21-1,"")</f>
        <v>-7.1544750593734996E-3</v>
      </c>
      <c r="AK21" s="62">
        <f>IFERROR(Inv_SY_B!AK21/Inv_SY_B!$IS21-1,"")</f>
        <v>-4.7746206175681705E-3</v>
      </c>
      <c r="AL21" s="62">
        <f>IFERROR(Inv_SY_B!AL21/Inv_SY_B!$IS21-1,"")</f>
        <v>-9.0346155018787844E-3</v>
      </c>
      <c r="AM21" s="62">
        <f>IFERROR(Inv_SY_B!AM21/Inv_SY_B!$IS21-1,"")</f>
        <v>-1.2108140964035674E-2</v>
      </c>
      <c r="AN21" s="62">
        <f>IFERROR(Inv_SY_B!AN21/Inv_SY_B!$IS21-1,"")</f>
        <v>-2.1308375580513128E-2</v>
      </c>
      <c r="AO21" s="62">
        <f>IFERROR(Inv_SY_B!AO21/Inv_SY_B!$IS21-1,"")</f>
        <v>-2.6641844923398605E-2</v>
      </c>
      <c r="AP21" s="62">
        <f>IFERROR(Inv_SY_B!AP21/Inv_SY_B!$IS21-1,"")</f>
        <v>-1.0374763427597911E-2</v>
      </c>
      <c r="AQ21" s="62">
        <f>IFERROR(Inv_SY_B!AQ21/Inv_SY_B!$IS21-1,"")</f>
        <v>-2.5308477587677292E-2</v>
      </c>
      <c r="AR21" s="62">
        <f>IFERROR(Inv_SY_B!AR21/Inv_SY_B!$IS21-1,"")</f>
        <v>3.3589201303323435E-3</v>
      </c>
      <c r="AS21" s="62">
        <f>IFERROR(Inv_SY_B!AS21/Inv_SY_B!$IS21-1,"")</f>
        <v>-1.4641538901906337E-2</v>
      </c>
      <c r="AT21" s="62">
        <f>IFERROR(Inv_SY_B!AT21/Inv_SY_B!$IS21-1,"")</f>
        <v>2.9589099296158938E-3</v>
      </c>
      <c r="AU21" s="62">
        <f>IFERROR(Inv_SY_B!AU21/Inv_SY_B!$IS21-1,"")</f>
        <v>-7.9747022232994347E-3</v>
      </c>
      <c r="AV21" s="62">
        <f>IFERROR(Inv_SY_B!AV21/Inv_SY_B!$IS21-1,"")</f>
        <v>-1.3078655446926435E-3</v>
      </c>
      <c r="AW21" s="62">
        <f>IFERROR(Inv_SY_B!AW21/Inv_SY_B!$IS21-1,"")</f>
        <v>-1.7821107164011196E-2</v>
      </c>
      <c r="AX21" s="62">
        <f>IFERROR(Inv_SY_B!AX21/Inv_SY_B!$IS21-1,"")</f>
        <v>-2.1308375580513128E-2</v>
      </c>
      <c r="AY21" s="62">
        <f>IFERROR(Inv_SY_B!AY21/Inv_SY_B!$IS21-1,"")</f>
        <v>-1.8214963361639636E-2</v>
      </c>
      <c r="AZ21" s="62">
        <f>IFERROR(Inv_SY_B!AZ21/Inv_SY_B!$IS21-1,"")</f>
        <v>-1.3094832792469591E-2</v>
      </c>
      <c r="BA21" s="62">
        <f>IFERROR(Inv_SY_B!BA21/Inv_SY_B!$IS21-1,"")</f>
        <v>-3.0641946930562658E-2</v>
      </c>
      <c r="BB21" s="62">
        <f>IFERROR(Inv_SY_B!BB21/Inv_SY_B!$IS21-1,"")</f>
        <v>-2.7975212259120141E-2</v>
      </c>
      <c r="BC21" s="62">
        <f>IFERROR(Inv_SY_B!BC21/Inv_SY_B!$IS21-1,"")</f>
        <v>-3.2338405851789487E-3</v>
      </c>
      <c r="BD21" s="62">
        <f>IFERROR(Inv_SY_B!BD21/Inv_SY_B!$IS21-1,"")</f>
        <v>-3.0612316545324481E-2</v>
      </c>
      <c r="BE21" s="62">
        <f>IFERROR(Inv_SY_B!BE21/Inv_SY_B!$IS21-1,"")</f>
        <v>-1.7821107164011196E-2</v>
      </c>
      <c r="BF21" s="62">
        <f>IFERROR(Inv_SY_B!BF21/Inv_SY_B!$IS21-1,"")</f>
        <v>7.1960550186860317E-3</v>
      </c>
      <c r="BG21" s="62">
        <f>IFERROR(Inv_SY_B!BG21/Inv_SY_B!$IS21-1,"")</f>
        <v>7.3145765596389634E-3</v>
      </c>
      <c r="BH21" s="62">
        <f>IFERROR(Inv_SY_B!BH21/Inv_SY_B!$IS21-1,"")</f>
        <v>-1.4641538901906337E-2</v>
      </c>
      <c r="BI21" s="62">
        <f>IFERROR(Inv_SY_B!BI21/Inv_SY_B!$IS21-1,"")</f>
        <v>-8.6340976611876119E-4</v>
      </c>
      <c r="BJ21" s="62">
        <f>IFERROR(Inv_SY_B!BJ21/Inv_SY_B!$IS21-1,"")</f>
        <v>-5.6042714042392472E-3</v>
      </c>
      <c r="BK21" s="62">
        <f>IFERROR(Inv_SY_B!BK21/Inv_SY_B!$IS21-1,"")</f>
        <v>-2.277507964980674E-2</v>
      </c>
      <c r="BL21" s="62">
        <f>IFERROR(Inv_SY_B!BL21/Inv_SY_B!$IS21-1,"")</f>
        <v>1.6849619746632793E-3</v>
      </c>
      <c r="BM21" s="62">
        <f>IFERROR(Inv_SY_B!BM21/Inv_SY_B!$IS21-1,"")</f>
        <v>4.0256037981929449E-3</v>
      </c>
      <c r="BN21" s="62">
        <f>IFERROR(Inv_SY_B!BN21/Inv_SY_B!$IS21-1,"")</f>
        <v>2.6734646854538413E-2</v>
      </c>
      <c r="BO21" s="62">
        <f>IFERROR(Inv_SY_B!BO21/Inv_SY_B!$IS21-1,"")</f>
        <v>2.5256914451602386E-2</v>
      </c>
      <c r="BP21" s="62">
        <f>IFERROR(Inv_SY_B!BP21/Inv_SY_B!$IS21-1,"")</f>
        <v>2.0826032228282276E-2</v>
      </c>
      <c r="BQ21" s="62">
        <f>IFERROR(Inv_SY_B!BQ21/Inv_SY_B!$IS21-1,"")</f>
        <v>3.0303196983717307E-2</v>
      </c>
      <c r="BR21" s="62">
        <f>IFERROR(Inv_SY_B!BR21/Inv_SY_B!$IS21-1,"")</f>
        <v>9.1334263611870803E-3</v>
      </c>
      <c r="BS21" s="62">
        <f>IFERROR(Inv_SY_B!BS21/Inv_SY_B!$IS21-1,"")</f>
        <v>2.0292685293993751E-2</v>
      </c>
      <c r="BT21" s="62">
        <f>IFERROR(Inv_SY_B!BT21/Inv_SY_B!$IS21-1,"")</f>
        <v>1.7225940421834451E-2</v>
      </c>
      <c r="BU21" s="62">
        <f>IFERROR(Inv_SY_B!BU21/Inv_SY_B!$IS21-1,"")</f>
        <v>2.1226042428998504E-2</v>
      </c>
      <c r="BV21" s="62">
        <f>IFERROR(Inv_SY_B!BV21/Inv_SY_B!$IS21-1,"")</f>
        <v>1.8692644491127952E-2</v>
      </c>
      <c r="BW21" s="62">
        <f>IFERROR(Inv_SY_B!BW21/Inv_SY_B!$IS21-1,"")</f>
        <v>4.0026521862669862E-2</v>
      </c>
      <c r="BX21" s="62">
        <f>IFERROR(Inv_SY_B!BX21/Inv_SY_B!$IS21-1,"")</f>
        <v>2.855956277546623E-2</v>
      </c>
      <c r="BY21" s="62">
        <f>IFERROR(Inv_SY_B!BY21/Inv_SY_B!$IS21-1,"")</f>
        <v>3.2085578618818111E-2</v>
      </c>
      <c r="BZ21" s="62">
        <f>IFERROR(Inv_SY_B!BZ21/Inv_SY_B!$IS21-1,"")</f>
        <v>1.9403773736845986E-2</v>
      </c>
      <c r="CA21" s="62">
        <f>IFERROR(Inv_SY_B!CA21/Inv_SY_B!$IS21-1,"")</f>
        <v>3.2441143241677128E-2</v>
      </c>
      <c r="CB21" s="62">
        <f>IFERROR(Inv_SY_B!CB21/Inv_SY_B!$IS21-1,"")</f>
        <v>2.2692746498292227E-2</v>
      </c>
      <c r="CC21" s="62">
        <f>IFERROR(Inv_SY_B!CC21/Inv_SY_B!$IS21-1,"")</f>
        <v>1.4425869016819526E-2</v>
      </c>
      <c r="CD21" s="62">
        <f>IFERROR(Inv_SY_B!CD21/Inv_SY_B!$IS21-1,"")</f>
        <v>9.1334263611870803E-3</v>
      </c>
      <c r="CE21" s="62">
        <f>IFERROR(Inv_SY_B!CE21/Inv_SY_B!$IS21-1,"")</f>
        <v>1.3092501681098101E-2</v>
      </c>
      <c r="CF21" s="62">
        <f>IFERROR(Inv_SY_B!CF21/Inv_SY_B!$IS21-1,"")</f>
        <v>-5.307967551856696E-3</v>
      </c>
      <c r="CG21" s="62">
        <f>IFERROR(Inv_SY_B!CG21/Inv_SY_B!$IS21-1,"")</f>
        <v>2.1359379162570802E-2</v>
      </c>
      <c r="CH21" s="62">
        <f>IFERROR(Inv_SY_B!CH21/Inv_SY_B!$IS21-1,"")</f>
        <v>-5.8413144861451105E-3</v>
      </c>
      <c r="CI21" s="62">
        <f>IFERROR(Inv_SY_B!CI21/Inv_SY_B!$IS21-1,"")</f>
        <v>1.4825879217535975E-2</v>
      </c>
      <c r="CJ21" s="62">
        <f>IFERROR(Inv_SY_B!CJ21/Inv_SY_B!$IS21-1,"")</f>
        <v>-1.4641538901906337E-2</v>
      </c>
      <c r="CK21" s="62">
        <f>IFERROR(Inv_SY_B!CK21/Inv_SY_B!$IS21-1,"")</f>
        <v>1.4922058603223931E-3</v>
      </c>
      <c r="CL21" s="62">
        <f>IFERROR(Inv_SY_B!CL21/Inv_SY_B!$IS21-1,"")</f>
        <v>-2.7745696139861442E-3</v>
      </c>
      <c r="CM21" s="62">
        <f>IFERROR(Inv_SY_B!CM21/Inv_SY_B!$IS21-1,"")</f>
        <v>1.8159297556839427E-2</v>
      </c>
      <c r="CN21" s="62">
        <f>IFERROR(Inv_SY_B!CN21/Inv_SY_B!$IS21-1,"")</f>
        <v>1.1759134345376676E-2</v>
      </c>
      <c r="CO21" s="62">
        <f>IFERROR(Inv_SY_B!CO21/Inv_SY_B!$IS21-1,"")</f>
        <v>6.6176698988353877E-3</v>
      </c>
      <c r="CP21" s="62">
        <f>IFERROR(Inv_SY_B!CP21/Inv_SY_B!$IS21-1,"")</f>
        <v>2.1195272413558897E-2</v>
      </c>
      <c r="CQ21" s="62">
        <f>IFERROR(Inv_SY_B!CQ21/Inv_SY_B!$IS21-1,"")</f>
        <v>-2.3975110251955867E-2</v>
      </c>
      <c r="CR21" s="62">
        <f>IFERROR(Inv_SY_B!CR21/Inv_SY_B!$IS21-1,"")</f>
        <v>-7.9747022232994347E-3</v>
      </c>
      <c r="CS21" s="62">
        <f>IFERROR(Inv_SY_B!CS21/Inv_SY_B!$IS21-1,"")</f>
        <v>1.2766567443477594E-2</v>
      </c>
      <c r="CT21" s="62">
        <f>IFERROR(Inv_SY_B!CT21/Inv_SY_B!$IS21-1,"")</f>
        <v>1.429253228324745E-2</v>
      </c>
      <c r="CU21" s="62">
        <f>IFERROR(Inv_SY_B!CU21/Inv_SY_B!$IS21-1,"")</f>
        <v>1.24258180132375E-2</v>
      </c>
      <c r="CV21" s="62">
        <f>IFERROR(Inv_SY_B!CV21/Inv_SY_B!$IS21-1,"")</f>
        <v>1.0921956596059434E-3</v>
      </c>
      <c r="CW21" s="62">
        <f>IFERROR(Inv_SY_B!CW21/Inv_SY_B!$IS21-1,"")</f>
        <v>1.9092654691844402E-2</v>
      </c>
      <c r="CX21" s="62">
        <f>IFERROR(Inv_SY_B!CX21/Inv_SY_B!$IS21-1,"")</f>
        <v>6.0256548017749711E-3</v>
      </c>
      <c r="CY21" s="62">
        <f>IFERROR(Inv_SY_B!CY21/Inv_SY_B!$IS21-1,"")</f>
        <v>2.0959368961854352E-2</v>
      </c>
      <c r="CZ21" s="62">
        <f>IFERROR(Inv_SY_B!CZ21/Inv_SY_B!$IS21-1,"")</f>
        <v>2.2559409764719929E-2</v>
      </c>
      <c r="DA21" s="62">
        <f>IFERROR(Inv_SY_B!DA21/Inv_SY_B!$IS21-1,"")</f>
        <v>8.2552219246156966E-4</v>
      </c>
      <c r="DB21" s="62">
        <f>IFERROR(Inv_SY_B!DB21/Inv_SY_B!$IS21-1,"")</f>
        <v>1.9759338359705003E-2</v>
      </c>
      <c r="DC21" s="62">
        <f>IFERROR(Inv_SY_B!DC21/Inv_SY_B!$IS21-1,"")</f>
        <v>-1.7811990122399202E-2</v>
      </c>
      <c r="DD21" s="62">
        <f>IFERROR(Inv_SY_B!DD21/Inv_SY_B!$IS21-1,"")</f>
        <v>2.9589099296158938E-3</v>
      </c>
      <c r="DE21" s="62">
        <f>IFERROR(Inv_SY_B!DE21/Inv_SY_B!$IS21-1,"")</f>
        <v>-2.6464062611969208E-2</v>
      </c>
      <c r="DF21" s="62">
        <f>IFERROR(Inv_SY_B!DF21/Inv_SY_B!$IS21-1,"")</f>
        <v>-1.0225679665939014E-2</v>
      </c>
      <c r="DG21" s="62">
        <f>IFERROR(Inv_SY_B!DG21/Inv_SY_B!$IS21-1,"")</f>
        <v>-2.0375018445508042E-2</v>
      </c>
      <c r="DH21" s="62">
        <f>IFERROR(Inv_SY_B!DH21/Inv_SY_B!$IS21-1,"")</f>
        <v>-2.1604679432895568E-2</v>
      </c>
      <c r="DI21" s="62">
        <f>IFERROR(Inv_SY_B!DI21/Inv_SY_B!$IS21-1,"")</f>
        <v>-2.7913672228240594E-2</v>
      </c>
      <c r="DJ21" s="62">
        <f>IFERROR(Inv_SY_B!DJ21/Inv_SY_B!$IS21-1,"")</f>
        <v>3.1025033350011721E-3</v>
      </c>
      <c r="DK21" s="62">
        <f>IFERROR(Inv_SY_B!DK21/Inv_SY_B!$IS21-1,"")</f>
        <v>8.6183135101220998E-3</v>
      </c>
      <c r="DL21" s="62">
        <f>IFERROR(Inv_SY_B!DL21/Inv_SY_B!$IS21-1,"")</f>
        <v>1.0514658165370339E-2</v>
      </c>
      <c r="DM21" s="62">
        <f>IFERROR(Inv_SY_B!DM21/Inv_SY_B!$IS21-1,"")</f>
        <v>1.1359124144660449E-2</v>
      </c>
      <c r="DN21" s="62">
        <f>IFERROR(Inv_SY_B!DN21/Inv_SY_B!$IS21-1,"")</f>
        <v>1.3225838414670399E-2</v>
      </c>
      <c r="DO21" s="62">
        <f>IFERROR(Inv_SY_B!DO21/Inv_SY_B!$IS21-1,"")</f>
        <v>-2.6662365129970333E-2</v>
      </c>
      <c r="DP21" s="62">
        <f>IFERROR(Inv_SY_B!DP21/Inv_SY_B!$IS21-1,"")</f>
        <v>-1.0345133042359622E-2</v>
      </c>
      <c r="DQ21" s="62">
        <f>IFERROR(Inv_SY_B!DQ21/Inv_SY_B!$IS21-1,"")</f>
        <v>-7.9747022232994347E-3</v>
      </c>
      <c r="DR21" s="62">
        <f>IFERROR(Inv_SY_B!DR21/Inv_SY_B!$IS21-1,"")</f>
        <v>4.4256139989093946E-3</v>
      </c>
      <c r="DS21" s="62">
        <f>IFERROR(Inv_SY_B!DS21/Inv_SY_B!$IS21-1,"")</f>
        <v>-8.774722624732334E-3</v>
      </c>
      <c r="DT21" s="62">
        <f>IFERROR(Inv_SY_B!DT21/Inv_SY_B!$IS21-1,"")</f>
        <v>2.0707510687329123E-2</v>
      </c>
      <c r="DU21" s="62">
        <f>IFERROR(Inv_SY_B!DU21/Inv_SY_B!$IS21-1,"")</f>
        <v>9.5664858377459971E-3</v>
      </c>
      <c r="DV21" s="62">
        <f>IFERROR(Inv_SY_B!DV21/Inv_SY_B!$IS21-1,"")</f>
        <v>-7.9747022232994347E-3</v>
      </c>
      <c r="DW21" s="62">
        <f>IFERROR(Inv_SY_B!DW21/Inv_SY_B!$IS21-1,"")</f>
        <v>-1.4641538901906337E-2</v>
      </c>
      <c r="DX21" s="62">
        <f>IFERROR(Inv_SY_B!DX21/Inv_SY_B!$IS21-1,"")</f>
        <v>9.8035289196520825E-3</v>
      </c>
      <c r="DY21" s="62">
        <f>IFERROR(Inv_SY_B!DY21/Inv_SY_B!$IS21-1,"")</f>
        <v>1.3588691267500952E-3</v>
      </c>
      <c r="DZ21" s="62">
        <f>IFERROR(Inv_SY_B!DZ21/Inv_SY_B!$IS21-1,"")</f>
        <v>-3.9746002161353822E-3</v>
      </c>
      <c r="EA21" s="62">
        <f>IFERROR(Inv_SY_B!EA21/Inv_SY_B!$IS21-1,"")</f>
        <v>1.5070210529413153E-3</v>
      </c>
      <c r="EB21" s="62">
        <f>IFERROR(Inv_SY_B!EB21/Inv_SY_B!$IS21-1,"")</f>
        <v>-2.6938148775781157E-2</v>
      </c>
      <c r="EC21" s="62">
        <f>IFERROR(Inv_SY_B!EC21/Inv_SY_B!$IS21-1,"")</f>
        <v>-2.5821311178339301E-2</v>
      </c>
      <c r="ED21" s="62">
        <f>IFERROR(Inv_SY_B!ED21/Inv_SY_B!$IS21-1,"")</f>
        <v>3.9640637673135082E-3</v>
      </c>
      <c r="EE21" s="62">
        <f>IFERROR(Inv_SY_B!EE21/Inv_SY_B!$IS21-1,"")</f>
        <v>-2.6822595676668781E-3</v>
      </c>
      <c r="EF21" s="62">
        <f>IFERROR(Inv_SY_B!EF21/Inv_SY_B!$IS21-1,"")</f>
        <v>-1.0883867319418816E-2</v>
      </c>
      <c r="EG21" s="62">
        <f>IFERROR(Inv_SY_B!EG21/Inv_SY_B!$IS21-1,"")</f>
        <v>-1.6618279287731075E-2</v>
      </c>
      <c r="EH21" s="62">
        <f>IFERROR(Inv_SY_B!EH21/Inv_SY_B!$IS21-1,"")</f>
        <v>-1.5746928395960591E-2</v>
      </c>
      <c r="EI21" s="62">
        <f>IFERROR(Inv_SY_B!EI21/Inv_SY_B!$IS21-1,"")</f>
        <v>7.0326734888932485E-3</v>
      </c>
      <c r="EJ21" s="62">
        <f>IFERROR(Inv_SY_B!EJ21/Inv_SY_B!$IS21-1,"")</f>
        <v>-1.3755269214771215E-2</v>
      </c>
      <c r="EK21" s="62">
        <f>IFERROR(Inv_SY_B!EK21/Inv_SY_B!$IS21-1,"")</f>
        <v>9.9457547687957781E-3</v>
      </c>
      <c r="EL21" s="62">
        <f>IFERROR(Inv_SY_B!EL21/Inv_SY_B!$IS21-1,"")</f>
        <v>-9.3080695590208595E-3</v>
      </c>
      <c r="EM21" s="62">
        <f>IFERROR(Inv_SY_B!EM21/Inv_SY_B!$IS21-1,"")</f>
        <v>4.0871438290723816E-3</v>
      </c>
      <c r="EN21" s="62">
        <f>IFERROR(Inv_SY_B!EN21/Inv_SY_B!$IS21-1,"")</f>
        <v>-1.5113345805315426E-2</v>
      </c>
      <c r="EO21" s="62">
        <f>IFERROR(Inv_SY_B!EO21/Inv_SY_B!$IS21-1,"")</f>
        <v>1.0425767009655473E-2</v>
      </c>
      <c r="EP21" s="62">
        <f>IFERROR(Inv_SY_B!EP21/Inv_SY_B!$IS21-1,"")</f>
        <v>-3.0129113339900759E-2</v>
      </c>
      <c r="EQ21" s="62">
        <f>IFERROR(Inv_SY_B!EQ21/Inv_SY_B!$IS21-1,"")</f>
        <v>-2.2641742916234553E-2</v>
      </c>
      <c r="ER21" s="62">
        <f>IFERROR(Inv_SY_B!ER21/Inv_SY_B!$IS21-1,"")</f>
        <v>1.0364226978776037E-2</v>
      </c>
      <c r="ES21" s="62">
        <f>IFERROR(Inv_SY_B!ES21/Inv_SY_B!$IS21-1,"")</f>
        <v>2.9589099296158938E-3</v>
      </c>
      <c r="ET21" s="62">
        <f>IFERROR(Inv_SY_B!ET21/Inv_SY_B!$IS21-1,"")</f>
        <v>1.3262202978371995E-2</v>
      </c>
      <c r="EU21" s="62">
        <f>IFERROR(Inv_SY_B!EU21/Inv_SY_B!$IS21-1,"")</f>
        <v>1.3933548769784032E-2</v>
      </c>
      <c r="EV21" s="62">
        <f>IFERROR(Inv_SY_B!EV21/Inv_SY_B!$IS21-1,"")</f>
        <v>-2.5591795059080047E-3</v>
      </c>
      <c r="EW21" s="62">
        <f>IFERROR(Inv_SY_B!EW21/Inv_SY_B!$IS21-1,"")</f>
        <v>-4.2823003705326768E-3</v>
      </c>
      <c r="EX21" s="62">
        <f>IFERROR(Inv_SY_B!EX21/Inv_SY_B!$IS21-1,"")</f>
        <v>8.0257058053569974E-3</v>
      </c>
      <c r="EY21" s="62">
        <f>IFERROR(Inv_SY_B!EY21/Inv_SY_B!$IS21-1,"")</f>
        <v>-2.8478928808170267E-2</v>
      </c>
      <c r="EZ21" s="62">
        <f>IFERROR(Inv_SY_B!EZ21/Inv_SY_B!$IS21-1,"")</f>
        <v>1.202580781252105E-2</v>
      </c>
      <c r="FA21" s="62">
        <f>IFERROR(Inv_SY_B!FA21/Inv_SY_B!$IS21-1,"")</f>
        <v>1.7892624089695275E-2</v>
      </c>
      <c r="FB21" s="62">
        <f>IFERROR(Inv_SY_B!FB21/Inv_SY_B!$IS21-1,"")</f>
        <v>1.4922058603223931E-3</v>
      </c>
      <c r="FC21" s="62">
        <f>IFERROR(Inv_SY_B!FC21/Inv_SY_B!$IS21-1,"")</f>
        <v>1.8025960823267351E-2</v>
      </c>
      <c r="FD21" s="62">
        <f>IFERROR(Inv_SY_B!FD21/Inv_SY_B!$IS21-1,"")</f>
        <v>1.7092603688262153E-2</v>
      </c>
      <c r="FE21" s="62">
        <f>IFERROR(Inv_SY_B!FE21/Inv_SY_B!$IS21-1,"")</f>
        <v>-3.8488394333342502E-3</v>
      </c>
      <c r="FF21" s="62">
        <f>IFERROR(Inv_SY_B!FF21/Inv_SY_B!$IS21-1,"")</f>
        <v>6.0127404963572495E-4</v>
      </c>
      <c r="FG21" s="62">
        <f>IFERROR(Inv_SY_B!FG21/Inv_SY_B!$IS21-1,"")</f>
        <v>-2.2353520078007838E-2</v>
      </c>
      <c r="FH21" s="62">
        <f>IFERROR(Inv_SY_B!FH21/Inv_SY_B!$IS21-1,"")</f>
        <v>-3.0414668407428347E-2</v>
      </c>
      <c r="FI21" s="62">
        <f>IFERROR(Inv_SY_B!FI21/Inv_SY_B!$IS21-1,"")</f>
        <v>-2.5470097870795017E-2</v>
      </c>
      <c r="FJ21" s="62">
        <f>IFERROR(Inv_SY_B!FJ21/Inv_SY_B!$IS21-1,"")</f>
        <v>-2.9066149170164812E-2</v>
      </c>
      <c r="FK21" s="62">
        <f>IFERROR(Inv_SY_B!FK21/Inv_SY_B!$IS21-1,"")</f>
        <v>1.1689098889359206E-2</v>
      </c>
      <c r="FL21" s="62">
        <f>IFERROR(Inv_SY_B!FL21/Inv_SY_B!$IS21-1,"")</f>
        <v>-1.4825786024660559E-2</v>
      </c>
      <c r="FM21" s="62">
        <f>IFERROR(Inv_SY_B!FM21/Inv_SY_B!$IS21-1,"")</f>
        <v>-2.7717629932901167E-2</v>
      </c>
      <c r="FN21" s="62">
        <f>IFERROR(Inv_SY_B!FN21/Inv_SY_B!$IS21-1,"")</f>
        <v>-3.02648329366213E-2</v>
      </c>
      <c r="FO21" s="62">
        <f>IFERROR(Inv_SY_B!FO21/Inv_SY_B!$IS21-1,"")</f>
        <v>-2.5003201960706045E-3</v>
      </c>
      <c r="FP21" s="62">
        <f>IFERROR(Inv_SY_B!FP21/Inv_SY_B!$IS21-1,"")</f>
        <v>-2.3887835299072346E-2</v>
      </c>
      <c r="FQ21" s="62">
        <f>IFERROR(Inv_SY_B!FQ21/Inv_SY_B!$IS21-1,"")</f>
        <v>-1.1589339855227698E-2</v>
      </c>
      <c r="FR21" s="62">
        <f>IFERROR(Inv_SY_B!FR21/Inv_SY_B!$IS21-1,"")</f>
        <v>-8.3528936857949487E-3</v>
      </c>
      <c r="FS21" s="62">
        <f>IFERROR(Inv_SY_B!FS21/Inv_SY_B!$IS21-1,"")</f>
        <v>-3.02648329366213E-2</v>
      </c>
      <c r="FT21" s="62">
        <f>IFERROR(Inv_SY_B!FT21/Inv_SY_B!$IS21-1,"")</f>
        <v>-2.0004099895752914E-2</v>
      </c>
      <c r="FU21" s="62">
        <f>IFERROR(Inv_SY_B!FU21/Inv_SY_B!$IS21-1,"")</f>
        <v>8.8122578498632809E-3</v>
      </c>
      <c r="FV21" s="62">
        <f>IFERROR(Inv_SY_B!FV21/Inv_SY_B!$IS21-1,"")</f>
        <v>-2.367207222111023E-2</v>
      </c>
      <c r="FW21" s="62">
        <f>IFERROR(Inv_SY_B!FW21/Inv_SY_B!$IS21-1,"")</f>
        <v>-2.2323552983846473E-2</v>
      </c>
      <c r="FX21" s="62">
        <f>IFERROR(Inv_SY_B!FX21/Inv_SY_B!$IS21-1,"")</f>
        <v>-2.7717629932901167E-2</v>
      </c>
      <c r="FY21" s="62">
        <f>IFERROR(Inv_SY_B!FY21/Inv_SY_B!$IS21-1,"")</f>
        <v>-3.02648329366213E-2</v>
      </c>
      <c r="FZ21" s="62">
        <f>IFERROR(Inv_SY_B!FZ21/Inv_SY_B!$IS21-1,"")</f>
        <v>-2.367207222111023E-2</v>
      </c>
      <c r="GA21" s="62">
        <f>IFERROR(Inv_SY_B!GA21/Inv_SY_B!$IS21-1,"")</f>
        <v>-1.6618279287731075E-2</v>
      </c>
      <c r="GB21" s="62">
        <f>IFERROR(Inv_SY_B!GB21/Inv_SY_B!$IS21-1,"")</f>
        <v>-6.2911576074896614E-3</v>
      </c>
      <c r="GC21" s="62">
        <f>IFERROR(Inv_SY_B!GC21/Inv_SY_B!$IS21-1,"")</f>
        <v>8.0930475899894105E-3</v>
      </c>
      <c r="GD21" s="62">
        <f>IFERROR(Inv_SY_B!GD21/Inv_SY_B!$IS21-1,"")</f>
        <v>1.3396024572793319E-2</v>
      </c>
      <c r="GE21" s="62">
        <f>IFERROR(Inv_SY_B!GE21/Inv_SY_B!$IS21-1,"")</f>
        <v>-2.8941670471340442E-2</v>
      </c>
      <c r="GF21" s="62">
        <f>IFERROR(Inv_SY_B!GF21/Inv_SY_B!$IS21-1,"")</f>
        <v>-2.9066149170164812E-2</v>
      </c>
      <c r="GG21" s="62">
        <f>IFERROR(Inv_SY_B!GG21/Inv_SY_B!$IS21-1,"")</f>
        <v>-1.6120364492433592E-2</v>
      </c>
      <c r="GH21" s="62">
        <f>IFERROR(Inv_SY_B!GH21/Inv_SY_B!$IS21-1,"")</f>
        <v>-2.3887835299072346E-2</v>
      </c>
      <c r="GI21" s="62">
        <f>IFERROR(Inv_SY_B!GI21/Inv_SY_B!$IS21-1,"")</f>
        <v>-1.689711157309759E-2</v>
      </c>
      <c r="GJ21" s="62">
        <f>IFERROR(Inv_SY_B!GJ21/Inv_SY_B!$IS21-1,"")</f>
        <v>7.0326734888932485E-3</v>
      </c>
      <c r="GK21" s="62">
        <f>IFERROR(Inv_SY_B!GK21/Inv_SY_B!$IS21-1,"")</f>
        <v>8.5575375494912898E-3</v>
      </c>
      <c r="GL21" s="62">
        <f>IFERROR(Inv_SY_B!GL21/Inv_SY_B!$IS21-1,"")</f>
        <v>1.5974393354441396E-2</v>
      </c>
      <c r="GM21" s="62">
        <f>IFERROR(Inv_SY_B!GM21/Inv_SY_B!$IS21-1,"")</f>
        <v>-7.0852856027671107E-3</v>
      </c>
      <c r="GN21" s="62">
        <f>IFERROR(Inv_SY_B!GN21/Inv_SY_B!$IS21-1,"")</f>
        <v>1.3951614498546094E-2</v>
      </c>
      <c r="GO21" s="62">
        <f>IFERROR(Inv_SY_B!GO21/Inv_SY_B!$IS21-1,"")</f>
        <v>1.8132024134063229E-2</v>
      </c>
      <c r="GP21" s="62">
        <f>IFERROR(Inv_SY_B!GP21/Inv_SY_B!$IS21-1,"")</f>
        <v>-8.8383606112097945E-3</v>
      </c>
      <c r="GQ21" s="62">
        <f>IFERROR(Inv_SY_B!GQ21/Inv_SY_B!$IS21-1,"")</f>
        <v>-1.5473075258547242E-2</v>
      </c>
      <c r="GR21" s="62">
        <f>IFERROR(Inv_SY_B!GR21/Inv_SY_B!$IS21-1,"")</f>
        <v>6.0127404963572495E-4</v>
      </c>
      <c r="GS21" s="62" t="str">
        <f>IFERROR(Inv_SY_B!GS21/Inv_SY_B!$IS21-1,"")</f>
        <v/>
      </c>
      <c r="GT21" s="62" t="str">
        <f>IFERROR(Inv_SY_B!GT21/Inv_SY_B!$IS21-1,"")</f>
        <v/>
      </c>
      <c r="GU21" s="62">
        <f>IFERROR(Inv_SY_B!GU21/Inv_SY_B!$IS21-1,"")</f>
        <v>1.3075966518887538E-2</v>
      </c>
      <c r="GV21" s="62">
        <f>IFERROR(Inv_SY_B!GV21/Inv_SY_B!$IS21-1,"")</f>
        <v>-1.0618320991364727E-2</v>
      </c>
      <c r="GW21" s="62">
        <f>IFERROR(Inv_SY_B!GW21/Inv_SY_B!$IS21-1,"")</f>
        <v>-1.590986392856808E-2</v>
      </c>
      <c r="GX21" s="62" t="str">
        <f>IFERROR(Inv_SY_B!GX21/Inv_SY_B!$IS21-1,"")</f>
        <v/>
      </c>
      <c r="GY21" s="62">
        <f>IFERROR(Inv_SY_B!GY21/Inv_SY_B!$IS21-1,"")</f>
        <v>-2.5416021911406128E-2</v>
      </c>
      <c r="GZ21" s="62">
        <f>IFERROR(Inv_SY_B!GZ21/Inv_SY_B!$IS21-1,"")</f>
        <v>-1.1974804230463598E-2</v>
      </c>
      <c r="HA21" s="62">
        <f>IFERROR(Inv_SY_B!HA21/Inv_SY_B!$IS21-1,"")</f>
        <v>1.1225787411088151E-2</v>
      </c>
      <c r="HB21" s="62">
        <f>IFERROR(Inv_SY_B!HB21/Inv_SY_B!$IS21-1,"")</f>
        <v>1.5892573086113027E-2</v>
      </c>
      <c r="HC21" s="62">
        <f>IFERROR(Inv_SY_B!HC21/Inv_SY_B!$IS21-1,"")</f>
        <v>2.4026113834013429E-2</v>
      </c>
      <c r="HD21" s="62">
        <f>IFERROR(Inv_SY_B!HD21/Inv_SY_B!$IS21-1,"")</f>
        <v>7.359022137496396E-3</v>
      </c>
      <c r="HE21" s="62">
        <f>IFERROR(Inv_SY_B!HE21/Inv_SY_B!$IS21-1,"")</f>
        <v>1.8559307757555876E-2</v>
      </c>
      <c r="HF21" s="62">
        <f>IFERROR(Inv_SY_B!HF21/Inv_SY_B!$IS21-1,"")</f>
        <v>3.5093062720500834E-2</v>
      </c>
      <c r="HG21" s="62">
        <f>IFERROR(Inv_SY_B!HG21/Inv_SY_B!$IS21-1,"")</f>
        <v>3.1892981114769459E-2</v>
      </c>
      <c r="HH21" s="62">
        <f>IFERROR(Inv_SY_B!HH21/Inv_SY_B!$IS21-1,"")</f>
        <v>-8.5080491575879602E-3</v>
      </c>
      <c r="HI21" s="62">
        <f>IFERROR(Inv_SY_B!HI21/Inv_SY_B!$IS21-1,"")</f>
        <v>-7.9747022232994347E-3</v>
      </c>
      <c r="HJ21" s="62">
        <f>IFERROR(Inv_SY_B!HJ21/Inv_SY_B!$IS21-1,"")</f>
        <v>3.1892981114769459E-2</v>
      </c>
      <c r="HK21" s="62">
        <f>IFERROR(Inv_SY_B!HK21/Inv_SY_B!$IS21-1,"")</f>
        <v>-8.6858314690174687E-3</v>
      </c>
      <c r="HL21" s="62">
        <f>IFERROR(Inv_SY_B!HL21/Inv_SY_B!$IS21-1,"")</f>
        <v>-3.8932360230681251E-4</v>
      </c>
      <c r="HM21" s="62">
        <f>IFERROR(Inv_SY_B!HM21/Inv_SY_B!$IS21-1,"")</f>
        <v>2.9923263770235797E-2</v>
      </c>
      <c r="HN21" s="62">
        <f>IFERROR(Inv_SY_B!HN21/Inv_SY_B!$IS21-1,"")</f>
        <v>5.5432199095814427E-2</v>
      </c>
      <c r="HO21" s="62">
        <f>IFERROR(Inv_SY_B!HO21/Inv_SY_B!$IS21-1,"")</f>
        <v>3.4546758297996805E-2</v>
      </c>
      <c r="HP21" s="62">
        <f>IFERROR(Inv_SY_B!HP21/Inv_SY_B!$IS21-1,"")</f>
        <v>3.3430742377502654E-2</v>
      </c>
      <c r="HQ21" s="62">
        <f>IFERROR(Inv_SY_B!HQ21/Inv_SY_B!$IS21-1,"")</f>
        <v>-5.0924738410330628E-3</v>
      </c>
      <c r="HR21" s="62">
        <f>IFERROR(Inv_SY_B!HR21/Inv_SY_B!$IS21-1,"")</f>
        <v>-1.6446978326046136E-2</v>
      </c>
      <c r="HS21" s="62">
        <f>IFERROR(Inv_SY_B!HS21/Inv_SY_B!$IS21-1,"")</f>
        <v>3.673594821562487E-3</v>
      </c>
      <c r="HT21" s="62">
        <f>IFERROR(Inv_SY_B!HT21/Inv_SY_B!$IS21-1,"")</f>
        <v>-2.7080206135376983E-4</v>
      </c>
      <c r="HU21" s="62">
        <f>IFERROR(Inv_SY_B!HU21/Inv_SY_B!$IS21-1,"")</f>
        <v>9.3795864847048271E-3</v>
      </c>
      <c r="HV21" s="62">
        <f>IFERROR(Inv_SY_B!HV21/Inv_SY_B!$IS21-1,"")</f>
        <v>-1.0190143334959489E-2</v>
      </c>
      <c r="HW21" s="62">
        <f>IFERROR(Inv_SY_B!HW21/Inv_SY_B!$IS21-1,"")</f>
        <v>-1.4374865434762074E-2</v>
      </c>
      <c r="HX21" s="62">
        <f>IFERROR(Inv_SY_B!HX21/Inv_SY_B!$IS21-1,"")</f>
        <v>-2.928419691184736E-3</v>
      </c>
      <c r="HY21" s="62">
        <f>IFERROR(Inv_SY_B!HY21/Inv_SY_B!$IS21-1,"")</f>
        <v>-2.7080206135376983E-4</v>
      </c>
      <c r="HZ21" s="62">
        <f>IFERROR(Inv_SY_B!HZ21/Inv_SY_B!$IS21-1,"")</f>
        <v>-2.2671373301472841E-2</v>
      </c>
      <c r="IA21" s="62">
        <f>IFERROR(Inv_SY_B!IA21/Inv_SY_B!$IS21-1,"")</f>
        <v>1.2236675437575784E-3</v>
      </c>
      <c r="IB21" s="62">
        <f>IFERROR(Inv_SY_B!IB21/Inv_SY_B!$IS21-1,"")</f>
        <v>-2.636911069563741E-2</v>
      </c>
      <c r="IC21" s="62">
        <f>IFERROR(Inv_SY_B!IC21/Inv_SY_B!$IS21-1,"")</f>
        <v>-4.5853384013782028E-3</v>
      </c>
      <c r="ID21" s="62">
        <f>IFERROR(Inv_SY_B!ID21/Inv_SY_B!$IS21-1,"")</f>
        <v>-2.3738665763691102E-2</v>
      </c>
      <c r="IE21" s="62">
        <f>IFERROR(Inv_SY_B!IE21/Inv_SY_B!$IS21-1,"")</f>
        <v>-8.7310698310572032E-4</v>
      </c>
      <c r="IF21" s="62" t="str">
        <f>IFERROR(Inv_SY_B!IF21/Inv_SY_B!$IS21-1,"")</f>
        <v/>
      </c>
      <c r="IG21" s="62">
        <f>IFERROR(Inv_SY_B!IG21/Inv_SY_B!$IS21-1,"")</f>
        <v>1.2706266716089099E-2</v>
      </c>
      <c r="IH21" s="62">
        <f>IFERROR(Inv_SY_B!IH21/Inv_SY_B!$IS21-1,"")</f>
        <v>-6.7458307602836776E-3</v>
      </c>
      <c r="II21" s="62">
        <f>IFERROR(Inv_SY_B!II21/Inv_SY_B!$IS21-1,"")</f>
        <v>1.6662741980029816E-2</v>
      </c>
      <c r="IJ21" s="62">
        <f>IFERROR(Inv_SY_B!IJ21/Inv_SY_B!$IS21-1,"")</f>
        <v>-1.5747440653980482E-2</v>
      </c>
      <c r="IK21" s="62">
        <f>IFERROR(Inv_SY_B!IK21/Inv_SY_B!$IS21-1,"")</f>
        <v>6.894363823533034E-3</v>
      </c>
      <c r="IL21" s="62" t="str">
        <f>IFERROR(Inv_SY_B!IL21/Inv_SY_B!$IS21-1,"")</f>
        <v/>
      </c>
      <c r="IM21" s="62" t="str">
        <f>IFERROR(Inv_SY_B!IM21/Inv_SY_B!$IS21-1,"")</f>
        <v/>
      </c>
      <c r="IN21" s="62">
        <f>IFERROR(Inv_SY_B!IN21/Inv_SY_B!$IS21-1,"")</f>
        <v>2.6734646854538413E-2</v>
      </c>
      <c r="IO21" s="62">
        <f>IFERROR(Inv_SY_B!IO21/Inv_SY_B!$IS21-1,"")</f>
        <v>1.9759547351450468E-2</v>
      </c>
      <c r="IP21" s="62">
        <f>IFERROR(Inv_SY_B!IP21/Inv_SY_B!$IS21-1,"")</f>
        <v>0.10845007107352767</v>
      </c>
      <c r="IQ21" s="62">
        <f>IFERROR(Inv_SY_B!IQ21/Inv_SY_B!$IS21-1,"")</f>
        <v>-1.9384472594938473E-2</v>
      </c>
      <c r="IR21" s="62">
        <f>IFERROR(Inv_SY_B!IR21/Inv_SY_B!$IS21-1,"")</f>
        <v>1.0300783033091365</v>
      </c>
    </row>
    <row r="22" spans="2:252" x14ac:dyDescent="0.25">
      <c r="B22" s="85">
        <f t="shared" si="0"/>
        <v>45860</v>
      </c>
      <c r="C22" s="62">
        <f>IFERROR(Inv_SY_B!C22/Inv_SY_B!$IS22-1,"")</f>
        <v>-1.5642494030180587E-2</v>
      </c>
      <c r="D22" s="62">
        <f>IFERROR(Inv_SY_B!D22/Inv_SY_B!$IS22-1,"")</f>
        <v>-1.7777428977287957E-2</v>
      </c>
      <c r="E22" s="62">
        <f>IFERROR(Inv_SY_B!E22/Inv_SY_B!$IS22-1,"")</f>
        <v>-1.9931425843565886E-2</v>
      </c>
      <c r="F22" s="62">
        <f>IFERROR(Inv_SY_B!F22/Inv_SY_B!$IS22-1,"")</f>
        <v>-1.6214351605298716E-2</v>
      </c>
      <c r="G22" s="62">
        <f>IFERROR(Inv_SY_B!G22/Inv_SY_B!$IS22-1,"")</f>
        <v>-1.2592586962884567E-2</v>
      </c>
      <c r="H22" s="62">
        <f>IFERROR(Inv_SY_B!H22/Inv_SY_B!$IS22-1,"")</f>
        <v>-1.456231861051327E-2</v>
      </c>
      <c r="I22" s="62">
        <f>IFERROR(Inv_SY_B!I22/Inv_SY_B!$IS22-1,"")</f>
        <v>1.5174275295623874E-2</v>
      </c>
      <c r="J22" s="62">
        <f>IFERROR(Inv_SY_B!J22/Inv_SY_B!$IS22-1,"")</f>
        <v>1.1870209306052981E-2</v>
      </c>
      <c r="K22" s="62">
        <f>IFERROR(Inv_SY_B!K22/Inv_SY_B!$IS22-1,"")</f>
        <v>-1.4331033991243358E-2</v>
      </c>
      <c r="L22" s="62">
        <f>IFERROR(Inv_SY_B!L22/Inv_SY_B!$IS22-1,"")</f>
        <v>-2.305376820371019E-2</v>
      </c>
      <c r="M22" s="62">
        <f>IFERROR(Inv_SY_B!M22/Inv_SY_B!$IS22-1,"")</f>
        <v>2.756452275651422E-2</v>
      </c>
      <c r="N22" s="62">
        <f>IFERROR(Inv_SY_B!N22/Inv_SY_B!$IS22-1,"")</f>
        <v>-7.6237800324145955E-3</v>
      </c>
      <c r="O22" s="62">
        <f>IFERROR(Inv_SY_B!O22/Inv_SY_B!$IS22-1,"")</f>
        <v>1.1044192808660203E-2</v>
      </c>
      <c r="P22" s="62">
        <f>IFERROR(Inv_SY_B!P22/Inv_SY_B!$IS22-1,"")</f>
        <v>1.5549737339893177E-2</v>
      </c>
      <c r="Q22" s="62">
        <f>IFERROR(Inv_SY_B!Q22/Inv_SY_B!$IS22-1,"")</f>
        <v>1.1044192808660203E-2</v>
      </c>
      <c r="R22" s="62">
        <f>IFERROR(Inv_SY_B!R22/Inv_SY_B!$IS22-1,"")</f>
        <v>3.4448410326475276E-3</v>
      </c>
      <c r="S22" s="62">
        <f>IFERROR(Inv_SY_B!S22/Inv_SY_B!$IS22-1,"")</f>
        <v>1.1319948399479696E-3</v>
      </c>
      <c r="T22" s="62">
        <f>IFERROR(Inv_SY_B!T22/Inv_SY_B!$IS22-1,"")</f>
        <v>1.8478341285194766E-2</v>
      </c>
      <c r="U22" s="62">
        <f>IFERROR(Inv_SY_B!U22/Inv_SY_B!$IS22-1,"")</f>
        <v>7.9942857413641821E-3</v>
      </c>
      <c r="V22" s="62">
        <f>IFERROR(Inv_SY_B!V22/Inv_SY_B!$IS22-1,"")</f>
        <v>4.9443786740681617E-3</v>
      </c>
      <c r="W22" s="62">
        <f>IFERROR(Inv_SY_B!W22/Inv_SY_B!$IS22-1,"")</f>
        <v>1.269622580344576E-2</v>
      </c>
      <c r="X22" s="62">
        <f>IFERROR(Inv_SY_B!X22/Inv_SY_B!$IS22-1,"")</f>
        <v>-1.1258252620942488E-2</v>
      </c>
      <c r="Y22" s="62">
        <f>IFERROR(Inv_SY_B!Y22/Inv_SY_B!$IS22-1,"")</f>
        <v>1.4856576642780617E-2</v>
      </c>
      <c r="Z22" s="62">
        <f>IFERROR(Inv_SY_B!Z22/Inv_SY_B!$IS22-1,"")</f>
        <v>1.5449614128087985E-2</v>
      </c>
      <c r="AA22" s="62">
        <f>IFERROR(Inv_SY_B!AA22/Inv_SY_B!$IS22-1,"")</f>
        <v>1.1806669575484374E-2</v>
      </c>
      <c r="AB22" s="62">
        <f>IFERROR(Inv_SY_B!AB22/Inv_SY_B!$IS22-1,"")</f>
        <v>2.0956390777372658E-2</v>
      </c>
      <c r="AC22" s="62">
        <f>IFERROR(Inv_SY_B!AC22/Inv_SY_B!$IS22-1,"")</f>
        <v>-1.6633713827051921E-2</v>
      </c>
      <c r="AD22" s="62">
        <f>IFERROR(Inv_SY_B!AD22/Inv_SY_B!$IS22-1,"")</f>
        <v>1.8459985363030285E-2</v>
      </c>
      <c r="AE22" s="62">
        <f>IFERROR(Inv_SY_B!AE22/Inv_SY_B!$IS22-1,"")</f>
        <v>-1.7591045767619828E-2</v>
      </c>
      <c r="AF22" s="62">
        <f>IFERROR(Inv_SY_B!AF22/Inv_SY_B!$IS22-1,"")</f>
        <v>2.9675870563761197E-3</v>
      </c>
      <c r="AG22" s="62">
        <f>IFERROR(Inv_SY_B!AG22/Inv_SY_B!$IS22-1,"")</f>
        <v>-1.6856808881048679E-2</v>
      </c>
      <c r="AH22" s="62">
        <f>IFERROR(Inv_SY_B!AH22/Inv_SY_B!$IS22-1,"")</f>
        <v>-7.3117293556218543E-3</v>
      </c>
      <c r="AI22" s="62">
        <f>IFERROR(Inv_SY_B!AI22/Inv_SY_B!$IS22-1,"")</f>
        <v>-1.5170142070858761E-2</v>
      </c>
      <c r="AJ22" s="62">
        <f>IFERROR(Inv_SY_B!AJ22/Inv_SY_B!$IS22-1,"")</f>
        <v>9.9449773113080564E-3</v>
      </c>
      <c r="AK22" s="62">
        <f>IFERROR(Inv_SY_B!AK22/Inv_SY_B!$IS22-1,"")</f>
        <v>-1.3736302113120602E-2</v>
      </c>
      <c r="AL22" s="62">
        <f>IFERROR(Inv_SY_B!AL22/Inv_SY_B!$IS22-1,"")</f>
        <v>-9.0537917311125371E-3</v>
      </c>
      <c r="AM22" s="62">
        <f>IFERROR(Inv_SY_B!AM22/Inv_SY_B!$IS22-1,"")</f>
        <v>8.5661433164823109E-3</v>
      </c>
      <c r="AN22" s="62">
        <f>IFERROR(Inv_SY_B!AN22/Inv_SY_B!$IS22-1,"")</f>
        <v>-7.9541866313717069E-3</v>
      </c>
      <c r="AO22" s="62">
        <f>IFERROR(Inv_SY_B!AO22/Inv_SY_B!$IS22-1,"")</f>
        <v>-1.2084269118335156E-2</v>
      </c>
      <c r="AP22" s="62">
        <f>IFERROR(Inv_SY_B!AP22/Inv_SY_B!$IS22-1,"")</f>
        <v>-7.9541866313717069E-3</v>
      </c>
      <c r="AQ22" s="62">
        <f>IFERROR(Inv_SY_B!AQ22/Inv_SY_B!$IS22-1,"")</f>
        <v>-4.6501206418009255E-3</v>
      </c>
      <c r="AR22" s="62">
        <f>IFERROR(Inv_SY_B!AR22/Inv_SY_B!$IS22-1,"")</f>
        <v>-3.824104144408258E-3</v>
      </c>
      <c r="AS22" s="62">
        <f>IFERROR(Inv_SY_B!AS22/Inv_SY_B!$IS22-1,"")</f>
        <v>-7.9541866313717069E-3</v>
      </c>
      <c r="AT22" s="62">
        <f>IFERROR(Inv_SY_B!AT22/Inv_SY_B!$IS22-1,"")</f>
        <v>-6.3021536365863717E-3</v>
      </c>
      <c r="AU22" s="62">
        <f>IFERROR(Inv_SY_B!AU22/Inv_SY_B!$IS22-1,"")</f>
        <v>-1.0432236123549821E-2</v>
      </c>
      <c r="AV22" s="62">
        <f>IFERROR(Inv_SY_B!AV22/Inv_SY_B!$IS22-1,"")</f>
        <v>2.7840278347333047E-3</v>
      </c>
      <c r="AW22" s="62">
        <f>IFERROR(Inv_SY_B!AW22/Inv_SY_B!$IS22-1,"")</f>
        <v>-8.0177263619404249E-3</v>
      </c>
      <c r="AX22" s="62">
        <f>IFERROR(Inv_SY_B!AX22/Inv_SY_B!$IS22-1,"")</f>
        <v>8.5661433164823109E-3</v>
      </c>
      <c r="AY22" s="62">
        <f>IFERROR(Inv_SY_B!AY22/Inv_SY_B!$IS22-1,"")</f>
        <v>-1.1159130641255288E-2</v>
      </c>
      <c r="AZ22" s="62">
        <f>IFERROR(Inv_SY_B!AZ22/Inv_SY_B!$IS22-1,"")</f>
        <v>-1.8295913178728362E-2</v>
      </c>
      <c r="BA22" s="62">
        <f>IFERROR(Inv_SY_B!BA22/Inv_SY_B!$IS22-1,"")</f>
        <v>-1.6792563153473661E-2</v>
      </c>
      <c r="BB22" s="62">
        <f>IFERROR(Inv_SY_B!BB22/Inv_SY_B!$IS22-1,"")</f>
        <v>-1.3460546522301442E-3</v>
      </c>
      <c r="BC22" s="62">
        <f>IFERROR(Inv_SY_B!BC22/Inv_SY_B!$IS22-1,"")</f>
        <v>1.9708188070201471E-2</v>
      </c>
      <c r="BD22" s="62">
        <f>IFERROR(Inv_SY_B!BD22/Inv_SY_B!$IS22-1,"")</f>
        <v>-1.7223927324334198E-2</v>
      </c>
      <c r="BE22" s="62">
        <f>IFERROR(Inv_SY_B!BE22/Inv_SY_B!$IS22-1,"")</f>
        <v>-1.5642494030180587E-2</v>
      </c>
      <c r="BF22" s="62">
        <f>IFERROR(Inv_SY_B!BF22/Inv_SY_B!$IS22-1,"")</f>
        <v>-1.0395524279221302E-2</v>
      </c>
      <c r="BG22" s="62">
        <f>IFERROR(Inv_SY_B!BG22/Inv_SY_B!$IS22-1,"")</f>
        <v>-7.0359737648029164E-4</v>
      </c>
      <c r="BH22" s="62">
        <f>IFERROR(Inv_SY_B!BH22/Inv_SY_B!$IS22-1,"")</f>
        <v>1.1319948399479696E-3</v>
      </c>
      <c r="BI22" s="62">
        <f>IFERROR(Inv_SY_B!BI22/Inv_SY_B!$IS22-1,"")</f>
        <v>-1.5388335107905937E-2</v>
      </c>
      <c r="BJ22" s="62">
        <f>IFERROR(Inv_SY_B!BJ22/Inv_SY_B!$IS22-1,"")</f>
        <v>-5.1090186959079631E-3</v>
      </c>
      <c r="BK22" s="62">
        <f>IFERROR(Inv_SY_B!BK22/Inv_SY_B!$IS22-1,"")</f>
        <v>-9.6062196261571531E-3</v>
      </c>
      <c r="BL22" s="62">
        <f>IFERROR(Inv_SY_B!BL22/Inv_SY_B!$IS22-1,"")</f>
        <v>-1.9946969147988103E-4</v>
      </c>
      <c r="BM22" s="62">
        <f>IFERROR(Inv_SY_B!BM22/Inv_SY_B!$IS22-1,"")</f>
        <v>-1.2084269118335156E-2</v>
      </c>
      <c r="BN22" s="62">
        <f>IFERROR(Inv_SY_B!BN22/Inv_SY_B!$IS22-1,"")</f>
        <v>1.4928282921792047E-2</v>
      </c>
      <c r="BO22" s="62">
        <f>IFERROR(Inv_SY_B!BO22/Inv_SY_B!$IS22-1,"")</f>
        <v>1.6839016236522841E-2</v>
      </c>
      <c r="BP22" s="62">
        <f>IFERROR(Inv_SY_B!BP22/Inv_SY_B!$IS22-1,"")</f>
        <v>1.4704081289415694E-2</v>
      </c>
      <c r="BQ22" s="62">
        <f>IFERROR(Inv_SY_B!BQ22/Inv_SY_B!$IS22-1,"")</f>
        <v>2.3243821077844729E-2</v>
      </c>
      <c r="BR22" s="62">
        <f>IFERROR(Inv_SY_B!BR22/Inv_SY_B!$IS22-1,"")</f>
        <v>6.621827561080984E-3</v>
      </c>
      <c r="BS22" s="62">
        <f>IFERROR(Inv_SY_B!BS22/Inv_SY_B!$IS22-1,"")</f>
        <v>1.9304357782587322E-2</v>
      </c>
      <c r="BT22" s="62">
        <f>IFERROR(Inv_SY_B!BT22/Inv_SY_B!$IS22-1,"")</f>
        <v>1.4348258798231095E-2</v>
      </c>
      <c r="BU22" s="62">
        <f>IFERROR(Inv_SY_B!BU22/Inv_SY_B!$IS22-1,"")</f>
        <v>2.3434440269550771E-2</v>
      </c>
      <c r="BV22" s="62">
        <f>IFERROR(Inv_SY_B!BV22/Inv_SY_B!$IS22-1,"")</f>
        <v>1.6826308290409209E-2</v>
      </c>
      <c r="BW22" s="62">
        <f>IFERROR(Inv_SY_B!BW22/Inv_SY_B!$IS22-1,"")</f>
        <v>1.9304357782587322E-2</v>
      </c>
      <c r="BX22" s="62">
        <f>IFERROR(Inv_SY_B!BX22/Inv_SY_B!$IS22-1,"")</f>
        <v>2.5086473264336107E-2</v>
      </c>
      <c r="BY22" s="62">
        <f>IFERROR(Inv_SY_B!BY22/Inv_SY_B!$IS22-1,"")</f>
        <v>2.499469365351481E-2</v>
      </c>
      <c r="BZ22" s="62">
        <f>IFERROR(Inv_SY_B!BZ22/Inv_SY_B!$IS22-1,"")</f>
        <v>1.4715377241516725E-2</v>
      </c>
      <c r="CA22" s="62">
        <f>IFERROR(Inv_SY_B!CA22/Inv_SY_B!$IS22-1,"")</f>
        <v>2.2131169795886585E-2</v>
      </c>
      <c r="CB22" s="62">
        <f>IFERROR(Inv_SY_B!CB22/Inv_SY_B!$IS22-1,"")</f>
        <v>2.756452275651422E-2</v>
      </c>
      <c r="CC22" s="62">
        <f>IFERROR(Inv_SY_B!CC22/Inv_SY_B!$IS22-1,"")</f>
        <v>2.5086473264336107E-2</v>
      </c>
      <c r="CD22" s="62">
        <f>IFERROR(Inv_SY_B!CD22/Inv_SY_B!$IS22-1,"")</f>
        <v>1.5619053409604344E-2</v>
      </c>
      <c r="CE22" s="62">
        <f>IFERROR(Inv_SY_B!CE22/Inv_SY_B!$IS22-1,"")</f>
        <v>1.1044192808660203E-2</v>
      </c>
      <c r="CF22" s="62">
        <f>IFERROR(Inv_SY_B!CF22/Inv_SY_B!$IS22-1,"")</f>
        <v>1.8478341285194766E-2</v>
      </c>
      <c r="CG22" s="62">
        <f>IFERROR(Inv_SY_B!CG22/Inv_SY_B!$IS22-1,"")</f>
        <v>1.0218176311267646E-2</v>
      </c>
      <c r="CH22" s="62">
        <f>IFERROR(Inv_SY_B!CH22/Inv_SY_B!$IS22-1,"")</f>
        <v>2.2608423772157993E-2</v>
      </c>
      <c r="CI22" s="62">
        <f>IFERROR(Inv_SY_B!CI22/Inv_SY_B!$IS22-1,"")</f>
        <v>2.5912489761728885E-2</v>
      </c>
      <c r="CJ22" s="62">
        <f>IFERROR(Inv_SY_B!CJ22/Inv_SY_B!$IS22-1,"")</f>
        <v>1.1870209306052981E-2</v>
      </c>
      <c r="CK22" s="62">
        <f>IFERROR(Inv_SY_B!CK22/Inv_SY_B!$IS22-1,"")</f>
        <v>2.0047772630240601E-2</v>
      </c>
      <c r="CL22" s="62">
        <f>IFERROR(Inv_SY_B!CL22/Inv_SY_B!$IS22-1,"")</f>
        <v>1.9634764381544434E-2</v>
      </c>
      <c r="CM22" s="62">
        <f>IFERROR(Inv_SY_B!CM22/Inv_SY_B!$IS22-1,"")</f>
        <v>1.6826308290409209E-2</v>
      </c>
      <c r="CN22" s="62">
        <f>IFERROR(Inv_SY_B!CN22/Inv_SY_B!$IS22-1,"")</f>
        <v>2.2195415523461826E-2</v>
      </c>
      <c r="CO22" s="62">
        <f>IFERROR(Inv_SY_B!CO22/Inv_SY_B!$IS22-1,"")</f>
        <v>1.2905900074473564E-3</v>
      </c>
      <c r="CP22" s="62">
        <f>IFERROR(Inv_SY_B!CP22/Inv_SY_B!$IS22-1,"")</f>
        <v>2.1232146368193039E-3</v>
      </c>
      <c r="CQ22" s="62">
        <f>IFERROR(Inv_SY_B!CQ22/Inv_SY_B!$IS22-1,"")</f>
        <v>6.9141103216967537E-3</v>
      </c>
      <c r="CR22" s="62">
        <f>IFERROR(Inv_SY_B!CR22/Inv_SY_B!$IS22-1,"")</f>
        <v>2.7840278347333047E-3</v>
      </c>
      <c r="CS22" s="62">
        <f>IFERROR(Inv_SY_B!CS22/Inv_SY_B!$IS22-1,"")</f>
        <v>-9.8815584586212646E-3</v>
      </c>
      <c r="CT22" s="62">
        <f>IFERROR(Inv_SY_B!CT22/Inv_SY_B!$IS22-1,"")</f>
        <v>-5.4761371391935931E-3</v>
      </c>
      <c r="CU22" s="62">
        <f>IFERROR(Inv_SY_B!CU22/Inv_SY_B!$IS22-1,"")</f>
        <v>-5.2003815483747662E-4</v>
      </c>
      <c r="CV22" s="62">
        <f>IFERROR(Inv_SY_B!CV22/Inv_SY_B!$IS22-1,"")</f>
        <v>-1.1258252620942488E-2</v>
      </c>
      <c r="CW22" s="62">
        <f>IFERROR(Inv_SY_B!CW22/Inv_SY_B!$IS22-1,"")</f>
        <v>-7.9541866313717069E-3</v>
      </c>
      <c r="CX22" s="62">
        <f>IFERROR(Inv_SY_B!CX22/Inv_SY_B!$IS22-1,"")</f>
        <v>3.6100443321260833E-3</v>
      </c>
      <c r="CY22" s="62">
        <f>IFERROR(Inv_SY_B!CY22/Inv_SY_B!$IS22-1,"")</f>
        <v>-7.1281701339790393E-3</v>
      </c>
      <c r="CZ22" s="62">
        <f>IFERROR(Inv_SY_B!CZ22/Inv_SY_B!$IS22-1,"")</f>
        <v>-1.2084269118335156E-2</v>
      </c>
      <c r="DA22" s="62">
        <f>IFERROR(Inv_SY_B!DA22/Inv_SY_B!$IS22-1,"")</f>
        <v>-2.1720711496227008E-3</v>
      </c>
      <c r="DB22" s="62">
        <f>IFERROR(Inv_SY_B!DB22/Inv_SY_B!$IS22-1,"")</f>
        <v>3.0597834255519096E-4</v>
      </c>
      <c r="DC22" s="62">
        <f>IFERROR(Inv_SY_B!DC22/Inv_SY_B!$IS22-1,"")</f>
        <v>-2.3189185269372192E-3</v>
      </c>
      <c r="DD22" s="62">
        <f>IFERROR(Inv_SY_B!DD22/Inv_SY_B!$IS22-1,"")</f>
        <v>-1.1258252620942488E-2</v>
      </c>
      <c r="DE22" s="62">
        <f>IFERROR(Inv_SY_B!DE22/Inv_SY_B!$IS22-1,"")</f>
        <v>-7.0359737648029164E-4</v>
      </c>
      <c r="DF22" s="62">
        <f>IFERROR(Inv_SY_B!DF22/Inv_SY_B!$IS22-1,"")</f>
        <v>-2.1966344705576679E-2</v>
      </c>
      <c r="DG22" s="62">
        <f>IFERROR(Inv_SY_B!DG22/Inv_SY_B!$IS22-1,"")</f>
        <v>-1.5938596014478668E-3</v>
      </c>
      <c r="DH22" s="62">
        <f>IFERROR(Inv_SY_B!DH22/Inv_SY_B!$IS22-1,"")</f>
        <v>-1.7591045767619828E-2</v>
      </c>
      <c r="DI22" s="62">
        <f>IFERROR(Inv_SY_B!DI22/Inv_SY_B!$IS22-1,"")</f>
        <v>-1.945487786430089E-2</v>
      </c>
      <c r="DJ22" s="62">
        <f>IFERROR(Inv_SY_B!DJ22/Inv_SY_B!$IS22-1,"")</f>
        <v>8.7567625081881317E-3</v>
      </c>
      <c r="DK22" s="62">
        <f>IFERROR(Inv_SY_B!DK22/Inv_SY_B!$IS22-1,"")</f>
        <v>-8.0459662421932254E-3</v>
      </c>
      <c r="DL22" s="62">
        <f>IFERROR(Inv_SY_B!DL22/Inv_SY_B!$IS22-1,"")</f>
        <v>-2.1720711496227008E-3</v>
      </c>
      <c r="DM22" s="62">
        <f>IFERROR(Inv_SY_B!DM22/Inv_SY_B!$IS22-1,"")</f>
        <v>1.9304357782587322E-2</v>
      </c>
      <c r="DN22" s="62">
        <f>IFERROR(Inv_SY_B!DN22/Inv_SY_B!$IS22-1,"")</f>
        <v>-7.0455684842397615E-3</v>
      </c>
      <c r="DO22" s="62">
        <f>IFERROR(Inv_SY_B!DO22/Inv_SY_B!$IS22-1,"")</f>
        <v>-1.6432393430806491E-2</v>
      </c>
      <c r="DP22" s="62">
        <f>IFERROR(Inv_SY_B!DP22/Inv_SY_B!$IS22-1,"")</f>
        <v>-2.1262230200476351E-2</v>
      </c>
      <c r="DQ22" s="62">
        <f>IFERROR(Inv_SY_B!DQ22/Inv_SY_B!$IS22-1,"")</f>
        <v>-2.5667651519903911E-2</v>
      </c>
      <c r="DR22" s="62">
        <f>IFERROR(Inv_SY_B!DR22/Inv_SY_B!$IS22-1,"")</f>
        <v>-2.9980876470155904E-3</v>
      </c>
      <c r="DS22" s="62">
        <f>IFERROR(Inv_SY_B!DS22/Inv_SY_B!$IS22-1,"")</f>
        <v>-6.3021536365863717E-3</v>
      </c>
      <c r="DT22" s="62">
        <f>IFERROR(Inv_SY_B!DT22/Inv_SY_B!$IS22-1,"")</f>
        <v>-7.2383056669648171E-3</v>
      </c>
      <c r="DU22" s="62">
        <f>IFERROR(Inv_SY_B!DU22/Inv_SY_B!$IS22-1,"")</f>
        <v>1.7193843492049332E-3</v>
      </c>
      <c r="DV22" s="62">
        <f>IFERROR(Inv_SY_B!DV22/Inv_SY_B!$IS22-1,"")</f>
        <v>-2.1720711496227008E-3</v>
      </c>
      <c r="DW22" s="62">
        <f>IFERROR(Inv_SY_B!DW22/Inv_SY_B!$IS22-1,"")</f>
        <v>5.2620773269114185E-3</v>
      </c>
      <c r="DX22" s="62">
        <f>IFERROR(Inv_SY_B!DX22/Inv_SY_B!$IS22-1,"")</f>
        <v>3.0410107450331569E-3</v>
      </c>
      <c r="DY22" s="62">
        <f>IFERROR(Inv_SY_B!DY22/Inv_SY_B!$IS22-1,"")</f>
        <v>4.7118164203396873E-4</v>
      </c>
      <c r="DZ22" s="62">
        <f>IFERROR(Inv_SY_B!DZ22/Inv_SY_B!$IS22-1,"")</f>
        <v>1.1319948399479696E-3</v>
      </c>
      <c r="EA22" s="62">
        <f>IFERROR(Inv_SY_B!EA22/Inv_SY_B!$IS22-1,"")</f>
        <v>-1.6856808881048679E-2</v>
      </c>
      <c r="EB22" s="62">
        <f>IFERROR(Inv_SY_B!EB22/Inv_SY_B!$IS22-1,"")</f>
        <v>-1.2451387561620897E-2</v>
      </c>
      <c r="EC22" s="62">
        <f>IFERROR(Inv_SY_B!EC22/Inv_SY_B!$IS22-1,"")</f>
        <v>2.6569483735958688E-3</v>
      </c>
      <c r="ED22" s="62">
        <f>IFERROR(Inv_SY_B!ED22/Inv_SY_B!$IS22-1,"")</f>
        <v>3.6951807312401996E-4</v>
      </c>
      <c r="EE22" s="62">
        <f>IFERROR(Inv_SY_B!EE22/Inv_SY_B!$IS22-1,"")</f>
        <v>-8.0177263619404249E-3</v>
      </c>
      <c r="EF22" s="62">
        <f>IFERROR(Inv_SY_B!EF22/Inv_SY_B!$IS22-1,"")</f>
        <v>4.7364304649342159E-3</v>
      </c>
      <c r="EG22" s="62">
        <f>IFERROR(Inv_SY_B!EG22/Inv_SY_B!$IS22-1,"")</f>
        <v>3.2547994748557407E-3</v>
      </c>
      <c r="EH22" s="62">
        <f>IFERROR(Inv_SY_B!EH22/Inv_SY_B!$IS22-1,"")</f>
        <v>-1.2939167311440847E-2</v>
      </c>
      <c r="EI22" s="62">
        <f>IFERROR(Inv_SY_B!EI22/Inv_SY_B!$IS22-1,"")</f>
        <v>-9.0834609337511196E-3</v>
      </c>
      <c r="EJ22" s="62">
        <f>IFERROR(Inv_SY_B!EJ22/Inv_SY_B!$IS22-1,"")</f>
        <v>-1.6794873689130574E-2</v>
      </c>
      <c r="EK22" s="62">
        <f>IFERROR(Inv_SY_B!EK22/Inv_SY_B!$IS22-1,"")</f>
        <v>-1.274508231624949E-2</v>
      </c>
      <c r="EL22" s="62">
        <f>IFERROR(Inv_SY_B!EL22/Inv_SY_B!$IS22-1,"")</f>
        <v>-7.9541866313717069E-3</v>
      </c>
      <c r="EM22" s="62">
        <f>IFERROR(Inv_SY_B!EM22/Inv_SY_B!$IS22-1,"")</f>
        <v>-7.2552495951162532E-3</v>
      </c>
      <c r="EN22" s="62">
        <f>IFERROR(Inv_SY_B!EN22/Inv_SY_B!$IS22-1,"")</f>
        <v>-1.5642494030180587E-2</v>
      </c>
      <c r="EO22" s="62">
        <f>IFERROR(Inv_SY_B!EO22/Inv_SY_B!$IS22-1,"")</f>
        <v>4.4360608295186399E-3</v>
      </c>
      <c r="EP22" s="62">
        <f>IFERROR(Inv_SY_B!EP22/Inv_SY_B!$IS22-1,"")</f>
        <v>9.5192392750120813E-3</v>
      </c>
      <c r="EQ22" s="62">
        <f>IFERROR(Inv_SY_B!EQ22/Inv_SY_B!$IS22-1,"")</f>
        <v>-1.5966546656080993E-2</v>
      </c>
      <c r="ER22" s="62">
        <f>IFERROR(Inv_SY_B!ER22/Inv_SY_B!$IS22-1,"")</f>
        <v>9.5192392750120813E-3</v>
      </c>
      <c r="ES22" s="62">
        <f>IFERROR(Inv_SY_B!ES22/Inv_SY_B!$IS22-1,"")</f>
        <v>1.9580113373407482E-3</v>
      </c>
      <c r="ET22" s="62">
        <f>IFERROR(Inv_SY_B!ET22/Inv_SY_B!$IS22-1,"")</f>
        <v>9.2419749961671904E-3</v>
      </c>
      <c r="EU22" s="62">
        <f>IFERROR(Inv_SY_B!EU22/Inv_SY_B!$IS22-1,"")</f>
        <v>1.3331623109132495E-2</v>
      </c>
      <c r="EV22" s="62">
        <f>IFERROR(Inv_SY_B!EV22/Inv_SY_B!$IS22-1,"")</f>
        <v>1.0281716041836253E-2</v>
      </c>
      <c r="EW22" s="62">
        <f>IFERROR(Inv_SY_B!EW22/Inv_SY_B!$IS22-1,"")</f>
        <v>1.1044192808660203E-2</v>
      </c>
      <c r="EX22" s="62">
        <f>IFERROR(Inv_SY_B!EX22/Inv_SY_B!$IS22-1,"")</f>
        <v>-8.7802031287643745E-3</v>
      </c>
      <c r="EY22" s="62">
        <f>IFERROR(Inv_SY_B!EY22/Inv_SY_B!$IS22-1,"")</f>
        <v>5.9045346026613821E-3</v>
      </c>
      <c r="EZ22" s="62">
        <f>IFERROR(Inv_SY_B!EZ22/Inv_SY_B!$IS22-1,"")</f>
        <v>1.4348258798231095E-2</v>
      </c>
      <c r="FA22" s="62">
        <f>IFERROR(Inv_SY_B!FA22/Inv_SY_B!$IS22-1,"")</f>
        <v>-3.824104144408258E-3</v>
      </c>
      <c r="FB22" s="62">
        <f>IFERROR(Inv_SY_B!FB22/Inv_SY_B!$IS22-1,"")</f>
        <v>-1.3460546522301442E-3</v>
      </c>
      <c r="FC22" s="62">
        <f>IFERROR(Inv_SY_B!FC22/Inv_SY_B!$IS22-1,"")</f>
        <v>-7.9541866313717069E-3</v>
      </c>
      <c r="FD22" s="62">
        <f>IFERROR(Inv_SY_B!FD22/Inv_SY_B!$IS22-1,"")</f>
        <v>-1.3736302113120602E-2</v>
      </c>
      <c r="FE22" s="62">
        <f>IFERROR(Inv_SY_B!FE22/Inv_SY_B!$IS22-1,"")</f>
        <v>-5.8703722856764395E-3</v>
      </c>
      <c r="FF22" s="62">
        <f>IFERROR(Inv_SY_B!FF22/Inv_SY_B!$IS22-1,"")</f>
        <v>-1.2553596673671952E-2</v>
      </c>
      <c r="FG22" s="62">
        <f>IFERROR(Inv_SY_B!FG22/Inv_SY_B!$IS22-1,"")</f>
        <v>-2.2021497889998853E-2</v>
      </c>
      <c r="FH22" s="62">
        <f>IFERROR(Inv_SY_B!FH22/Inv_SY_B!$IS22-1,"")</f>
        <v>-1.2553596673671952E-2</v>
      </c>
      <c r="FI22" s="62">
        <f>IFERROR(Inv_SY_B!FI22/Inv_SY_B!$IS22-1,"")</f>
        <v>-1.6080853989558497E-2</v>
      </c>
      <c r="FJ22" s="62">
        <f>IFERROR(Inv_SY_B!FJ22/Inv_SY_B!$IS22-1,"")</f>
        <v>-2.4991819840218921E-2</v>
      </c>
      <c r="FK22" s="62">
        <f>IFERROR(Inv_SY_B!FK22/Inv_SY_B!$IS22-1,"")</f>
        <v>1.065204356242333E-2</v>
      </c>
      <c r="FL22" s="62">
        <f>IFERROR(Inv_SY_B!FL22/Inv_SY_B!$IS22-1,"")</f>
        <v>-1.0348132625633499E-2</v>
      </c>
      <c r="FM22" s="62">
        <f>IFERROR(Inv_SY_B!FM22/Inv_SY_B!$IS22-1,"")</f>
        <v>7.4960764903144739E-3</v>
      </c>
      <c r="FN22" s="62">
        <f>IFERROR(Inv_SY_B!FN22/Inv_SY_B!$IS22-1,"")</f>
        <v>-1.9051175939778564E-2</v>
      </c>
      <c r="FO22" s="62">
        <f>IFERROR(Inv_SY_B!FO22/Inv_SY_B!$IS22-1,"")</f>
        <v>-5.034969237176945E-3</v>
      </c>
      <c r="FP22" s="62">
        <f>IFERROR(Inv_SY_B!FP22/Inv_SY_B!$IS22-1,"")</f>
        <v>-1.572144503358186E-2</v>
      </c>
      <c r="FQ22" s="62">
        <f>IFERROR(Inv_SY_B!FQ22/Inv_SY_B!$IS22-1,"")</f>
        <v>-1.2754093405311751E-2</v>
      </c>
      <c r="FR22" s="62">
        <f>IFERROR(Inv_SY_B!FR22/Inv_SY_B!$IS22-1,"")</f>
        <v>-1.1952106478752222E-2</v>
      </c>
      <c r="FS22" s="62">
        <f>IFERROR(Inv_SY_B!FS22/Inv_SY_B!$IS22-1,"")</f>
        <v>-9.3976296015629845E-3</v>
      </c>
      <c r="FT22" s="62">
        <f>IFERROR(Inv_SY_B!FT22/Inv_SY_B!$IS22-1,"")</f>
        <v>-2.237793652402531E-2</v>
      </c>
      <c r="FU22" s="62">
        <f>IFERROR(Inv_SY_B!FU22/Inv_SY_B!$IS22-1,"")</f>
        <v>3.2262386868728843E-3</v>
      </c>
      <c r="FV22" s="62">
        <f>IFERROR(Inv_SY_B!FV22/Inv_SY_B!$IS22-1,"")</f>
        <v>-1.3388999722171335E-2</v>
      </c>
      <c r="FW22" s="62">
        <f>IFERROR(Inv_SY_B!FW22/Inv_SY_B!$IS22-1,"")</f>
        <v>-1.5895208867669708E-2</v>
      </c>
      <c r="FX22" s="62">
        <f>IFERROR(Inv_SY_B!FX22/Inv_SY_B!$IS22-1,"")</f>
        <v>-1.422440277067083E-2</v>
      </c>
      <c r="FY22" s="62">
        <f>IFERROR(Inv_SY_B!FY22/Inv_SY_B!$IS22-1,"")</f>
        <v>-1.7566014964668586E-2</v>
      </c>
      <c r="FZ22" s="62">
        <f>IFERROR(Inv_SY_B!FZ22/Inv_SY_B!$IS22-1,"")</f>
        <v>-2.1743030207165726E-2</v>
      </c>
      <c r="GA22" s="62">
        <f>IFERROR(Inv_SY_B!GA22/Inv_SY_B!$IS22-1,"")</f>
        <v>-2.2964003893434115E-2</v>
      </c>
      <c r="GB22" s="62">
        <f>IFERROR(Inv_SY_B!GB22/Inv_SY_B!$IS22-1,"")</f>
        <v>-2.5734400327774076E-2</v>
      </c>
      <c r="GC22" s="62">
        <f>IFERROR(Inv_SY_B!GC22/Inv_SY_B!$IS22-1,"")</f>
        <v>-1.9051175939778564E-2</v>
      </c>
      <c r="GD22" s="62">
        <f>IFERROR(Inv_SY_B!GD22/Inv_SY_B!$IS22-1,"")</f>
        <v>1.9325383657066375E-2</v>
      </c>
      <c r="GE22" s="62">
        <f>IFERROR(Inv_SY_B!GE22/Inv_SY_B!$IS22-1,"")</f>
        <v>-1.2939167311440847E-2</v>
      </c>
      <c r="GF22" s="62">
        <f>IFERROR(Inv_SY_B!GF22/Inv_SY_B!$IS22-1,"")</f>
        <v>-9.3309224695283799E-2</v>
      </c>
      <c r="GG22" s="62">
        <f>IFERROR(Inv_SY_B!GG22/Inv_SY_B!$IS22-1,"")</f>
        <v>-2.1976943060745491E-2</v>
      </c>
      <c r="GH22" s="62">
        <f>IFERROR(Inv_SY_B!GH22/Inv_SY_B!$IS22-1,"")</f>
        <v>-2.1575949597465782E-2</v>
      </c>
      <c r="GI22" s="62">
        <f>IFERROR(Inv_SY_B!GI22/Inv_SY_B!$IS22-1,"")</f>
        <v>-1.8368001891227892E-2</v>
      </c>
      <c r="GJ22" s="62">
        <f>IFERROR(Inv_SY_B!GJ22/Inv_SY_B!$IS22-1,"")</f>
        <v>-2.9143307294478005E-3</v>
      </c>
      <c r="GK22" s="62">
        <f>IFERROR(Inv_SY_B!GK22/Inv_SY_B!$IS22-1,"")</f>
        <v>-5.034969237176945E-3</v>
      </c>
      <c r="GL22" s="62">
        <f>IFERROR(Inv_SY_B!GL22/Inv_SY_B!$IS22-1,"")</f>
        <v>1.4346381488009818E-2</v>
      </c>
      <c r="GM22" s="62">
        <f>IFERROR(Inv_SY_B!GM22/Inv_SY_B!$IS22-1,"")</f>
        <v>4.9898673448161013E-3</v>
      </c>
      <c r="GN22" s="62">
        <f>IFERROR(Inv_SY_B!GN22/Inv_SY_B!$IS22-1,"")</f>
        <v>1.501470392680937E-2</v>
      </c>
      <c r="GO22" s="62">
        <f>IFERROR(Inv_SY_B!GO22/Inv_SY_B!$IS22-1,"")</f>
        <v>2.0027122217805893E-2</v>
      </c>
      <c r="GP22" s="62">
        <f>IFERROR(Inv_SY_B!GP22/Inv_SY_B!$IS22-1,"")</f>
        <v>1.0002285635812624E-2</v>
      </c>
      <c r="GQ22" s="62">
        <f>IFERROR(Inv_SY_B!GQ22/Inv_SY_B!$IS22-1,"")</f>
        <v>2.3535815021503481E-2</v>
      </c>
      <c r="GR22" s="62">
        <f>IFERROR(Inv_SY_B!GR22/Inv_SY_B!$IS22-1,"")</f>
        <v>1.501470392680937E-2</v>
      </c>
      <c r="GS22" s="62" t="str">
        <f>IFERROR(Inv_SY_B!GS22/Inv_SY_B!$IS22-1,"")</f>
        <v/>
      </c>
      <c r="GT22" s="62" t="str">
        <f>IFERROR(Inv_SY_B!GT22/Inv_SY_B!$IS22-1,"")</f>
        <v/>
      </c>
      <c r="GU22" s="62">
        <f>IFERROR(Inv_SY_B!GU22/Inv_SY_B!$IS22-1,"")</f>
        <v>1.7675209149866866E-2</v>
      </c>
      <c r="GV22" s="62">
        <f>IFERROR(Inv_SY_B!GV22/Inv_SY_B!$IS22-1,"")</f>
        <v>-1.0524666653596748E-2</v>
      </c>
      <c r="GW22" s="62">
        <f>IFERROR(Inv_SY_B!GW22/Inv_SY_B!$IS22-1,"")</f>
        <v>-6.4816428089689015E-3</v>
      </c>
      <c r="GX22" s="62" t="str">
        <f>IFERROR(Inv_SY_B!GX22/Inv_SY_B!$IS22-1,"")</f>
        <v/>
      </c>
      <c r="GY22" s="62">
        <f>IFERROR(Inv_SY_B!GY22/Inv_SY_B!$IS22-1,"")</f>
        <v>-4.3000658035347028E-3</v>
      </c>
      <c r="GZ22" s="62">
        <f>IFERROR(Inv_SY_B!GZ22/Inv_SY_B!$IS22-1,"")</f>
        <v>2.7840278347333047E-3</v>
      </c>
      <c r="HA22" s="62">
        <f>IFERROR(Inv_SY_B!HA22/Inv_SY_B!$IS22-1,"")</f>
        <v>4.4360608295186399E-3</v>
      </c>
      <c r="HB22" s="62">
        <f>IFERROR(Inv_SY_B!HB22/Inv_SY_B!$IS22-1,"")</f>
        <v>7.9879317683071438E-3</v>
      </c>
      <c r="HC22" s="62">
        <f>IFERROR(Inv_SY_B!HC22/Inv_SY_B!$IS22-1,"")</f>
        <v>-7.1281701339790393E-3</v>
      </c>
      <c r="HD22" s="62">
        <f>IFERROR(Inv_SY_B!HD22/Inv_SY_B!$IS22-1,"")</f>
        <v>2.2608423772157993E-2</v>
      </c>
      <c r="HE22" s="62">
        <f>IFERROR(Inv_SY_B!HE22/Inv_SY_B!$IS22-1,"")</f>
        <v>1.9580113373407482E-3</v>
      </c>
      <c r="HF22" s="62">
        <f>IFERROR(Inv_SY_B!HF22/Inv_SY_B!$IS22-1,"")</f>
        <v>2.2608423772157993E-2</v>
      </c>
      <c r="HG22" s="62">
        <f>IFERROR(Inv_SY_B!HG22/Inv_SY_B!$IS22-1,"")</f>
        <v>1.6826308290409209E-2</v>
      </c>
      <c r="HH22" s="62">
        <f>IFERROR(Inv_SY_B!HH22/Inv_SY_B!$IS22-1,"")</f>
        <v>-2.9980876470155904E-3</v>
      </c>
      <c r="HI22" s="62">
        <f>IFERROR(Inv_SY_B!HI22/Inv_SY_B!$IS22-1,"")</f>
        <v>6.8315086719576978E-3</v>
      </c>
      <c r="HJ22" s="62">
        <f>IFERROR(Inv_SY_B!HJ22/Inv_SY_B!$IS22-1,"")</f>
        <v>2.1782407274765436E-2</v>
      </c>
      <c r="HK22" s="62">
        <f>IFERROR(Inv_SY_B!HK22/Inv_SY_B!$IS22-1,"")</f>
        <v>-2.1262230200476351E-2</v>
      </c>
      <c r="HL22" s="62">
        <f>IFERROR(Inv_SY_B!HL22/Inv_SY_B!$IS22-1,"")</f>
        <v>1.2586090270459982E-2</v>
      </c>
      <c r="HM22" s="62">
        <f>IFERROR(Inv_SY_B!HM22/Inv_SY_B!$IS22-1,"")</f>
        <v>3.1126048433584019E-2</v>
      </c>
      <c r="HN22" s="62">
        <f>IFERROR(Inv_SY_B!HN22/Inv_SY_B!$IS22-1,"")</f>
        <v>5.5817764152779059E-2</v>
      </c>
      <c r="HO22" s="62">
        <f>IFERROR(Inv_SY_B!HO22/Inv_SY_B!$IS22-1,"")</f>
        <v>3.8204340273086501E-2</v>
      </c>
      <c r="HP22" s="62">
        <f>IFERROR(Inv_SY_B!HP22/Inv_SY_B!$IS22-1,"")</f>
        <v>5.0879421008940051E-2</v>
      </c>
      <c r="HQ22" s="62">
        <f>IFERROR(Inv_SY_B!HQ22/Inv_SY_B!$IS22-1,"")</f>
        <v>-1.1307122283847337E-2</v>
      </c>
      <c r="HR22" s="62">
        <f>IFERROR(Inv_SY_B!HR22/Inv_SY_B!$IS22-1,"")</f>
        <v>-1.3795204874194056E-2</v>
      </c>
      <c r="HS22" s="62">
        <f>IFERROR(Inv_SY_B!HS22/Inv_SY_B!$IS22-1,"")</f>
        <v>-6.9563587025214257E-3</v>
      </c>
      <c r="HT22" s="62">
        <f>IFERROR(Inv_SY_B!HT22/Inv_SY_B!$IS22-1,"")</f>
        <v>1.0603650676717535E-2</v>
      </c>
      <c r="HU22" s="62">
        <f>IFERROR(Inv_SY_B!HU22/Inv_SY_B!$IS22-1,"")</f>
        <v>7.6892950346343358E-3</v>
      </c>
      <c r="HV22" s="62">
        <f>IFERROR(Inv_SY_B!HV22/Inv_SY_B!$IS22-1,"")</f>
        <v>-1.5642494030180587E-2</v>
      </c>
      <c r="HW22" s="62">
        <f>IFERROR(Inv_SY_B!HW22/Inv_SY_B!$IS22-1,"")</f>
        <v>2.214585453361817E-2</v>
      </c>
      <c r="HX22" s="62">
        <f>IFERROR(Inv_SY_B!HX22/Inv_SY_B!$IS22-1,"")</f>
        <v>1.0662954425248339E-2</v>
      </c>
      <c r="HY22" s="62">
        <f>IFERROR(Inv_SY_B!HY22/Inv_SY_B!$IS22-1,"")</f>
        <v>1.1484734940603092E-2</v>
      </c>
      <c r="HZ22" s="62">
        <f>IFERROR(Inv_SY_B!HZ22/Inv_SY_B!$IS22-1,"")</f>
        <v>-2.0821688068533573E-2</v>
      </c>
      <c r="IA22" s="62">
        <f>IFERROR(Inv_SY_B!IA22/Inv_SY_B!$IS22-1,"")</f>
        <v>-9.5118727534942993E-3</v>
      </c>
      <c r="IB22" s="62">
        <f>IFERROR(Inv_SY_B!IB22/Inv_SY_B!$IS22-1,"")</f>
        <v>-2.0191567402809474E-2</v>
      </c>
      <c r="IC22" s="62">
        <f>IFERROR(Inv_SY_B!IC22/Inv_SY_B!$IS22-1,"")</f>
        <v>-2.065058006682019E-2</v>
      </c>
      <c r="ID22" s="62">
        <f>IFERROR(Inv_SY_B!ID22/Inv_SY_B!$IS22-1,"")</f>
        <v>-1.81435775661003E-2</v>
      </c>
      <c r="IE22" s="62">
        <f>IFERROR(Inv_SY_B!IE22/Inv_SY_B!$IS22-1,"")</f>
        <v>-2.0319503412522533E-2</v>
      </c>
      <c r="IF22" s="62" t="str">
        <f>IFERROR(Inv_SY_B!IF22/Inv_SY_B!$IS22-1,"")</f>
        <v/>
      </c>
      <c r="IG22" s="62">
        <f>IFERROR(Inv_SY_B!IG22/Inv_SY_B!$IS22-1,"")</f>
        <v>-5.8082623559663205E-4</v>
      </c>
      <c r="IH22" s="62">
        <f>IFERROR(Inv_SY_B!IH22/Inv_SY_B!$IS22-1,"")</f>
        <v>-1.9793756427333831E-2</v>
      </c>
      <c r="II22" s="62">
        <f>IFERROR(Inv_SY_B!II22/Inv_SY_B!$IS22-1,"")</f>
        <v>6.8816508015490108E-4</v>
      </c>
      <c r="IJ22" s="62">
        <f>IFERROR(Inv_SY_B!IJ22/Inv_SY_B!$IS22-1,"")</f>
        <v>8.3899074676541119E-6</v>
      </c>
      <c r="IK22" s="62">
        <f>IFERROR(Inv_SY_B!IK22/Inv_SY_B!$IS22-1,"")</f>
        <v>-2.065058006682019E-2</v>
      </c>
      <c r="IL22" s="62" t="str">
        <f>IFERROR(Inv_SY_B!IL22/Inv_SY_B!$IS22-1,"")</f>
        <v/>
      </c>
      <c r="IM22" s="62" t="str">
        <f>IFERROR(Inv_SY_B!IM22/Inv_SY_B!$IS22-1,"")</f>
        <v/>
      </c>
      <c r="IN22" s="62">
        <f>IFERROR(Inv_SY_B!IN22/Inv_SY_B!$IS22-1,"")</f>
        <v>3.61302361526743E-2</v>
      </c>
      <c r="IO22" s="62">
        <f>IFERROR(Inv_SY_B!IO22/Inv_SY_B!$IS22-1,"")</f>
        <v>2.0632069252926266E-2</v>
      </c>
      <c r="IP22" s="62">
        <f>IFERROR(Inv_SY_B!IP22/Inv_SY_B!$IS22-1,"")</f>
        <v>0.11821909600618974</v>
      </c>
      <c r="IQ22" s="62">
        <f>IFERROR(Inv_SY_B!IQ22/Inv_SY_B!$IS22-1,"")</f>
        <v>-8.6812719141793337E-5</v>
      </c>
      <c r="IR22" s="62">
        <f>IFERROR(Inv_SY_B!IR22/Inv_SY_B!$IS22-1,"")</f>
        <v>0.95858374415359249</v>
      </c>
    </row>
    <row r="23" spans="2:252" x14ac:dyDescent="0.25">
      <c r="B23" s="85">
        <f t="shared" si="0"/>
        <v>45861</v>
      </c>
      <c r="C23" s="62">
        <f>IFERROR(Inv_SY_B!C23/Inv_SY_B!$IS23-1,"")</f>
        <v>-1.3629638600793692E-2</v>
      </c>
      <c r="D23" s="62">
        <f>IFERROR(Inv_SY_B!D23/Inv_SY_B!$IS23-1,"")</f>
        <v>-3.3763084407187893E-3</v>
      </c>
      <c r="E23" s="62">
        <f>IFERROR(Inv_SY_B!E23/Inv_SY_B!$IS23-1,"")</f>
        <v>-1.3629638600793692E-2</v>
      </c>
      <c r="F23" s="62">
        <f>IFERROR(Inv_SY_B!F23/Inv_SY_B!$IS23-1,"")</f>
        <v>-2.0294303204842379E-2</v>
      </c>
      <c r="G23" s="62">
        <f>IFERROR(Inv_SY_B!G23/Inv_SY_B!$IS23-1,"")</f>
        <v>-2.1459088215097788E-3</v>
      </c>
      <c r="H23" s="62">
        <f>IFERROR(Inv_SY_B!H23/Inv_SY_B!$IS23-1,"")</f>
        <v>1.9212454753199104E-3</v>
      </c>
      <c r="I23" s="62">
        <f>IFERROR(Inv_SY_B!I23/Inv_SY_B!$IS23-1,"")</f>
        <v>5.6978887509475662E-3</v>
      </c>
      <c r="J23" s="62">
        <f>IFERROR(Inv_SY_B!J23/Inv_SY_B!$IS23-1,"")</f>
        <v>-4.7434191287287764E-3</v>
      </c>
      <c r="K23" s="62">
        <f>IFERROR(Inv_SY_B!K23/Inv_SY_B!$IS23-1,"")</f>
        <v>-1.8961370284032775E-2</v>
      </c>
      <c r="L23" s="62">
        <f>IFERROR(Inv_SY_B!L23/Inv_SY_B!$IS23-1,"")</f>
        <v>8.7636344688097889E-3</v>
      </c>
      <c r="M23" s="62">
        <f>IFERROR(Inv_SY_B!M23/Inv_SY_B!$IS23-1,"")</f>
        <v>-3.0030939269642953E-4</v>
      </c>
      <c r="N23" s="62">
        <f>IFERROR(Inv_SY_B!N23/Inv_SY_B!$IS23-1,"")</f>
        <v>-2.5218642607125474E-3</v>
      </c>
      <c r="O23" s="62">
        <f>IFERROR(Inv_SY_B!O23/Inv_SY_B!$IS23-1,"")</f>
        <v>1.6361352117425509E-2</v>
      </c>
      <c r="P23" s="62">
        <f>IFERROR(Inv_SY_B!P23/Inv_SY_B!$IS23-1,"")</f>
        <v>-2.0900181805210583E-2</v>
      </c>
      <c r="Q23" s="62">
        <f>IFERROR(Inv_SY_B!Q23/Inv_SY_B!$IS23-1,"")</f>
        <v>-2.2997087739109467E-3</v>
      </c>
      <c r="R23" s="62">
        <f>IFERROR(Inv_SY_B!R23/Inv_SY_B!$IS23-1,"")</f>
        <v>1.9212454753199104E-3</v>
      </c>
      <c r="S23" s="62">
        <f>IFERROR(Inv_SY_B!S23/Inv_SY_B!$IS23-1,"")</f>
        <v>8.5859100793685972E-3</v>
      </c>
      <c r="T23" s="62">
        <f>IFERROR(Inv_SY_B!T23/Inv_SY_B!$IS23-1,"")</f>
        <v>-1.1889313399028323E-3</v>
      </c>
      <c r="U23" s="62">
        <f>IFERROR(Inv_SY_B!U23/Inv_SY_B!$IS23-1,"")</f>
        <v>1.3029019815401055E-2</v>
      </c>
      <c r="V23" s="62">
        <f>IFERROR(Inv_SY_B!V23/Inv_SY_B!$IS23-1,"")</f>
        <v>-1.1205758055022885E-3</v>
      </c>
      <c r="W23" s="62">
        <f>IFERROR(Inv_SY_B!W23/Inv_SY_B!$IS23-1,"")</f>
        <v>7.6972881321619724E-3</v>
      </c>
      <c r="X23" s="62">
        <f>IFERROR(Inv_SY_B!X23/Inv_SY_B!$IS23-1,"")</f>
        <v>1.3029019815401055E-2</v>
      </c>
      <c r="Y23" s="62">
        <f>IFERROR(Inv_SY_B!Y23/Inv_SY_B!$IS23-1,"")</f>
        <v>1.2208753402594974E-2</v>
      </c>
      <c r="Z23" s="62">
        <f>IFERROR(Inv_SY_B!Z23/Inv_SY_B!$IS23-1,"")</f>
        <v>9.4745320265749999E-3</v>
      </c>
      <c r="AA23" s="62">
        <f>IFERROR(Inv_SY_B!AA23/Inv_SY_B!$IS23-1,"")</f>
        <v>1.0773287180184443E-2</v>
      </c>
      <c r="AB23" s="62">
        <f>IFERROR(Inv_SY_B!AB23/Inv_SY_B!$IS23-1,"")</f>
        <v>1.0982381370672201E-4</v>
      </c>
      <c r="AC23" s="62">
        <f>IFERROR(Inv_SY_B!AC23/Inv_SY_B!$IS23-1,"")</f>
        <v>4.8263556873411328E-3</v>
      </c>
      <c r="AD23" s="62">
        <f>IFERROR(Inv_SY_B!AD23/Inv_SY_B!$IS23-1,"")</f>
        <v>-6.7181345669654613E-3</v>
      </c>
      <c r="AE23" s="62">
        <f>IFERROR(Inv_SY_B!AE23/Inv_SY_B!$IS23-1,"")</f>
        <v>-1.066756544343872E-2</v>
      </c>
      <c r="AF23" s="62">
        <f>IFERROR(Inv_SY_B!AF23/Inv_SY_B!$IS23-1,"")</f>
        <v>1.1449247464811796E-2</v>
      </c>
      <c r="AG23" s="62">
        <f>IFERROR(Inv_SY_B!AG23/Inv_SY_B!$IS23-1,"")</f>
        <v>-2.7687036904922024E-3</v>
      </c>
      <c r="AH23" s="62">
        <f>IFERROR(Inv_SY_B!AH23/Inv_SY_B!$IS23-1,"")</f>
        <v>1.1807271859811674E-3</v>
      </c>
      <c r="AI23" s="62">
        <f>IFERROR(Inv_SY_B!AI23/Inv_SY_B!$IS23-1,"")</f>
        <v>-1.8402837857309673E-2</v>
      </c>
      <c r="AJ23" s="62">
        <f>IFERROR(Inv_SY_B!AJ23/Inv_SY_B!$IS23-1,"")</f>
        <v>-1.4215324266192098E-2</v>
      </c>
      <c r="AK23" s="62">
        <f>IFERROR(Inv_SY_B!AK23/Inv_SY_B!$IS23-1,"")</f>
        <v>1.9212454753199104E-3</v>
      </c>
      <c r="AL23" s="62">
        <f>IFERROR(Inv_SY_B!AL23/Inv_SY_B!$IS23-1,"")</f>
        <v>1.009023495486705E-2</v>
      </c>
      <c r="AM23" s="62">
        <f>IFERROR(Inv_SY_B!AM23/Inv_SY_B!$IS23-1,"")</f>
        <v>-3.0030939269642953E-4</v>
      </c>
      <c r="AN23" s="62">
        <f>IFERROR(Inv_SY_B!AN23/Inv_SY_B!$IS23-1,"")</f>
        <v>-4.7434191287287764E-3</v>
      </c>
      <c r="AO23" s="62">
        <f>IFERROR(Inv_SY_B!AO23/Inv_SY_B!$IS23-1,"")</f>
        <v>1.7472129551433513E-2</v>
      </c>
      <c r="AP23" s="62">
        <f>IFERROR(Inv_SY_B!AP23/Inv_SY_B!$IS23-1,"")</f>
        <v>1.9693684419449742E-2</v>
      </c>
      <c r="AQ23" s="62">
        <f>IFERROR(Inv_SY_B!AQ23/Inv_SY_B!$IS23-1,"")</f>
        <v>-1.5851193468809921E-2</v>
      </c>
      <c r="AR23" s="62">
        <f>IFERROR(Inv_SY_B!AR23/Inv_SY_B!$IS23-1,"")</f>
        <v>1.5250574683417284E-2</v>
      </c>
      <c r="AS23" s="62">
        <f>IFERROR(Inv_SY_B!AS23/Inv_SY_B!$IS23-1,"")</f>
        <v>1.9212454753199104E-3</v>
      </c>
      <c r="AT23" s="62">
        <f>IFERROR(Inv_SY_B!AT23/Inv_SY_B!$IS23-1,"")</f>
        <v>-9.1865288647612342E-3</v>
      </c>
      <c r="AU23" s="62">
        <f>IFERROR(Inv_SY_B!AU23/Inv_SY_B!$IS23-1,"")</f>
        <v>-4.7434191287287764E-3</v>
      </c>
      <c r="AV23" s="62">
        <f>IFERROR(Inv_SY_B!AV23/Inv_SY_B!$IS23-1,"")</f>
        <v>4.1428003433361393E-3</v>
      </c>
      <c r="AW23" s="62">
        <f>IFERROR(Inv_SY_B!AW23/Inv_SY_B!$IS23-1,"")</f>
        <v>-1.3629638600793692E-2</v>
      </c>
      <c r="AX23" s="62">
        <f>IFERROR(Inv_SY_B!AX23/Inv_SY_B!$IS23-1,"")</f>
        <v>-4.7434191287287764E-3</v>
      </c>
      <c r="AY23" s="62">
        <f>IFERROR(Inv_SY_B!AY23/Inv_SY_B!$IS23-1,"")</f>
        <v>-1.2563292264145876E-2</v>
      </c>
      <c r="AZ23" s="62">
        <f>IFERROR(Inv_SY_B!AZ23/Inv_SY_B!$IS23-1,"")</f>
        <v>-1.8998288976680433E-3</v>
      </c>
      <c r="BA23" s="62">
        <f>IFERROR(Inv_SY_B!BA23/Inv_SY_B!$IS23-1,"")</f>
        <v>1.1473931407789628E-2</v>
      </c>
      <c r="BB23" s="62">
        <f>IFERROR(Inv_SY_B!BB23/Inv_SY_B!$IS23-1,"")</f>
        <v>4.1428003433361393E-3</v>
      </c>
      <c r="BC23" s="62">
        <f>IFERROR(Inv_SY_B!BC23/Inv_SY_B!$IS23-1,"")</f>
        <v>1.1844190552459111E-2</v>
      </c>
      <c r="BD23" s="62">
        <f>IFERROR(Inv_SY_B!BD23/Inv_SY_B!$IS23-1,"")</f>
        <v>-6.7181345669654613E-3</v>
      </c>
      <c r="BE23" s="62">
        <f>IFERROR(Inv_SY_B!BE23/Inv_SY_B!$IS23-1,"")</f>
        <v>-3.3763084407187893E-3</v>
      </c>
      <c r="BF23" s="62">
        <f>IFERROR(Inv_SY_B!BF23/Inv_SY_B!$IS23-1,"")</f>
        <v>-1.2444809337851748E-2</v>
      </c>
      <c r="BG23" s="62">
        <f>IFERROR(Inv_SY_B!BG23/Inv_SY_B!$IS23-1,"")</f>
        <v>9.8694751142223147E-3</v>
      </c>
      <c r="BH23" s="62">
        <f>IFERROR(Inv_SY_B!BH23/Inv_SY_B!$IS23-1,"")</f>
        <v>-2.5218642607125474E-3</v>
      </c>
      <c r="BI23" s="62">
        <f>IFERROR(Inv_SY_B!BI23/Inv_SY_B!$IS23-1,"")</f>
        <v>9.0795889389276851E-3</v>
      </c>
      <c r="BJ23" s="62">
        <f>IFERROR(Inv_SY_B!BJ23/Inv_SY_B!$IS23-1,"")</f>
        <v>1.1807271859811674E-3</v>
      </c>
      <c r="BK23" s="62">
        <f>IFERROR(Inv_SY_B!BK23/Inv_SY_B!$IS23-1,"")</f>
        <v>1.9212454753199104E-3</v>
      </c>
      <c r="BL23" s="62">
        <f>IFERROR(Inv_SY_B!BL23/Inv_SY_B!$IS23-1,"")</f>
        <v>-1.1738827097202753E-2</v>
      </c>
      <c r="BM23" s="62">
        <f>IFERROR(Inv_SY_B!BM23/Inv_SY_B!$IS23-1,"")</f>
        <v>-6.9649739967450053E-3</v>
      </c>
      <c r="BN23" s="62">
        <f>IFERROR(Inv_SY_B!BN23/Inv_SY_B!$IS23-1,"")</f>
        <v>-5.8298221362853564E-3</v>
      </c>
      <c r="BO23" s="62">
        <f>IFERROR(Inv_SY_B!BO23/Inv_SY_B!$IS23-1,"")</f>
        <v>6.8770217193561134E-3</v>
      </c>
      <c r="BP23" s="62">
        <f>IFERROR(Inv_SY_B!BP23/Inv_SY_B!$IS23-1,"")</f>
        <v>2.0001284324251856E-2</v>
      </c>
      <c r="BQ23" s="62">
        <f>IFERROR(Inv_SY_B!BQ23/Inv_SY_B!$IS23-1,"")</f>
        <v>2.5538082610692348E-2</v>
      </c>
      <c r="BR23" s="62">
        <f>IFERROR(Inv_SY_B!BR23/Inv_SY_B!$IS23-1,"")</f>
        <v>1.5452900361170308E-3</v>
      </c>
      <c r="BS23" s="62">
        <f>IFERROR(Inv_SY_B!BS23/Inv_SY_B!$IS23-1,"")</f>
        <v>1.5917041143822086E-2</v>
      </c>
      <c r="BT23" s="62">
        <f>IFERROR(Inv_SY_B!BT23/Inv_SY_B!$IS23-1,"")</f>
        <v>1.8360751498639916E-2</v>
      </c>
      <c r="BU23" s="62">
        <f>IFERROR(Inv_SY_B!BU23/Inv_SY_B!$IS23-1,"")</f>
        <v>2.43589496422838E-2</v>
      </c>
      <c r="BV23" s="62">
        <f>IFERROR(Inv_SY_B!BV23/Inv_SY_B!$IS23-1,"")</f>
        <v>1.2140397868194652E-2</v>
      </c>
      <c r="BW23" s="62">
        <f>IFERROR(Inv_SY_B!BW23/Inv_SY_B!$IS23-1,"")</f>
        <v>-6.9649739967450053E-3</v>
      </c>
      <c r="BX23" s="62">
        <f>IFERROR(Inv_SY_B!BX23/Inv_SY_B!$IS23-1,"")</f>
        <v>2.5247571589490203E-2</v>
      </c>
      <c r="BY23" s="62">
        <f>IFERROR(Inv_SY_B!BY23/Inv_SY_B!$IS23-1,"")</f>
        <v>1.2239133640106425E-2</v>
      </c>
      <c r="BZ23" s="62">
        <f>IFERROR(Inv_SY_B!BZ23/Inv_SY_B!$IS23-1,"")</f>
        <v>-1.8566427196385349E-2</v>
      </c>
      <c r="CA23" s="62">
        <f>IFERROR(Inv_SY_B!CA23/Inv_SY_B!$IS23-1,"")</f>
        <v>1.3818905990695685E-2</v>
      </c>
      <c r="CB23" s="62">
        <f>IFERROR(Inv_SY_B!CB23/Inv_SY_B!$IS23-1,"")</f>
        <v>1.4806263709814083E-2</v>
      </c>
      <c r="CC23" s="62">
        <f>IFERROR(Inv_SY_B!CC23/Inv_SY_B!$IS23-1,"")</f>
        <v>-1.6332423135060337E-3</v>
      </c>
      <c r="CD23" s="62">
        <f>IFERROR(Inv_SY_B!CD23/Inv_SY_B!$IS23-1,"")</f>
        <v>-3.3763084407187893E-3</v>
      </c>
      <c r="CE23" s="62">
        <f>IFERROR(Inv_SY_B!CE23/Inv_SY_B!$IS23-1,"")</f>
        <v>4.5871113169393407E-3</v>
      </c>
      <c r="CF23" s="62">
        <f>IFERROR(Inv_SY_B!CF23/Inv_SY_B!$IS23-1,"")</f>
        <v>1.7472129551433513E-2</v>
      </c>
      <c r="CG23" s="62">
        <f>IFERROR(Inv_SY_B!CG23/Inv_SY_B!$IS23-1,"")</f>
        <v>1.2806864328599454E-2</v>
      </c>
      <c r="CH23" s="62">
        <f>IFERROR(Inv_SY_B!CH23/Inv_SY_B!$IS23-1,"")</f>
        <v>1.5250574683417284E-2</v>
      </c>
      <c r="CI23" s="62">
        <f>IFERROR(Inv_SY_B!CI23/Inv_SY_B!$IS23-1,"")</f>
        <v>-7.4092849703482067E-3</v>
      </c>
      <c r="CJ23" s="62">
        <f>IFERROR(Inv_SY_B!CJ23/Inv_SY_B!$IS23-1,"")</f>
        <v>1.9212454753199104E-3</v>
      </c>
      <c r="CK23" s="62">
        <f>IFERROR(Inv_SY_B!CK23/Inv_SY_B!$IS23-1,"")</f>
        <v>-1.1185928245975862E-2</v>
      </c>
      <c r="CL23" s="62">
        <f>IFERROR(Inv_SY_B!CL23/Inv_SY_B!$IS23-1,"")</f>
        <v>-1.0741617272372661E-2</v>
      </c>
      <c r="CM23" s="62">
        <f>IFERROR(Inv_SY_B!CM23/Inv_SY_B!$IS23-1,"")</f>
        <v>1.0363153973781625E-2</v>
      </c>
      <c r="CN23" s="62">
        <f>IFERROR(Inv_SY_B!CN23/Inv_SY_B!$IS23-1,"")</f>
        <v>4.1428003433361393E-3</v>
      </c>
      <c r="CO23" s="62">
        <f>IFERROR(Inv_SY_B!CO23/Inv_SY_B!$IS23-1,"")</f>
        <v>-7.6580991155660305E-3</v>
      </c>
      <c r="CP23" s="62">
        <f>IFERROR(Inv_SY_B!CP23/Inv_SY_B!$IS23-1,"")</f>
        <v>1.0158087370580215E-2</v>
      </c>
      <c r="CQ23" s="62">
        <f>IFERROR(Inv_SY_B!CQ23/Inv_SY_B!$IS23-1,"")</f>
        <v>-6.9649739967450053E-3</v>
      </c>
      <c r="CR23" s="62">
        <f>IFERROR(Inv_SY_B!CR23/Inv_SY_B!$IS23-1,"")</f>
        <v>8.5859100793685972E-3</v>
      </c>
      <c r="CS23" s="62">
        <f>IFERROR(Inv_SY_B!CS23/Inv_SY_B!$IS23-1,"")</f>
        <v>1.1807271859811674E-3</v>
      </c>
      <c r="CT23" s="62">
        <f>IFERROR(Inv_SY_B!CT23/Inv_SY_B!$IS23-1,"")</f>
        <v>3.4763338829311152E-3</v>
      </c>
      <c r="CU23" s="62">
        <f>IFERROR(Inv_SY_B!CU23/Inv_SY_B!$IS23-1,"")</f>
        <v>-6.9649739967450053E-3</v>
      </c>
      <c r="CV23" s="62">
        <f>IFERROR(Inv_SY_B!CV23/Inv_SY_B!$IS23-1,"")</f>
        <v>1.9212454753199104E-3</v>
      </c>
      <c r="CW23" s="62">
        <f>IFERROR(Inv_SY_B!CW23/Inv_SY_B!$IS23-1,"")</f>
        <v>-2.5218642607125474E-3</v>
      </c>
      <c r="CX23" s="62">
        <f>IFERROR(Inv_SY_B!CX23/Inv_SY_B!$IS23-1,"")</f>
        <v>-2.5218642607125474E-3</v>
      </c>
      <c r="CY23" s="62">
        <f>IFERROR(Inv_SY_B!CY23/Inv_SY_B!$IS23-1,"")</f>
        <v>6.8086661849555696E-3</v>
      </c>
      <c r="CZ23" s="62">
        <f>IFERROR(Inv_SY_B!CZ23/Inv_SY_B!$IS23-1,"")</f>
        <v>1.4584108223012482E-2</v>
      </c>
      <c r="DA23" s="62">
        <f>IFERROR(Inv_SY_B!DA23/Inv_SY_B!$IS23-1,"")</f>
        <v>1.9212454753199104E-3</v>
      </c>
      <c r="DB23" s="62">
        <f>IFERROR(Inv_SY_B!DB23/Inv_SY_B!$IS23-1,"")</f>
        <v>3.9206448565345386E-3</v>
      </c>
      <c r="DC23" s="62">
        <f>IFERROR(Inv_SY_B!DC23/Inv_SY_B!$IS23-1,"")</f>
        <v>-1.066756544343872E-2</v>
      </c>
      <c r="DD23" s="62">
        <f>IFERROR(Inv_SY_B!DD23/Inv_SY_B!$IS23-1,"")</f>
        <v>-2.5218642607125474E-3</v>
      </c>
      <c r="DE23" s="62">
        <f>IFERROR(Inv_SY_B!DE23/Inv_SY_B!$IS23-1,"")</f>
        <v>-1.6591711758148664E-2</v>
      </c>
      <c r="DF23" s="62">
        <f>IFERROR(Inv_SY_B!DF23/Inv_SY_B!$IS23-1,"")</f>
        <v>-1.3723287283754604E-2</v>
      </c>
      <c r="DG23" s="62">
        <f>IFERROR(Inv_SY_B!DG23/Inv_SY_B!$IS23-1,"")</f>
        <v>-1.1408083732777463E-2</v>
      </c>
      <c r="DH23" s="62">
        <f>IFERROR(Inv_SY_B!DH23/Inv_SY_B!$IS23-1,"")</f>
        <v>-1.066756544343872E-2</v>
      </c>
      <c r="DI23" s="62">
        <f>IFERROR(Inv_SY_B!DI23/Inv_SY_B!$IS23-1,"")</f>
        <v>-2.3882968760868595E-2</v>
      </c>
      <c r="DJ23" s="62">
        <f>IFERROR(Inv_SY_B!DJ23/Inv_SY_B!$IS23-1,"")</f>
        <v>1.3439153021804096E-2</v>
      </c>
      <c r="DK23" s="62">
        <f>IFERROR(Inv_SY_B!DK23/Inv_SY_B!$IS23-1,"")</f>
        <v>-2.0541142634621923E-2</v>
      </c>
      <c r="DL23" s="62">
        <f>IFERROR(Inv_SY_B!DL23/Inv_SY_B!$IS23-1,"")</f>
        <v>1.3781987298049359E-3</v>
      </c>
      <c r="DM23" s="62">
        <f>IFERROR(Inv_SY_B!DM23/Inv_SY_B!$IS23-1,"")</f>
        <v>5.0314222905425421E-3</v>
      </c>
      <c r="DN23" s="62">
        <f>IFERROR(Inv_SY_B!DN23/Inv_SY_B!$IS23-1,"")</f>
        <v>-1.8294903823627862E-2</v>
      </c>
      <c r="DO23" s="62">
        <f>IFERROR(Inv_SY_B!DO23/Inv_SY_B!$IS23-1,"")</f>
        <v>-1.8165261644437214E-3</v>
      </c>
      <c r="DP23" s="62">
        <f>IFERROR(Inv_SY_B!DP23/Inv_SY_B!$IS23-1,"")</f>
        <v>3.1554426242177414E-3</v>
      </c>
      <c r="DQ23" s="62">
        <f>IFERROR(Inv_SY_B!DQ23/Inv_SY_B!$IS23-1,"")</f>
        <v>-1.8368955652561691E-2</v>
      </c>
      <c r="DR23" s="62">
        <f>IFERROR(Inv_SY_B!DR23/Inv_SY_B!$IS23-1,"")</f>
        <v>-9.1865288647612342E-3</v>
      </c>
      <c r="DS23" s="62">
        <f>IFERROR(Inv_SY_B!DS23/Inv_SY_B!$IS23-1,"")</f>
        <v>6.3643552113523683E-3</v>
      </c>
      <c r="DT23" s="62">
        <f>IFERROR(Inv_SY_B!DT23/Inv_SY_B!$IS23-1,"")</f>
        <v>-1.066756544343872E-2</v>
      </c>
      <c r="DU23" s="62">
        <f>IFERROR(Inv_SY_B!DU23/Inv_SY_B!$IS23-1,"")</f>
        <v>-6.7181345669654613E-3</v>
      </c>
      <c r="DV23" s="62">
        <f>IFERROR(Inv_SY_B!DV23/Inv_SY_B!$IS23-1,"")</f>
        <v>1.9212454753199104E-3</v>
      </c>
      <c r="DW23" s="62">
        <f>IFERROR(Inv_SY_B!DW23/Inv_SY_B!$IS23-1,"")</f>
        <v>6.3643552113523683E-3</v>
      </c>
      <c r="DX23" s="62">
        <f>IFERROR(Inv_SY_B!DX23/Inv_SY_B!$IS23-1,"")</f>
        <v>-1.066756544343872E-2</v>
      </c>
      <c r="DY23" s="62">
        <f>IFERROR(Inv_SY_B!DY23/Inv_SY_B!$IS23-1,"")</f>
        <v>-4.7434191287287764E-3</v>
      </c>
      <c r="DZ23" s="62">
        <f>IFERROR(Inv_SY_B!DZ23/Inv_SY_B!$IS23-1,"")</f>
        <v>6.3643552113523683E-3</v>
      </c>
      <c r="EA23" s="62">
        <f>IFERROR(Inv_SY_B!EA23/Inv_SY_B!$IS23-1,"")</f>
        <v>-1.7974012564914377E-2</v>
      </c>
      <c r="EB23" s="62">
        <f>IFERROR(Inv_SY_B!EB23/Inv_SY_B!$IS23-1,"")</f>
        <v>-2.8440004387568552E-2</v>
      </c>
      <c r="EC23" s="62">
        <f>IFERROR(Inv_SY_B!EC23/Inv_SY_B!$IS23-1,"")</f>
        <v>-1.8551237077629734E-2</v>
      </c>
      <c r="ED23" s="62">
        <f>IFERROR(Inv_SY_B!ED23/Inv_SY_B!$IS23-1,"")</f>
        <v>-2.1012036316047755E-2</v>
      </c>
      <c r="EE23" s="62">
        <f>IFERROR(Inv_SY_B!EE23/Inv_SY_B!$IS23-1,"")</f>
        <v>-7.8877737111516799E-3</v>
      </c>
      <c r="EF23" s="62">
        <f>IFERROR(Inv_SY_B!EF23/Inv_SY_B!$IS23-1,"")</f>
        <v>-1.027363713138052E-3</v>
      </c>
      <c r="EG23" s="62">
        <f>IFERROR(Inv_SY_B!EG23/Inv_SY_B!$IS23-1,"")</f>
        <v>-2.3160575045045206E-2</v>
      </c>
      <c r="EH23" s="62">
        <f>IFERROR(Inv_SY_B!EH23/Inv_SY_B!$IS23-1,"")</f>
        <v>-1.6938667879727087E-2</v>
      </c>
      <c r="EI23" s="62">
        <f>IFERROR(Inv_SY_B!EI23/Inv_SY_B!$IS23-1,"")</f>
        <v>-2.1086605989939056E-2</v>
      </c>
      <c r="EJ23" s="62">
        <f>IFERROR(Inv_SY_B!EJ23/Inv_SY_B!$IS23-1,"")</f>
        <v>4.8380071988864959E-3</v>
      </c>
      <c r="EK23" s="62">
        <f>IFERROR(Inv_SY_B!EK23/Inv_SY_B!$IS23-1,"")</f>
        <v>4.4982491222187448E-3</v>
      </c>
      <c r="EL23" s="62">
        <f>IFERROR(Inv_SY_B!EL23/Inv_SY_B!$IS23-1,"")</f>
        <v>-2.0294303204842379E-2</v>
      </c>
      <c r="EM23" s="62">
        <f>IFERROR(Inv_SY_B!EM23/Inv_SY_B!$IS23-1,"")</f>
        <v>-1.8551237077629734E-2</v>
      </c>
      <c r="EN23" s="62">
        <f>IFERROR(Inv_SY_B!EN23/Inv_SY_B!$IS23-1,"")</f>
        <v>2.7756896553261523E-3</v>
      </c>
      <c r="EO23" s="62">
        <f>IFERROR(Inv_SY_B!EO23/Inv_SY_B!$IS23-1,"")</f>
        <v>8.5859100793685972E-3</v>
      </c>
      <c r="EP23" s="62">
        <f>IFERROR(Inv_SY_B!EP23/Inv_SY_B!$IS23-1,"")</f>
        <v>1.5284752450617445E-2</v>
      </c>
      <c r="EQ23" s="62">
        <f>IFERROR(Inv_SY_B!EQ23/Inv_SY_B!$IS23-1,"")</f>
        <v>1.0807464947384826E-2</v>
      </c>
      <c r="ER23" s="62">
        <f>IFERROR(Inv_SY_B!ER23/Inv_SY_B!$IS23-1,"")</f>
        <v>-2.3882968760868595E-2</v>
      </c>
      <c r="ES23" s="62">
        <f>IFERROR(Inv_SY_B!ES23/Inv_SY_B!$IS23-1,"")</f>
        <v>-1.0963772759174262E-2</v>
      </c>
      <c r="ET23" s="62">
        <f>IFERROR(Inv_SY_B!ET23/Inv_SY_B!$IS23-1,"")</f>
        <v>3.8196650898063567E-3</v>
      </c>
      <c r="EU23" s="62">
        <f>IFERROR(Inv_SY_B!EU23/Inv_SY_B!$IS23-1,"")</f>
        <v>1.5452900361170308E-3</v>
      </c>
      <c r="EV23" s="62">
        <f>IFERROR(Inv_SY_B!EV23/Inv_SY_B!$IS23-1,"")</f>
        <v>8.3124879417664221E-3</v>
      </c>
      <c r="EW23" s="62">
        <f>IFERROR(Inv_SY_B!EW23/Inv_SY_B!$IS23-1,"")</f>
        <v>-1.9781636696838745E-2</v>
      </c>
      <c r="EX23" s="62">
        <f>IFERROR(Inv_SY_B!EX23/Inv_SY_B!$IS23-1,"")</f>
        <v>-9.1865288647612342E-3</v>
      </c>
      <c r="EY23" s="62">
        <f>IFERROR(Inv_SY_B!EY23/Inv_SY_B!$IS23-1,"")</f>
        <v>-1.8566427196385349E-2</v>
      </c>
      <c r="EZ23" s="62">
        <f>IFERROR(Inv_SY_B!EZ23/Inv_SY_B!$IS23-1,"")</f>
        <v>6.3643552113523683E-3</v>
      </c>
      <c r="FA23" s="62">
        <f>IFERROR(Inv_SY_B!FA23/Inv_SY_B!$IS23-1,"")</f>
        <v>7.6972881321619724E-3</v>
      </c>
      <c r="FB23" s="62">
        <f>IFERROR(Inv_SY_B!FB23/Inv_SY_B!$IS23-1,"")</f>
        <v>-1.0075150811967637E-2</v>
      </c>
      <c r="FC23" s="62">
        <f>IFERROR(Inv_SY_B!FC23/Inv_SY_B!$IS23-1,"")</f>
        <v>9.4745320265749999E-3</v>
      </c>
      <c r="FD23" s="62">
        <f>IFERROR(Inv_SY_B!FD23/Inv_SY_B!$IS23-1,"")</f>
        <v>5.7867509456681621E-3</v>
      </c>
      <c r="FE23" s="62">
        <f>IFERROR(Inv_SY_B!FE23/Inv_SY_B!$IS23-1,"")</f>
        <v>-4.6676843036828064E-3</v>
      </c>
      <c r="FF23" s="62">
        <f>IFERROR(Inv_SY_B!FF23/Inv_SY_B!$IS23-1,"")</f>
        <v>-6.2344464622599016E-4</v>
      </c>
      <c r="FG23" s="62">
        <f>IFERROR(Inv_SY_B!FG23/Inv_SY_B!$IS23-1,"")</f>
        <v>-7.4137729599805802E-3</v>
      </c>
      <c r="FH23" s="62">
        <f>IFERROR(Inv_SY_B!FH23/Inv_SY_B!$IS23-1,"")</f>
        <v>6.5663147448082881E-3</v>
      </c>
      <c r="FI23" s="62">
        <f>IFERROR(Inv_SY_B!FI23/Inv_SY_B!$IS23-1,"")</f>
        <v>-1.7399549891972788E-2</v>
      </c>
      <c r="FJ23" s="62">
        <f>IFERROR(Inv_SY_B!FJ23/Inv_SY_B!$IS23-1,"")</f>
        <v>-1.3405239119175905E-2</v>
      </c>
      <c r="FK23" s="62">
        <f>IFERROR(Inv_SY_B!FK23/Inv_SY_B!$IS23-1,"")</f>
        <v>2.5720039720116272E-3</v>
      </c>
      <c r="FL23" s="62">
        <f>IFERROR(Inv_SY_B!FL23/Inv_SY_B!$IS23-1,"")</f>
        <v>-2.5068626575742825E-2</v>
      </c>
      <c r="FM23" s="62">
        <f>IFERROR(Inv_SY_B!FM23/Inv_SY_B!$IS23-1,"")</f>
        <v>-9.1612839230793552E-3</v>
      </c>
      <c r="FN23" s="62">
        <f>IFERROR(Inv_SY_B!FN23/Inv_SY_B!$IS23-1,"")</f>
        <v>-2.1393860664769671E-2</v>
      </c>
      <c r="FO23" s="62">
        <f>IFERROR(Inv_SY_B!FO23/Inv_SY_B!$IS23-1,"")</f>
        <v>-1.7408468428636859E-4</v>
      </c>
      <c r="FP23" s="62">
        <f>IFERROR(Inv_SY_B!FP23/Inv_SY_B!$IS23-1,"")</f>
        <v>5.1283628666014547E-3</v>
      </c>
      <c r="FQ23" s="62">
        <f>IFERROR(Inv_SY_B!FQ23/Inv_SY_B!$IS23-1,"")</f>
        <v>-2.2911698758432464E-2</v>
      </c>
      <c r="FR23" s="62">
        <f>IFERROR(Inv_SY_B!FR23/Inv_SY_B!$IS23-1,"")</f>
        <v>8.1450723198095432E-4</v>
      </c>
      <c r="FS23" s="62">
        <f>IFERROR(Inv_SY_B!FS23/Inv_SY_B!$IS23-1,"")</f>
        <v>5.748485856129637E-4</v>
      </c>
      <c r="FT23" s="62">
        <f>IFERROR(Inv_SY_B!FT23/Inv_SY_B!$IS23-1,"")</f>
        <v>-5.6562762199501293E-3</v>
      </c>
      <c r="FU23" s="62">
        <f>IFERROR(Inv_SY_B!FU23/Inv_SY_B!$IS23-1,"")</f>
        <v>-6.0157641895017822E-3</v>
      </c>
      <c r="FV23" s="62">
        <f>IFERROR(Inv_SY_B!FV23/Inv_SY_B!$IS23-1,"")</f>
        <v>-1.3654883542475793E-2</v>
      </c>
      <c r="FW23" s="62">
        <f>IFERROR(Inv_SY_B!FW23/Inv_SY_B!$IS23-1,"")</f>
        <v>-2.4208844939845875E-3</v>
      </c>
      <c r="FX23" s="62">
        <f>IFERROR(Inv_SY_B!FX23/Inv_SY_B!$IS23-1,"")</f>
        <v>4.3195149351100692E-3</v>
      </c>
      <c r="FY23" s="62">
        <f>IFERROR(Inv_SY_B!FY23/Inv_SY_B!$IS23-1,"")</f>
        <v>4.5691593584098467E-3</v>
      </c>
      <c r="FZ23" s="62">
        <f>IFERROR(Inv_SY_B!FZ23/Inv_SY_B!$IS23-1,"")</f>
        <v>-6.9144841133810253E-3</v>
      </c>
      <c r="GA23" s="62">
        <f>IFERROR(Inv_SY_B!GA23/Inv_SY_B!$IS23-1,"")</f>
        <v>3.8010226713336426E-3</v>
      </c>
      <c r="GB23" s="62">
        <f>IFERROR(Inv_SY_B!GB23/Inv_SY_B!$IS23-1,"")</f>
        <v>-1.1408083732777463E-2</v>
      </c>
      <c r="GC23" s="62">
        <f>IFERROR(Inv_SY_B!GC23/Inv_SY_B!$IS23-1,"")</f>
        <v>-2.5388171437566442E-2</v>
      </c>
      <c r="GD23" s="62">
        <f>IFERROR(Inv_SY_B!GD23/Inv_SY_B!$IS23-1,"")</f>
        <v>-4.3621195295638904E-3</v>
      </c>
      <c r="GE23" s="62">
        <f>IFERROR(Inv_SY_B!GE23/Inv_SY_B!$IS23-1,"")</f>
        <v>-1.2790729769514897E-2</v>
      </c>
      <c r="GF23" s="62">
        <f>IFERROR(Inv_SY_B!GF23/Inv_SY_B!$IS23-1,"")</f>
        <v>-2.7385326823964995E-2</v>
      </c>
      <c r="GG23" s="62">
        <f>IFERROR(Inv_SY_B!GG23/Inv_SY_B!$IS23-1,"")</f>
        <v>-5.6562762199501293E-3</v>
      </c>
      <c r="GH23" s="62">
        <f>IFERROR(Inv_SY_B!GH23/Inv_SY_B!$IS23-1,"")</f>
        <v>-2.7225554393053075E-2</v>
      </c>
      <c r="GI23" s="62">
        <f>IFERROR(Inv_SY_B!GI23/Inv_SY_B!$IS23-1,"")</f>
        <v>-1.8166457560349847E-2</v>
      </c>
      <c r="GJ23" s="62">
        <f>IFERROR(Inv_SY_B!GJ23/Inv_SY_B!$IS23-1,"")</f>
        <v>-1.6938667879727087E-2</v>
      </c>
      <c r="GK23" s="62">
        <f>IFERROR(Inv_SY_B!GK23/Inv_SY_B!$IS23-1,"")</f>
        <v>2.2293913412696043E-2</v>
      </c>
      <c r="GL23" s="62">
        <f>IFERROR(Inv_SY_B!GL23/Inv_SY_B!$IS23-1,"")</f>
        <v>4.7688748970498018E-3</v>
      </c>
      <c r="GM23" s="62">
        <f>IFERROR(Inv_SY_B!GM23/Inv_SY_B!$IS23-1,"")</f>
        <v>4.3195149351100692E-3</v>
      </c>
      <c r="GN23" s="62">
        <f>IFERROR(Inv_SY_B!GN23/Inv_SY_B!$IS23-1,"")</f>
        <v>1.3306714173902945E-2</v>
      </c>
      <c r="GO23" s="62">
        <f>IFERROR(Inv_SY_B!GO23/Inv_SY_B!$IS23-1,"")</f>
        <v>6.5663147448082881E-3</v>
      </c>
      <c r="GP23" s="62">
        <f>IFERROR(Inv_SY_B!GP23/Inv_SY_B!$IS23-1,"")</f>
        <v>-2.4208844939845875E-3</v>
      </c>
      <c r="GQ23" s="62">
        <f>IFERROR(Inv_SY_B!GQ23/Inv_SY_B!$IS23-1,"")</f>
        <v>2.7236872994032213E-2</v>
      </c>
      <c r="GR23" s="62">
        <f>IFERROR(Inv_SY_B!GR23/Inv_SY_B!$IS23-1,"")</f>
        <v>1.3306714173902945E-2</v>
      </c>
      <c r="GS23" s="62" t="str">
        <f>IFERROR(Inv_SY_B!GS23/Inv_SY_B!$IS23-1,"")</f>
        <v/>
      </c>
      <c r="GT23" s="62" t="str">
        <f>IFERROR(Inv_SY_B!GT23/Inv_SY_B!$IS23-1,"")</f>
        <v/>
      </c>
      <c r="GU23" s="62">
        <f>IFERROR(Inv_SY_B!GU23/Inv_SY_B!$IS23-1,"")</f>
        <v>-1.5581558841029741E-2</v>
      </c>
      <c r="GV23" s="62">
        <f>IFERROR(Inv_SY_B!GV23/Inv_SY_B!$IS23-1,"")</f>
        <v>-1.8419373919069892E-2</v>
      </c>
      <c r="GW23" s="62">
        <f>IFERROR(Inv_SY_B!GW23/Inv_SY_B!$IS23-1,"")</f>
        <v>1.0511914410619827E-2</v>
      </c>
      <c r="GX23" s="62" t="str">
        <f>IFERROR(Inv_SY_B!GX23/Inv_SY_B!$IS23-1,"")</f>
        <v/>
      </c>
      <c r="GY23" s="62">
        <f>IFERROR(Inv_SY_B!GY23/Inv_SY_B!$IS23-1,"")</f>
        <v>7.5123357173128014E-3</v>
      </c>
      <c r="GZ23" s="62">
        <f>IFERROR(Inv_SY_B!GZ23/Inv_SY_B!$IS23-1,"")</f>
        <v>-1.3629638600793692E-2</v>
      </c>
      <c r="HA23" s="62">
        <f>IFERROR(Inv_SY_B!HA23/Inv_SY_B!$IS23-1,"")</f>
        <v>-4.7434191287287764E-3</v>
      </c>
      <c r="HB23" s="62">
        <f>IFERROR(Inv_SY_B!HB23/Inv_SY_B!$IS23-1,"")</f>
        <v>1.1918242381393052E-2</v>
      </c>
      <c r="HC23" s="62">
        <f>IFERROR(Inv_SY_B!HC23/Inv_SY_B!$IS23-1,"")</f>
        <v>1.7472129551433513E-2</v>
      </c>
      <c r="HD23" s="62">
        <f>IFERROR(Inv_SY_B!HD23/Inv_SY_B!$IS23-1,"")</f>
        <v>-2.5218642607125474E-3</v>
      </c>
      <c r="HE23" s="62">
        <f>IFERROR(Inv_SY_B!HE23/Inv_SY_B!$IS23-1,"")</f>
        <v>2.3655564489231118E-3</v>
      </c>
      <c r="HF23" s="62">
        <f>IFERROR(Inv_SY_B!HF23/Inv_SY_B!$IS23-1,"")</f>
        <v>4.1428003433361393E-3</v>
      </c>
      <c r="HG23" s="62">
        <f>IFERROR(Inv_SY_B!HG23/Inv_SY_B!$IS23-1,"")</f>
        <v>3.4133791061555119E-2</v>
      </c>
      <c r="HH23" s="62">
        <f>IFERROR(Inv_SY_B!HH23/Inv_SY_B!$IS23-1,"")</f>
        <v>1.3029019815401055E-2</v>
      </c>
      <c r="HI23" s="62">
        <f>IFERROR(Inv_SY_B!HI23/Inv_SY_B!$IS23-1,"")</f>
        <v>-2.5218642607125474E-3</v>
      </c>
      <c r="HJ23" s="62">
        <f>IFERROR(Inv_SY_B!HJ23/Inv_SY_B!$IS23-1,"")</f>
        <v>2.7469126457506432E-2</v>
      </c>
      <c r="HK23" s="62">
        <f>IFERROR(Inv_SY_B!HK23/Inv_SY_B!$IS23-1,"")</f>
        <v>-6.7181345669654613E-3</v>
      </c>
      <c r="HL23" s="62">
        <f>IFERROR(Inv_SY_B!HL23/Inv_SY_B!$IS23-1,"")</f>
        <v>1.7570865323345286E-2</v>
      </c>
      <c r="HM23" s="62">
        <f>IFERROR(Inv_SY_B!HM23/Inv_SY_B!$IS23-1,"")</f>
        <v>3.861918296592215E-2</v>
      </c>
      <c r="HN23" s="62">
        <f>IFERROR(Inv_SY_B!HN23/Inv_SY_B!$IS23-1,"")</f>
        <v>2.7993922782127534E-2</v>
      </c>
      <c r="HO23" s="62">
        <f>IFERROR(Inv_SY_B!HO23/Inv_SY_B!$IS23-1,"")</f>
        <v>2.9189264552804461E-2</v>
      </c>
      <c r="HP23" s="62">
        <f>IFERROR(Inv_SY_B!HP23/Inv_SY_B!$IS23-1,"")</f>
        <v>5.6150862269183088E-2</v>
      </c>
      <c r="HQ23" s="62">
        <f>IFERROR(Inv_SY_B!HQ23/Inv_SY_B!$IS23-1,"")</f>
        <v>-1.4223068007854778E-3</v>
      </c>
      <c r="HR23" s="62">
        <f>IFERROR(Inv_SY_B!HR23/Inv_SY_B!$IS23-1,"")</f>
        <v>-1.7509485050857143E-2</v>
      </c>
      <c r="HS23" s="62">
        <f>IFERROR(Inv_SY_B!HS23/Inv_SY_B!$IS23-1,"")</f>
        <v>5.7778647261961247E-3</v>
      </c>
      <c r="HT23" s="62">
        <f>IFERROR(Inv_SY_B!HT23/Inv_SY_B!$IS23-1,"")</f>
        <v>1.5201206797461397E-2</v>
      </c>
      <c r="HU23" s="62">
        <f>IFERROR(Inv_SY_B!HU23/Inv_SY_B!$IS23-1,"")</f>
        <v>5.1995702010954048E-4</v>
      </c>
      <c r="HV23" s="62">
        <f>IFERROR(Inv_SY_B!HV23/Inv_SY_B!$IS23-1,"")</f>
        <v>-1.1578972568778712E-2</v>
      </c>
      <c r="HW23" s="62">
        <f>IFERROR(Inv_SY_B!HW23/Inv_SY_B!$IS23-1,"")</f>
        <v>1.4095366152048872E-2</v>
      </c>
      <c r="HX23" s="62">
        <f>IFERROR(Inv_SY_B!HX23/Inv_SY_B!$IS23-1,"")</f>
        <v>-5.4269744727337699E-3</v>
      </c>
      <c r="HY23" s="62">
        <f>IFERROR(Inv_SY_B!HY23/Inv_SY_B!$IS23-1,"")</f>
        <v>-1.066756544343872E-2</v>
      </c>
      <c r="HZ23" s="62">
        <f>IFERROR(Inv_SY_B!HZ23/Inv_SY_B!$IS23-1,"")</f>
        <v>-1.8566427196385349E-2</v>
      </c>
      <c r="IA23" s="62">
        <f>IFERROR(Inv_SY_B!IA23/Inv_SY_B!$IS23-1,"")</f>
        <v>-2.293013403892219E-2</v>
      </c>
      <c r="IB23" s="62">
        <f>IFERROR(Inv_SY_B!IB23/Inv_SY_B!$IS23-1,"")</f>
        <v>-1.3547893075347206E-2</v>
      </c>
      <c r="IC23" s="62">
        <f>IFERROR(Inv_SY_B!IC23/Inv_SY_B!$IS23-1,"")</f>
        <v>1.1636016879512212E-2</v>
      </c>
      <c r="ID23" s="62">
        <f>IFERROR(Inv_SY_B!ID23/Inv_SY_B!$IS23-1,"")</f>
        <v>-1.0298552962556218E-2</v>
      </c>
      <c r="IE23" s="62">
        <f>IFERROR(Inv_SY_B!IE23/Inv_SY_B!$IS23-1,"")</f>
        <v>-1.4044328842823584E-2</v>
      </c>
      <c r="IF23" s="62" t="str">
        <f>IFERROR(Inv_SY_B!IF23/Inv_SY_B!$IS23-1,"")</f>
        <v/>
      </c>
      <c r="IG23" s="62">
        <f>IFERROR(Inv_SY_B!IG23/Inv_SY_B!$IS23-1,"")</f>
        <v>2.7486418492284281E-2</v>
      </c>
      <c r="IH23" s="62">
        <f>IFERROR(Inv_SY_B!IH23/Inv_SY_B!$IS23-1,"")</f>
        <v>-6.2430266989885741E-3</v>
      </c>
      <c r="II23" s="62">
        <f>IFERROR(Inv_SY_B!II23/Inv_SY_B!$IS23-1,"")</f>
        <v>-1.4359104378351306E-2</v>
      </c>
      <c r="IJ23" s="62">
        <f>IFERROR(Inv_SY_B!IJ23/Inv_SY_B!$IS23-1,"")</f>
        <v>3.0158162800999477E-3</v>
      </c>
      <c r="IK23" s="62">
        <f>IFERROR(Inv_SY_B!IK23/Inv_SY_B!$IS23-1,"")</f>
        <v>-4.4948535490905162E-3</v>
      </c>
      <c r="IL23" s="62" t="str">
        <f>IFERROR(Inv_SY_B!IL23/Inv_SY_B!$IS23-1,"")</f>
        <v/>
      </c>
      <c r="IM23" s="62" t="str">
        <f>IFERROR(Inv_SY_B!IM23/Inv_SY_B!$IS23-1,"")</f>
        <v/>
      </c>
      <c r="IN23" s="62">
        <f>IFERROR(Inv_SY_B!IN23/Inv_SY_B!$IS23-1,"")</f>
        <v>3.1358588506995799E-2</v>
      </c>
      <c r="IO23" s="62">
        <f>IFERROR(Inv_SY_B!IO23/Inv_SY_B!$IS23-1,"")</f>
        <v>3.4302671016255504E-2</v>
      </c>
      <c r="IP23" s="62">
        <f>IFERROR(Inv_SY_B!IP23/Inv_SY_B!$IS23-1,"")</f>
        <v>0.11543101240338838</v>
      </c>
      <c r="IQ23" s="62">
        <f>IFERROR(Inv_SY_B!IQ23/Inv_SY_B!$IS23-1,"")</f>
        <v>-4.4948535490905162E-3</v>
      </c>
      <c r="IR23" s="62">
        <f>IFERROR(Inv_SY_B!IR23/Inv_SY_B!$IS23-1,"")</f>
        <v>1.0288266938319865</v>
      </c>
    </row>
    <row r="24" spans="2:252" x14ac:dyDescent="0.25">
      <c r="B24" s="85">
        <f t="shared" si="0"/>
        <v>45862</v>
      </c>
      <c r="C24" s="62">
        <f>IFERROR(Inv_SY_B!C24/Inv_SY_B!$IS24-1,"")</f>
        <v>6.9250879513829133E-3</v>
      </c>
      <c r="D24" s="62">
        <f>IFERROR(Inv_SY_B!D24/Inv_SY_B!$IS24-1,"")</f>
        <v>1.1129393697340006E-3</v>
      </c>
      <c r="E24" s="62">
        <f>IFERROR(Inv_SY_B!E24/Inv_SY_B!$IS24-1,"")</f>
        <v>1.0140933054201273E-3</v>
      </c>
      <c r="F24" s="62">
        <f>IFERROR(Inv_SY_B!F24/Inv_SY_B!$IS24-1,"")</f>
        <v>3.5840909775779473E-3</v>
      </c>
      <c r="G24" s="62">
        <f>IFERROR(Inv_SY_B!G24/Inv_SY_B!$IS24-1,"")</f>
        <v>1.1129393697340006E-3</v>
      </c>
      <c r="H24" s="62">
        <f>IFERROR(Inv_SY_B!H24/Inv_SY_B!$IS24-1,"")</f>
        <v>6.0255887661275764E-3</v>
      </c>
      <c r="I24" s="62">
        <f>IFERROR(Inv_SY_B!I24/Inv_SY_B!$IS24-1,"")</f>
        <v>7.4390874858145661E-3</v>
      </c>
      <c r="J24" s="62">
        <f>IFERROR(Inv_SY_B!J24/Inv_SY_B!$IS24-1,"")</f>
        <v>-2.709055306585606E-4</v>
      </c>
      <c r="K24" s="62">
        <f>IFERROR(Inv_SY_B!K24/Inv_SY_B!$IS24-1,"")</f>
        <v>1.3031402420429661E-2</v>
      </c>
      <c r="L24" s="62">
        <f>IFERROR(Inv_SY_B!L24/Inv_SY_B!$IS24-1,"")</f>
        <v>1.2784682643902423E-2</v>
      </c>
      <c r="M24" s="62">
        <f>IFERROR(Inv_SY_B!M24/Inv_SY_B!$IS24-1,"")</f>
        <v>8.724086321893143E-3</v>
      </c>
      <c r="N24" s="62">
        <f>IFERROR(Inv_SY_B!N24/Inv_SY_B!$IS24-1,"")</f>
        <v>9.3665857399327646E-3</v>
      </c>
      <c r="O24" s="62">
        <f>IFERROR(Inv_SY_B!O24/Inv_SY_B!$IS24-1,"")</f>
        <v>1.6434079338366381E-2</v>
      </c>
      <c r="P24" s="62">
        <f>IFERROR(Inv_SY_B!P24/Inv_SY_B!$IS24-1,"")</f>
        <v>1.4915444350273255E-2</v>
      </c>
      <c r="Q24" s="62">
        <f>IFERROR(Inv_SY_B!Q24/Inv_SY_B!$IS24-1,"")</f>
        <v>1.0009085157972164E-2</v>
      </c>
      <c r="R24" s="62">
        <f>IFERROR(Inv_SY_B!R24/Inv_SY_B!$IS24-1,"")</f>
        <v>-6.6958997110527774E-3</v>
      </c>
      <c r="S24" s="62">
        <f>IFERROR(Inv_SY_B!S24/Inv_SY_B!$IS24-1,"")</f>
        <v>-1.8774888770193954E-2</v>
      </c>
      <c r="T24" s="62">
        <f>IFERROR(Inv_SY_B!T24/Inv_SY_B!$IS24-1,"")</f>
        <v>-1.1835895055368195E-2</v>
      </c>
      <c r="U24" s="62">
        <f>IFERROR(Inv_SY_B!U24/Inv_SY_B!$IS24-1,"")</f>
        <v>1.4279235136326562E-2</v>
      </c>
      <c r="V24" s="62">
        <f>IFERROR(Inv_SY_B!V24/Inv_SY_B!$IS24-1,"")</f>
        <v>5.383089348088399E-3</v>
      </c>
      <c r="W24" s="62">
        <f>IFERROR(Inv_SY_B!W24/Inv_SY_B!$IS24-1,"")</f>
        <v>1.6434079338366381E-2</v>
      </c>
      <c r="X24" s="62">
        <f>IFERROR(Inv_SY_B!X24/Inv_SY_B!$IS24-1,"")</f>
        <v>-1.3120893891447105E-2</v>
      </c>
      <c r="Y24" s="62">
        <f>IFERROR(Inv_SY_B!Y24/Inv_SY_B!$IS24-1,"")</f>
        <v>2.1277536489740401E-2</v>
      </c>
      <c r="Z24" s="62">
        <f>IFERROR(Inv_SY_B!Z24/Inv_SY_B!$IS24-1,"")</f>
        <v>1.3150193423942635E-2</v>
      </c>
      <c r="AA24" s="62">
        <f>IFERROR(Inv_SY_B!AA24/Inv_SY_B!$IS24-1,"")</f>
        <v>-7.3213402031147012E-5</v>
      </c>
      <c r="AB24" s="62">
        <f>IFERROR(Inv_SY_B!AB24/Inv_SY_B!$IS24-1,"")</f>
        <v>1.5346772630915106E-2</v>
      </c>
      <c r="AC24" s="62">
        <f>IFERROR(Inv_SY_B!AC24/Inv_SY_B!$IS24-1,"")</f>
        <v>-1.2171971674035054E-2</v>
      </c>
      <c r="AD24" s="62">
        <f>IFERROR(Inv_SY_B!AD24/Inv_SY_B!$IS24-1,"")</f>
        <v>-5.5646082756499737E-4</v>
      </c>
      <c r="AE24" s="62">
        <f>IFERROR(Inv_SY_B!AE24/Inv_SY_B!$IS24-1,"")</f>
        <v>-8.5520091409445609E-3</v>
      </c>
      <c r="AF24" s="62">
        <f>IFERROR(Inv_SY_B!AF24/Inv_SY_B!$IS24-1,"")</f>
        <v>2.73137361505007E-2</v>
      </c>
      <c r="AG24" s="62">
        <f>IFERROR(Inv_SY_B!AG24/Inv_SY_B!$IS24-1,"")</f>
        <v>-5.5646082756499737E-4</v>
      </c>
      <c r="AH24" s="62">
        <f>IFERROR(Inv_SY_B!AH24/Inv_SY_B!$IS24-1,"")</f>
        <v>8.8097529109651962E-3</v>
      </c>
      <c r="AI24" s="62">
        <f>IFERROR(Inv_SY_B!AI24/Inv_SY_B!$IS24-1,"")</f>
        <v>-2.3582724038013425E-2</v>
      </c>
      <c r="AJ24" s="62">
        <f>IFERROR(Inv_SY_B!AJ24/Inv_SY_B!$IS24-1,"")</f>
        <v>1.5285435183742591E-2</v>
      </c>
      <c r="AK24" s="62">
        <f>IFERROR(Inv_SY_B!AK24/Inv_SY_B!$IS24-1,"")</f>
        <v>-2.211588574399892E-2</v>
      </c>
      <c r="AL24" s="62">
        <f>IFERROR(Inv_SY_B!AL24/Inv_SY_B!$IS24-1,"")</f>
        <v>-3.6594504707634368E-3</v>
      </c>
      <c r="AM24" s="62">
        <f>IFERROR(Inv_SY_B!AM24/Inv_SY_B!$IS24-1,"")</f>
        <v>-1.1193395637328796E-2</v>
      </c>
      <c r="AN24" s="62">
        <f>IFERROR(Inv_SY_B!AN24/Inv_SY_B!$IS24-1,"")</f>
        <v>-2.4685883416156629E-2</v>
      </c>
      <c r="AO24" s="62">
        <f>IFERROR(Inv_SY_B!AO24/Inv_SY_B!$IS24-1,"")</f>
        <v>-1.9545888071841211E-2</v>
      </c>
      <c r="AP24" s="62">
        <f>IFERROR(Inv_SY_B!AP24/Inv_SY_B!$IS24-1,"")</f>
        <v>-1.5690891563604814E-2</v>
      </c>
      <c r="AQ24" s="62">
        <f>IFERROR(Inv_SY_B!AQ24/Inv_SY_B!$IS24-1,"")</f>
        <v>-9.2658973832104863E-3</v>
      </c>
      <c r="AR24" s="62">
        <f>IFERROR(Inv_SY_B!AR24/Inv_SY_B!$IS24-1,"")</f>
        <v>-1.6975890399683502E-2</v>
      </c>
      <c r="AS24" s="62">
        <f>IFERROR(Inv_SY_B!AS24/Inv_SY_B!$IS24-1,"")</f>
        <v>-2.5970882252235539E-2</v>
      </c>
      <c r="AT24" s="62">
        <f>IFERROR(Inv_SY_B!AT24/Inv_SY_B!$IS24-1,"")</f>
        <v>-9.2658973832104863E-3</v>
      </c>
      <c r="AU24" s="62">
        <f>IFERROR(Inv_SY_B!AU24/Inv_SY_B!$IS24-1,"")</f>
        <v>1.5149080502287582E-2</v>
      </c>
      <c r="AV24" s="62">
        <f>IFERROR(Inv_SY_B!AV24/Inv_SY_B!$IS24-1,"")</f>
        <v>3.5840909775779473E-3</v>
      </c>
      <c r="AW24" s="62">
        <f>IFERROR(Inv_SY_B!AW24/Inv_SY_B!$IS24-1,"")</f>
        <v>-1.7865504978507363E-2</v>
      </c>
      <c r="AX24" s="62">
        <f>IFERROR(Inv_SY_B!AX24/Inv_SY_B!$IS24-1,"")</f>
        <v>-7.9808985471316873E-3</v>
      </c>
      <c r="AY24" s="62">
        <f>IFERROR(Inv_SY_B!AY24/Inv_SY_B!$IS24-1,"")</f>
        <v>-1.5588091656718484E-2</v>
      </c>
      <c r="AZ24" s="62">
        <f>IFERROR(Inv_SY_B!AZ24/Inv_SY_B!$IS24-1,"")</f>
        <v>-1.188729500881136E-2</v>
      </c>
      <c r="BA24" s="62">
        <f>IFERROR(Inv_SY_B!BA24/Inv_SY_B!$IS24-1,"")</f>
        <v>1.2964582480953446E-2</v>
      </c>
      <c r="BB24" s="62">
        <f>IFERROR(Inv_SY_B!BB24/Inv_SY_B!$IS24-1,"")</f>
        <v>-1.1835895055368195E-2</v>
      </c>
      <c r="BC24" s="62">
        <f>IFERROR(Inv_SY_B!BC24/Inv_SY_B!$IS24-1,"")</f>
        <v>1.3378637661467963E-2</v>
      </c>
      <c r="BD24" s="62">
        <f>IFERROR(Inv_SY_B!BD24/Inv_SY_B!$IS24-1,"")</f>
        <v>-1.5405336266698266E-2</v>
      </c>
      <c r="BE24" s="62">
        <f>IFERROR(Inv_SY_B!BE24/Inv_SY_B!$IS24-1,"")</f>
        <v>-1.0748588347916921E-2</v>
      </c>
      <c r="BF24" s="62">
        <f>IFERROR(Inv_SY_B!BF24/Inv_SY_B!$IS24-1,"")</f>
        <v>8.8097529109651962E-3</v>
      </c>
      <c r="BG24" s="62">
        <f>IFERROR(Inv_SY_B!BG24/Inv_SY_B!$IS24-1,"")</f>
        <v>1.0979973167454027E-2</v>
      </c>
      <c r="BH24" s="62">
        <f>IFERROR(Inv_SY_B!BH24/Inv_SY_B!$IS24-1,"")</f>
        <v>2.260207375154466E-2</v>
      </c>
      <c r="BI24" s="62">
        <f>IFERROR(Inv_SY_B!BI24/Inv_SY_B!$IS24-1,"")</f>
        <v>2.2744851399998156E-2</v>
      </c>
      <c r="BJ24" s="62">
        <f>IFERROR(Inv_SY_B!BJ24/Inv_SY_B!$IS24-1,"")</f>
        <v>2.5828848606587185E-2</v>
      </c>
      <c r="BK24" s="62">
        <f>IFERROR(Inv_SY_B!BK24/Inv_SY_B!$IS24-1,"")</f>
        <v>-2.4942883183372566E-2</v>
      </c>
      <c r="BL24" s="62">
        <f>IFERROR(Inv_SY_B!BL24/Inv_SY_B!$IS24-1,"")</f>
        <v>1.1607057949442501E-2</v>
      </c>
      <c r="BM24" s="62">
        <f>IFERROR(Inv_SY_B!BM24/Inv_SY_B!$IS24-1,"")</f>
        <v>3.5840909775779473E-3</v>
      </c>
      <c r="BN24" s="62">
        <f>IFERROR(Inv_SY_B!BN24/Inv_SY_B!$IS24-1,"")</f>
        <v>5.2638543463705556E-3</v>
      </c>
      <c r="BO24" s="62">
        <f>IFERROR(Inv_SY_B!BO24/Inv_SY_B!$IS24-1,"")</f>
        <v>2.8987529506213416E-2</v>
      </c>
      <c r="BP24" s="62">
        <f>IFERROR(Inv_SY_B!BP24/Inv_SY_B!$IS24-1,"")</f>
        <v>2.3293996201741107E-2</v>
      </c>
      <c r="BQ24" s="62">
        <f>IFERROR(Inv_SY_B!BQ24/Inv_SY_B!$IS24-1,"")</f>
        <v>3.4443832256332962E-2</v>
      </c>
      <c r="BR24" s="62">
        <f>IFERROR(Inv_SY_B!BR24/Inv_SY_B!$IS24-1,"")</f>
        <v>1.0246315712325149E-2</v>
      </c>
      <c r="BS24" s="62">
        <f>IFERROR(Inv_SY_B!BS24/Inv_SY_B!$IS24-1,"")</f>
        <v>2.260207375154466E-2</v>
      </c>
      <c r="BT24" s="62">
        <f>IFERROR(Inv_SY_B!BT24/Inv_SY_B!$IS24-1,"")</f>
        <v>1.9903576195779316E-2</v>
      </c>
      <c r="BU24" s="62">
        <f>IFERROR(Inv_SY_B!BU24/Inv_SY_B!$IS24-1,"")</f>
        <v>2.6328570376173532E-2</v>
      </c>
      <c r="BV24" s="62">
        <f>IFERROR(Inv_SY_B!BV24/Inv_SY_B!$IS24-1,"")</f>
        <v>1.9775076312171347E-2</v>
      </c>
      <c r="BW24" s="62">
        <f>IFERROR(Inv_SY_B!BW24/Inv_SY_B!$IS24-1,"")</f>
        <v>-1.6975890399683502E-2</v>
      </c>
      <c r="BX24" s="62">
        <f>IFERROR(Inv_SY_B!BX24/Inv_SY_B!$IS24-1,"")</f>
        <v>1.6819578989190065E-2</v>
      </c>
      <c r="BY24" s="62">
        <f>IFERROR(Inv_SY_B!BY24/Inv_SY_B!$IS24-1,"")</f>
        <v>1.6576856986819433E-2</v>
      </c>
      <c r="BZ24" s="62">
        <f>IFERROR(Inv_SY_B!BZ24/Inv_SY_B!$IS24-1,"")</f>
        <v>2.6628403437925163E-2</v>
      </c>
      <c r="CA24" s="62">
        <f>IFERROR(Inv_SY_B!CA24/Inv_SY_B!$IS24-1,"")</f>
        <v>6.296866298188819E-3</v>
      </c>
      <c r="CB24" s="62">
        <f>IFERROR(Inv_SY_B!CB24/Inv_SY_B!$IS24-1,"")</f>
        <v>1.5149080502287582E-2</v>
      </c>
      <c r="CC24" s="62">
        <f>IFERROR(Inv_SY_B!CC24/Inv_SY_B!$IS24-1,"")</f>
        <v>1.7847578058053148E-2</v>
      </c>
      <c r="CD24" s="62">
        <f>IFERROR(Inv_SY_B!CD24/Inv_SY_B!$IS24-1,"")</f>
        <v>2.1277536489740401E-2</v>
      </c>
      <c r="CE24" s="62">
        <f>IFERROR(Inv_SY_B!CE24/Inv_SY_B!$IS24-1,"")</f>
        <v>1.6562579221974127E-2</v>
      </c>
      <c r="CF24" s="62">
        <f>IFERROR(Inv_SY_B!CF24/Inv_SY_B!$IS24-1,"")</f>
        <v>1.771907817444518E-2</v>
      </c>
      <c r="CG24" s="62">
        <f>IFERROR(Inv_SY_B!CG24/Inv_SY_B!$IS24-1,"")</f>
        <v>6.1540886497355451E-3</v>
      </c>
      <c r="CH24" s="62">
        <f>IFERROR(Inv_SY_B!CH24/Inv_SY_B!$IS24-1,"")</f>
        <v>3.5840909775779473E-3</v>
      </c>
      <c r="CI24" s="62">
        <f>IFERROR(Inv_SY_B!CI24/Inv_SY_B!$IS24-1,"")</f>
        <v>1.6819578989190065E-2</v>
      </c>
      <c r="CJ24" s="62">
        <f>IFERROR(Inv_SY_B!CJ24/Inv_SY_B!$IS24-1,"")</f>
        <v>1.2579082830129984E-2</v>
      </c>
      <c r="CK24" s="62">
        <f>IFERROR(Inv_SY_B!CK24/Inv_SY_B!$IS24-1,"")</f>
        <v>-3.2264028536399536E-3</v>
      </c>
      <c r="CL24" s="62">
        <f>IFERROR(Inv_SY_B!CL24/Inv_SY_B!$IS24-1,"")</f>
        <v>-4.8969013405424366E-3</v>
      </c>
      <c r="CM24" s="62">
        <f>IFERROR(Inv_SY_B!CM24/Inv_SY_B!$IS24-1,"")</f>
        <v>1.7333578523621718E-2</v>
      </c>
      <c r="CN24" s="62">
        <f>IFERROR(Inv_SY_B!CN24/Inv_SY_B!$IS24-1,"")</f>
        <v>1.1936583412090584E-2</v>
      </c>
      <c r="CO24" s="62">
        <f>IFERROR(Inv_SY_B!CO24/Inv_SY_B!$IS24-1,"")</f>
        <v>6.2466085659333981E-3</v>
      </c>
      <c r="CP24" s="62">
        <f>IFERROR(Inv_SY_B!CP24/Inv_SY_B!$IS24-1,"")</f>
        <v>1.9616922609269283E-2</v>
      </c>
      <c r="CQ24" s="62">
        <f>IFERROR(Inv_SY_B!CQ24/Inv_SY_B!$IS24-1,"")</f>
        <v>1.0009085157972164E-2</v>
      </c>
      <c r="CR24" s="62">
        <f>IFERROR(Inv_SY_B!CR24/Inv_SY_B!$IS24-1,"")</f>
        <v>1.771907817444518E-2</v>
      </c>
      <c r="CS24" s="62">
        <f>IFERROR(Inv_SY_B!CS24/Inv_SY_B!$IS24-1,"")</f>
        <v>1.2236416473842215E-2</v>
      </c>
      <c r="CT24" s="62">
        <f>IFERROR(Inv_SY_B!CT24/Inv_SY_B!$IS24-1,"")</f>
        <v>1.7976077941661117E-2</v>
      </c>
      <c r="CU24" s="62">
        <f>IFERROR(Inv_SY_B!CU24/Inv_SY_B!$IS24-1,"")</f>
        <v>1.7333578523621718E-2</v>
      </c>
      <c r="CV24" s="62">
        <f>IFERROR(Inv_SY_B!CV24/Inv_SY_B!$IS24-1,"")</f>
        <v>2.3501572936799997E-2</v>
      </c>
      <c r="CW24" s="62">
        <f>IFERROR(Inv_SY_B!CW24/Inv_SY_B!$IS24-1,"")</f>
        <v>2.1188575031858115E-2</v>
      </c>
      <c r="CX24" s="62">
        <f>IFERROR(Inv_SY_B!CX24/Inv_SY_B!$IS24-1,"")</f>
        <v>-3.0979029700320959E-3</v>
      </c>
      <c r="CY24" s="62">
        <f>IFERROR(Inv_SY_B!CY24/Inv_SY_B!$IS24-1,"")</f>
        <v>1.7847578058053148E-2</v>
      </c>
      <c r="CZ24" s="62">
        <f>IFERROR(Inv_SY_B!CZ24/Inv_SY_B!$IS24-1,"")</f>
        <v>2.2859073518760598E-2</v>
      </c>
      <c r="DA24" s="62">
        <f>IFERROR(Inv_SY_B!DA24/Inv_SY_B!$IS24-1,"")</f>
        <v>1.0140933054201273E-3</v>
      </c>
      <c r="DB24" s="62">
        <f>IFERROR(Inv_SY_B!DB24/Inv_SY_B!$IS24-1,"")</f>
        <v>1.6562579221974127E-2</v>
      </c>
      <c r="DC24" s="62">
        <f>IFERROR(Inv_SY_B!DC24/Inv_SY_B!$IS24-1,"")</f>
        <v>1.3150193423942635E-2</v>
      </c>
      <c r="DD24" s="62">
        <f>IFERROR(Inv_SY_B!DD24/Inv_SY_B!$IS24-1,"")</f>
        <v>-1.1835895055368195E-2</v>
      </c>
      <c r="DE24" s="62">
        <f>IFERROR(Inv_SY_B!DE24/Inv_SY_B!$IS24-1,"")</f>
        <v>1.7279815476862748E-3</v>
      </c>
      <c r="DF24" s="62">
        <f>IFERROR(Inv_SY_B!DF24/Inv_SY_B!$IS24-1,"")</f>
        <v>-2.3173032662004323E-2</v>
      </c>
      <c r="DG24" s="62">
        <f>IFERROR(Inv_SY_B!DG24/Inv_SY_B!$IS24-1,"")</f>
        <v>-1.9545888071841211E-2</v>
      </c>
      <c r="DH24" s="62">
        <f>IFERROR(Inv_SY_B!DH24/Inv_SY_B!$IS24-1,"")</f>
        <v>-2.4543105767703466E-2</v>
      </c>
      <c r="DI24" s="62">
        <f>IFERROR(Inv_SY_B!DI24/Inv_SY_B!$IS24-1,"")</f>
        <v>-1.1934741119681957E-2</v>
      </c>
      <c r="DJ24" s="62">
        <f>IFERROR(Inv_SY_B!DJ24/Inv_SY_B!$IS24-1,"")</f>
        <v>1.771907817444518E-2</v>
      </c>
      <c r="DK24" s="62">
        <f>IFERROR(Inv_SY_B!DK24/Inv_SY_B!$IS24-1,"")</f>
        <v>-1.426311507907263E-2</v>
      </c>
      <c r="DL24" s="62">
        <f>IFERROR(Inv_SY_B!DL24/Inv_SY_B!$IS24-1,"")</f>
        <v>4.1266460417002104E-3</v>
      </c>
      <c r="DM24" s="62">
        <f>IFERROR(Inv_SY_B!DM24/Inv_SY_B!$IS24-1,"")</f>
        <v>4.7405899300489995E-3</v>
      </c>
      <c r="DN24" s="62">
        <f>IFERROR(Inv_SY_B!DN24/Inv_SY_B!$IS24-1,"")</f>
        <v>-2.5970882252235539E-2</v>
      </c>
      <c r="DO24" s="62">
        <f>IFERROR(Inv_SY_B!DO24/Inv_SY_B!$IS24-1,"")</f>
        <v>-1.1694454902450802E-2</v>
      </c>
      <c r="DP24" s="62">
        <f>IFERROR(Inv_SY_B!DP24/Inv_SY_B!$IS24-1,"")</f>
        <v>6.296866298188819E-3</v>
      </c>
      <c r="DQ24" s="62">
        <f>IFERROR(Inv_SY_B!DQ24/Inv_SY_B!$IS24-1,"")</f>
        <v>-1.1275714213778709E-3</v>
      </c>
      <c r="DR24" s="62">
        <f>IFERROR(Inv_SY_B!DR24/Inv_SY_B!$IS24-1,"")</f>
        <v>6.1540886497355451E-3</v>
      </c>
      <c r="DS24" s="62">
        <f>IFERROR(Inv_SY_B!DS24/Inv_SY_B!$IS24-1,"")</f>
        <v>-9.2658973832104863E-3</v>
      </c>
      <c r="DT24" s="62">
        <f>IFERROR(Inv_SY_B!DT24/Inv_SY_B!$IS24-1,"")</f>
        <v>-3.9831243904419056E-3</v>
      </c>
      <c r="DU24" s="62">
        <f>IFERROR(Inv_SY_B!DU24/Inv_SY_B!$IS24-1,"")</f>
        <v>1.0865751048691363E-2</v>
      </c>
      <c r="DV24" s="62">
        <f>IFERROR(Inv_SY_B!DV24/Inv_SY_B!$IS24-1,"")</f>
        <v>-1.5690891563604814E-2</v>
      </c>
      <c r="DW24" s="62">
        <f>IFERROR(Inv_SY_B!DW24/Inv_SY_B!$IS24-1,"")</f>
        <v>-1.3120893891447105E-2</v>
      </c>
      <c r="DX24" s="62">
        <f>IFERROR(Inv_SY_B!DX24/Inv_SY_B!$IS24-1,"")</f>
        <v>5.154645110563072E-3</v>
      </c>
      <c r="DY24" s="62">
        <f>IFERROR(Inv_SY_B!DY24/Inv_SY_B!$IS24-1,"")</f>
        <v>-2.0830886907920232E-2</v>
      </c>
      <c r="DZ24" s="62">
        <f>IFERROR(Inv_SY_B!DZ24/Inv_SY_B!$IS24-1,"")</f>
        <v>-2.7255881088314338E-2</v>
      </c>
      <c r="EA24" s="62">
        <f>IFERROR(Inv_SY_B!EA24/Inv_SY_B!$IS24-1,"")</f>
        <v>-2.8409032028162695E-3</v>
      </c>
      <c r="EB24" s="62">
        <f>IFERROR(Inv_SY_B!EB24/Inv_SY_B!$IS24-1,"")</f>
        <v>-2.7969769330580374E-2</v>
      </c>
      <c r="EC24" s="62">
        <f>IFERROR(Inv_SY_B!EC24/Inv_SY_B!$IS24-1,"")</f>
        <v>-7.1901300326215889E-3</v>
      </c>
      <c r="ED24" s="62">
        <f>IFERROR(Inv_SY_B!ED24/Inv_SY_B!$IS24-1,"")</f>
        <v>3.1293990817347073E-3</v>
      </c>
      <c r="EE24" s="62">
        <f>IFERROR(Inv_SY_B!EE24/Inv_SY_B!$IS24-1,"")</f>
        <v>8.2298560003244425E-3</v>
      </c>
      <c r="EF24" s="62">
        <f>IFERROR(Inv_SY_B!EF24/Inv_SY_B!$IS24-1,"")</f>
        <v>-1.592452771561903E-2</v>
      </c>
      <c r="EG24" s="62">
        <f>IFERROR(Inv_SY_B!EG24/Inv_SY_B!$IS24-1,"")</f>
        <v>-9.1041492779698752E-3</v>
      </c>
      <c r="EH24" s="62">
        <f>IFERROR(Inv_SY_B!EH24/Inv_SY_B!$IS24-1,"")</f>
        <v>-1.4142602756217593E-2</v>
      </c>
      <c r="EI24" s="62">
        <f>IFERROR(Inv_SY_B!EI24/Inv_SY_B!$IS24-1,"")</f>
        <v>-1.1503412839040106E-2</v>
      </c>
      <c r="EJ24" s="62">
        <f>IFERROR(Inv_SY_B!EJ24/Inv_SY_B!$IS24-1,"")</f>
        <v>1.6925367468465513E-3</v>
      </c>
      <c r="EK24" s="62">
        <f>IFERROR(Inv_SY_B!EK24/Inv_SY_B!$IS24-1,"")</f>
        <v>2.2653473704987936E-2</v>
      </c>
      <c r="EL24" s="62">
        <f>IFERROR(Inv_SY_B!EL24/Inv_SY_B!$IS24-1,"")</f>
        <v>3.5840909775779473E-3</v>
      </c>
      <c r="EM24" s="62">
        <f>IFERROR(Inv_SY_B!EM24/Inv_SY_B!$IS24-1,"")</f>
        <v>5.5017046252647805E-3</v>
      </c>
      <c r="EN24" s="62">
        <f>IFERROR(Inv_SY_B!EN24/Inv_SY_B!$IS24-1,"")</f>
        <v>-2.2372885511214746E-2</v>
      </c>
      <c r="EO24" s="62">
        <f>IFERROR(Inv_SY_B!EO24/Inv_SY_B!$IS24-1,"")</f>
        <v>1.2707582713737731E-2</v>
      </c>
      <c r="EP24" s="62">
        <f>IFERROR(Inv_SY_B!EP24/Inv_SY_B!$IS24-1,"")</f>
        <v>9.4160087720895902E-3</v>
      </c>
      <c r="EQ24" s="62">
        <f>IFERROR(Inv_SY_B!EQ24/Inv_SY_B!$IS24-1,"")</f>
        <v>-2.9825878760472047E-2</v>
      </c>
      <c r="ER24" s="62">
        <f>IFERROR(Inv_SY_B!ER24/Inv_SY_B!$IS24-1,"")</f>
        <v>-1.9051657750272399E-2</v>
      </c>
      <c r="ES24" s="62">
        <f>IFERROR(Inv_SY_B!ES24/Inv_SY_B!$IS24-1,"")</f>
        <v>-2.4554035519926964E-3</v>
      </c>
      <c r="ET24" s="62">
        <f>IFERROR(Inv_SY_B!ET24/Inv_SY_B!$IS24-1,"")</f>
        <v>1.5476171115107684E-2</v>
      </c>
      <c r="EU24" s="62">
        <f>IFERROR(Inv_SY_B!EU24/Inv_SY_B!$IS24-1,"")</f>
        <v>1.5346772630915106E-2</v>
      </c>
      <c r="EV24" s="62">
        <f>IFERROR(Inv_SY_B!EV24/Inv_SY_B!$IS24-1,"")</f>
        <v>2.2990921414991483E-3</v>
      </c>
      <c r="EW24" s="62">
        <f>IFERROR(Inv_SY_B!EW24/Inv_SY_B!$IS24-1,"")</f>
        <v>1.4160619859149959E-2</v>
      </c>
      <c r="EX24" s="62">
        <f>IFERROR(Inv_SY_B!EX24/Inv_SY_B!$IS24-1,"")</f>
        <v>6.7965880677751667E-3</v>
      </c>
      <c r="EY24" s="62">
        <f>IFERROR(Inv_SY_B!EY24/Inv_SY_B!$IS24-1,"")</f>
        <v>8.5813086734400912E-3</v>
      </c>
      <c r="EZ24" s="62">
        <f>IFERROR(Inv_SY_B!EZ24/Inv_SY_B!$IS24-1,"")</f>
        <v>2.2990921414991483E-3</v>
      </c>
      <c r="FA24" s="62">
        <f>IFERROR(Inv_SY_B!FA24/Inv_SY_B!$IS24-1,"")</f>
        <v>4.8690898136567462E-3</v>
      </c>
      <c r="FB24" s="62">
        <f>IFERROR(Inv_SY_B!FB24/Inv_SY_B!$IS24-1,"")</f>
        <v>-3.9940541426652931E-4</v>
      </c>
      <c r="FC24" s="62">
        <f>IFERROR(Inv_SY_B!FC24/Inv_SY_B!$IS24-1,"")</f>
        <v>-7.9808985471316873E-3</v>
      </c>
      <c r="FD24" s="62">
        <f>IFERROR(Inv_SY_B!FD24/Inv_SY_B!$IS24-1,"")</f>
        <v>-1.1835895055368195E-2</v>
      </c>
      <c r="FE24" s="62">
        <f>IFERROR(Inv_SY_B!FE24/Inv_SY_B!$IS24-1,"")</f>
        <v>-1.1003566263817044E-2</v>
      </c>
      <c r="FF24" s="62">
        <f>IFERROR(Inv_SY_B!FF24/Inv_SY_B!$IS24-1,"")</f>
        <v>-9.7039651682374606E-3</v>
      </c>
      <c r="FG24" s="62">
        <f>IFERROR(Inv_SY_B!FG24/Inv_SY_B!$IS24-1,"")</f>
        <v>-2.4779337876962293E-2</v>
      </c>
      <c r="FH24" s="62">
        <f>IFERROR(Inv_SY_B!FH24/Inv_SY_B!$IS24-1,"")</f>
        <v>-9.7039651682374606E-3</v>
      </c>
      <c r="FI24" s="62">
        <f>IFERROR(Inv_SY_B!FI24/Inv_SY_B!$IS24-1,"")</f>
        <v>-2.501037807173212E-2</v>
      </c>
      <c r="FJ24" s="62">
        <f>IFERROR(Inv_SY_B!FJ24/Inv_SY_B!$IS24-1,"")</f>
        <v>-2.7320780019429391E-2</v>
      </c>
      <c r="FK24" s="62">
        <f>IFERROR(Inv_SY_B!FK24/Inv_SY_B!$IS24-1,"")</f>
        <v>6.1800482221816555E-3</v>
      </c>
      <c r="FL24" s="62">
        <f>IFERROR(Inv_SY_B!FL24/Inv_SY_B!$IS24-1,"")</f>
        <v>-1.0514916251879169E-2</v>
      </c>
      <c r="FM24" s="62">
        <f>IFERROR(Inv_SY_B!FM24/Inv_SY_B!$IS24-1,"")</f>
        <v>-1.7501571741715849E-2</v>
      </c>
      <c r="FN24" s="62">
        <f>IFERROR(Inv_SY_B!FN24/Inv_SY_B!$IS24-1,"")</f>
        <v>-2.3855177097883429E-2</v>
      </c>
      <c r="FO24" s="62">
        <f>IFERROR(Inv_SY_B!FO24/Inv_SY_B!$IS24-1,"")</f>
        <v>-1.2563087578512877E-2</v>
      </c>
      <c r="FP24" s="62">
        <f>IFERROR(Inv_SY_B!FP24/Inv_SY_B!$IS24-1,"")</f>
        <v>-1.3134912060567938E-2</v>
      </c>
      <c r="FQ24" s="62">
        <f>IFERROR(Inv_SY_B!FQ24/Inv_SY_B!$IS24-1,"")</f>
        <v>-1.9747282434877667E-2</v>
      </c>
      <c r="FR24" s="62">
        <f>IFERROR(Inv_SY_B!FR24/Inv_SY_B!$IS24-1,"")</f>
        <v>-3.0292139413398145E-3</v>
      </c>
      <c r="FS24" s="62">
        <f>IFERROR(Inv_SY_B!FS24/Inv_SY_B!$IS24-1,"")</f>
        <v>-2.2699976124034738E-2</v>
      </c>
      <c r="FT24" s="62">
        <f>IFERROR(Inv_SY_B!FT24/Inv_SY_B!$IS24-1,"")</f>
        <v>-2.186823142286376E-2</v>
      </c>
      <c r="FU24" s="62">
        <f>IFERROR(Inv_SY_B!FU24/Inv_SY_B!$IS24-1,"")</f>
        <v>7.6818094881847543E-3</v>
      </c>
      <c r="FV24" s="62">
        <f>IFERROR(Inv_SY_B!FV24/Inv_SY_B!$IS24-1,"")</f>
        <v>-2.0100773932875349E-2</v>
      </c>
      <c r="FW24" s="62">
        <f>IFERROR(Inv_SY_B!FW24/Inv_SY_B!$IS24-1,"")</f>
        <v>-2.0100773932875349E-2</v>
      </c>
      <c r="FX24" s="62">
        <f>IFERROR(Inv_SY_B!FX24/Inv_SY_B!$IS24-1,"")</f>
        <v>-2.3999577219614543E-2</v>
      </c>
      <c r="FY24" s="62">
        <f>IFERROR(Inv_SY_B!FY24/Inv_SY_B!$IS24-1,"")</f>
        <v>-2.3855177097883429E-2</v>
      </c>
      <c r="FZ24" s="62">
        <f>IFERROR(Inv_SY_B!FZ24/Inv_SY_B!$IS24-1,"")</f>
        <v>-1.6201970646136155E-2</v>
      </c>
      <c r="GA24" s="62">
        <f>IFERROR(Inv_SY_B!GA24/Inv_SY_B!$IS24-1,"")</f>
        <v>-4.3056221558293029E-3</v>
      </c>
      <c r="GB24" s="62">
        <f>IFERROR(Inv_SY_B!GB24/Inv_SY_B!$IS24-1,"")</f>
        <v>-2.6743179532505157E-2</v>
      </c>
      <c r="GC24" s="62">
        <f>IFERROR(Inv_SY_B!GC24/Inv_SY_B!$IS24-1,"")</f>
        <v>-2.1544775150186268E-2</v>
      </c>
      <c r="GD24" s="62">
        <f>IFERROR(Inv_SY_B!GD24/Inv_SY_B!$IS24-1,"")</f>
        <v>1.7681229117818997E-2</v>
      </c>
      <c r="GE24" s="62">
        <f>IFERROR(Inv_SY_B!GE24/Inv_SY_B!$IS24-1,"")</f>
        <v>-2.5898994205461823E-2</v>
      </c>
      <c r="GF24" s="62">
        <f>IFERROR(Inv_SY_B!GF24/Inv_SY_B!$IS24-1,"")</f>
        <v>-2.501037807173212E-2</v>
      </c>
      <c r="GG24" s="62">
        <f>IFERROR(Inv_SY_B!GG24/Inv_SY_B!$IS24-1,"")</f>
        <v>-2.5611082578133493E-2</v>
      </c>
      <c r="GH24" s="62">
        <f>IFERROR(Inv_SY_B!GH24/Inv_SY_B!$IS24-1,"")</f>
        <v>-1.3134912060567938E-2</v>
      </c>
      <c r="GI24" s="62">
        <f>IFERROR(Inv_SY_B!GI24/Inv_SY_B!$IS24-1,"")</f>
        <v>1.8429799348872677E-2</v>
      </c>
      <c r="GJ24" s="62">
        <f>IFERROR(Inv_SY_B!GJ24/Inv_SY_B!$IS24-1,"")</f>
        <v>-2.1820246151642353E-2</v>
      </c>
      <c r="GK24" s="62">
        <f>IFERROR(Inv_SY_B!GK24/Inv_SY_B!$IS24-1,"")</f>
        <v>3.2920457875600384E-3</v>
      </c>
      <c r="GL24" s="62">
        <f>IFERROR(Inv_SY_B!GL24/Inv_SY_B!$IS24-1,"")</f>
        <v>-6.0675749917915578E-4</v>
      </c>
      <c r="GM24" s="62">
        <f>IFERROR(Inv_SY_B!GM24/Inv_SY_B!$IS24-1,"")</f>
        <v>2.0836660577886468E-2</v>
      </c>
      <c r="GN24" s="62">
        <f>IFERROR(Inv_SY_B!GN24/Inv_SY_B!$IS24-1,"")</f>
        <v>1.992444691980344E-3</v>
      </c>
      <c r="GO24" s="62">
        <f>IFERROR(Inv_SY_B!GO24/Inv_SY_B!$IS24-1,"")</f>
        <v>-1.9063585947589612E-3</v>
      </c>
      <c r="GP24" s="62">
        <f>IFERROR(Inv_SY_B!GP24/Inv_SY_B!$IS24-1,"")</f>
        <v>-4.505560785918461E-3</v>
      </c>
      <c r="GQ24" s="62">
        <f>IFERROR(Inv_SY_B!GQ24/Inv_SY_B!$IS24-1,"")</f>
        <v>-1.2823007797628683E-2</v>
      </c>
      <c r="GR24" s="62">
        <f>IFERROR(Inv_SY_B!GR24/Inv_SY_B!$IS24-1,"")</f>
        <v>8.490450169879038E-3</v>
      </c>
      <c r="GS24" s="62" t="str">
        <f>IFERROR(Inv_SY_B!GS24/Inv_SY_B!$IS24-1,"")</f>
        <v/>
      </c>
      <c r="GT24" s="62" t="str">
        <f>IFERROR(Inv_SY_B!GT24/Inv_SY_B!$IS24-1,"")</f>
        <v/>
      </c>
      <c r="GU24" s="62">
        <f>IFERROR(Inv_SY_B!GU24/Inv_SY_B!$IS24-1,"")</f>
        <v>1.2385824429980596E-2</v>
      </c>
      <c r="GV24" s="62">
        <f>IFERROR(Inv_SY_B!GV24/Inv_SY_B!$IS24-1,"")</f>
        <v>-6.8548790784794811E-3</v>
      </c>
      <c r="GW24" s="62">
        <f>IFERROR(Inv_SY_B!GW24/Inv_SY_B!$IS24-1,"")</f>
        <v>-1.9910588406693019E-2</v>
      </c>
      <c r="GX24" s="62" t="str">
        <f>IFERROR(Inv_SY_B!GX24/Inv_SY_B!$IS24-1,"")</f>
        <v/>
      </c>
      <c r="GY24" s="62">
        <f>IFERROR(Inv_SY_B!GY24/Inv_SY_B!$IS24-1,"")</f>
        <v>-1.5625455874412775E-2</v>
      </c>
      <c r="GZ24" s="62">
        <f>IFERROR(Inv_SY_B!GZ24/Inv_SY_B!$IS24-1,"")</f>
        <v>-2.8409032028162695E-3</v>
      </c>
      <c r="HA24" s="62">
        <f>IFERROR(Inv_SY_B!HA24/Inv_SY_B!$IS24-1,"")</f>
        <v>-7.9808985471316873E-3</v>
      </c>
      <c r="HB24" s="62">
        <f>IFERROR(Inv_SY_B!HB24/Inv_SY_B!$IS24-1,"")</f>
        <v>-1.5559043667375816E-3</v>
      </c>
      <c r="HC24" s="62">
        <f>IFERROR(Inv_SY_B!HC24/Inv_SY_B!$IS24-1,"")</f>
        <v>-1.3120893891447105E-2</v>
      </c>
      <c r="HD24" s="62">
        <f>IFERROR(Inv_SY_B!HD24/Inv_SY_B!$IS24-1,"")</f>
        <v>-6.6958997110527774E-3</v>
      </c>
      <c r="HE24" s="62">
        <f>IFERROR(Inv_SY_B!HE24/Inv_SY_B!$IS24-1,"")</f>
        <v>-3.2264028536399536E-3</v>
      </c>
      <c r="HF24" s="62">
        <f>IFERROR(Inv_SY_B!HF24/Inv_SY_B!$IS24-1,"")</f>
        <v>-1.5690891563604814E-2</v>
      </c>
      <c r="HG24" s="62">
        <f>IFERROR(Inv_SY_B!HG24/Inv_SY_B!$IS24-1,"")</f>
        <v>-6.6958997110527774E-3</v>
      </c>
      <c r="HH24" s="62">
        <f>IFERROR(Inv_SY_B!HH24/Inv_SY_B!$IS24-1,"")</f>
        <v>3.5840909775779473E-3</v>
      </c>
      <c r="HI24" s="62">
        <f>IFERROR(Inv_SY_B!HI24/Inv_SY_B!$IS24-1,"")</f>
        <v>-1.5690891563604814E-2</v>
      </c>
      <c r="HJ24" s="62">
        <f>IFERROR(Inv_SY_B!HJ24/Inv_SY_B!$IS24-1,"")</f>
        <v>3.5840909775779473E-3</v>
      </c>
      <c r="HK24" s="62">
        <f>IFERROR(Inv_SY_B!HK24/Inv_SY_B!$IS24-1,"")</f>
        <v>-2.4543105767703466E-2</v>
      </c>
      <c r="HL24" s="62">
        <f>IFERROR(Inv_SY_B!HL24/Inv_SY_B!$IS24-1,"")</f>
        <v>-5.0111234593051002E-3</v>
      </c>
      <c r="HM24" s="62">
        <f>IFERROR(Inv_SY_B!HM24/Inv_SY_B!$IS24-1,"")</f>
        <v>3.0974189320992496E-2</v>
      </c>
      <c r="HN24" s="62">
        <f>IFERROR(Inv_SY_B!HN24/Inv_SY_B!$IS24-1,"")</f>
        <v>4.633893133769873E-2</v>
      </c>
      <c r="HO24" s="62">
        <f>IFERROR(Inv_SY_B!HO24/Inv_SY_B!$IS24-1,"")</f>
        <v>3.9680876463792814E-2</v>
      </c>
      <c r="HP24" s="62">
        <f>IFERROR(Inv_SY_B!HP24/Inv_SY_B!$IS24-1,"")</f>
        <v>5.4021302346052069E-2</v>
      </c>
      <c r="HQ24" s="62">
        <f>IFERROR(Inv_SY_B!HQ24/Inv_SY_B!$IS24-1,"")</f>
        <v>-8.1774495956515869E-3</v>
      </c>
      <c r="HR24" s="62">
        <f>IFERROR(Inv_SY_B!HR24/Inv_SY_B!$IS24-1,"")</f>
        <v>-2.1364606190962032E-2</v>
      </c>
      <c r="HS24" s="62">
        <f>IFERROR(Inv_SY_B!HS24/Inv_SY_B!$IS24-1,"")</f>
        <v>4.1494904654526543E-3</v>
      </c>
      <c r="HT24" s="62">
        <f>IFERROR(Inv_SY_B!HT24/Inv_SY_B!$IS24-1,"")</f>
        <v>-1.3006671772684553E-2</v>
      </c>
      <c r="HU24" s="62">
        <f>IFERROR(Inv_SY_B!HU24/Inv_SY_B!$IS24-1,"")</f>
        <v>1.2974467087384811E-2</v>
      </c>
      <c r="HV24" s="62">
        <f>IFERROR(Inv_SY_B!HV24/Inv_SY_B!$IS24-1,"")</f>
        <v>-2.6168574380863063E-2</v>
      </c>
      <c r="HW24" s="62">
        <f>IFERROR(Inv_SY_B!HW24/Inv_SY_B!$IS24-1,"")</f>
        <v>5.9998887894061603E-3</v>
      </c>
      <c r="HX24" s="62">
        <f>IFERROR(Inv_SY_B!HX24/Inv_SY_B!$IS24-1,"")</f>
        <v>1.1129393697340006E-3</v>
      </c>
      <c r="HY24" s="62">
        <f>IFERROR(Inv_SY_B!HY24/Inv_SY_B!$IS24-1,"")</f>
        <v>-1.1407562110008596E-2</v>
      </c>
      <c r="HZ24" s="62">
        <f>IFERROR(Inv_SY_B!HZ24/Inv_SY_B!$IS24-1,"")</f>
        <v>-2.6027993311616759E-2</v>
      </c>
      <c r="IA24" s="62">
        <f>IFERROR(Inv_SY_B!IA24/Inv_SY_B!$IS24-1,"")</f>
        <v>1.3022392451900622E-2</v>
      </c>
      <c r="IB24" s="62">
        <f>IFERROR(Inv_SY_B!IB24/Inv_SY_B!$IS24-1,"")</f>
        <v>-1.2303167359396849E-2</v>
      </c>
      <c r="IC24" s="62">
        <f>IFERROR(Inv_SY_B!IC24/Inv_SY_B!$IS24-1,"")</f>
        <v>7.6906956495224055E-3</v>
      </c>
      <c r="ID24" s="62">
        <f>IFERROR(Inv_SY_B!ID24/Inv_SY_B!$IS24-1,"")</f>
        <v>-2.5780512054297988E-2</v>
      </c>
      <c r="IE24" s="62">
        <f>IFERROR(Inv_SY_B!IE24/Inv_SY_B!$IS24-1,"")</f>
        <v>-9.9465573727455237E-3</v>
      </c>
      <c r="IF24" s="62" t="str">
        <f>IFERROR(Inv_SY_B!IF24/Inv_SY_B!$IS24-1,"")</f>
        <v/>
      </c>
      <c r="IG24" s="62">
        <f>IFERROR(Inv_SY_B!IG24/Inv_SY_B!$IS24-1,"")</f>
        <v>2.5011164691440602E-2</v>
      </c>
      <c r="IH24" s="62">
        <f>IFERROR(Inv_SY_B!IH24/Inv_SY_B!$IS24-1,"")</f>
        <v>-2.7002103888712603E-2</v>
      </c>
      <c r="II24" s="62">
        <f>IFERROR(Inv_SY_B!II24/Inv_SY_B!$IS24-1,"")</f>
        <v>-9.9755236061196406E-3</v>
      </c>
      <c r="IJ24" s="62">
        <f>IFERROR(Inv_SY_B!IJ24/Inv_SY_B!$IS24-1,"")</f>
        <v>-1.4228502315811409E-2</v>
      </c>
      <c r="IK24" s="62">
        <f>IFERROR(Inv_SY_B!IK24/Inv_SY_B!$IS24-1,"")</f>
        <v>-2.1633636763559005E-2</v>
      </c>
      <c r="IL24" s="62" t="str">
        <f>IFERROR(Inv_SY_B!IL24/Inv_SY_B!$IS24-1,"")</f>
        <v/>
      </c>
      <c r="IM24" s="62" t="str">
        <f>IFERROR(Inv_SY_B!IM24/Inv_SY_B!$IS24-1,"")</f>
        <v/>
      </c>
      <c r="IN24" s="62">
        <f>IFERROR(Inv_SY_B!IN24/Inv_SY_B!$IS24-1,"")</f>
        <v>3.3944706110889067E-2</v>
      </c>
      <c r="IO24" s="62">
        <f>IFERROR(Inv_SY_B!IO24/Inv_SY_B!$IS24-1,"")</f>
        <v>3.6543908302048678E-2</v>
      </c>
      <c r="IP24" s="62">
        <f>IFERROR(Inv_SY_B!IP24/Inv_SY_B!$IS24-1,"")</f>
        <v>9.4374871631252244E-2</v>
      </c>
      <c r="IQ24" s="62">
        <f>IFERROR(Inv_SY_B!IQ24/Inv_SY_B!$IS24-1,"")</f>
        <v>-6.971470557018411E-3</v>
      </c>
      <c r="IR24" s="62">
        <f>IFERROR(Inv_SY_B!IR24/Inv_SY_B!$IS24-1,"")</f>
        <v>0.99711834031179314</v>
      </c>
    </row>
    <row r="25" spans="2:252" x14ac:dyDescent="0.25">
      <c r="B25" s="85">
        <f t="shared" si="0"/>
        <v>45863</v>
      </c>
      <c r="C25" s="62">
        <f>IFERROR(Inv_SY_B!C25/Inv_SY_B!$IS25-1,"")</f>
        <v>2.1451570419787735E-2</v>
      </c>
      <c r="D25" s="62">
        <f>IFERROR(Inv_SY_B!D25/Inv_SY_B!$IS25-1,"")</f>
        <v>1.4043036817468213E-2</v>
      </c>
      <c r="E25" s="62">
        <f>IFERROR(Inv_SY_B!E25/Inv_SY_B!$IS25-1,"")</f>
        <v>1.3271314567226744E-2</v>
      </c>
      <c r="F25" s="62">
        <f>IFERROR(Inv_SY_B!F25/Inv_SY_B!$IS25-1,"")</f>
        <v>1.5478440202917776E-2</v>
      </c>
      <c r="G25" s="62">
        <f>IFERROR(Inv_SY_B!G25/Inv_SY_B!$IS25-1,"")</f>
        <v>1.520363131193303E-4</v>
      </c>
      <c r="H25" s="62">
        <f>IFERROR(Inv_SY_B!H25/Inv_SY_B!$IS25-1,"")</f>
        <v>3.0382775290229702E-3</v>
      </c>
      <c r="I25" s="62">
        <f>IFERROR(Inv_SY_B!I25/Inv_SY_B!$IS25-1,"")</f>
        <v>5.245403164714002E-3</v>
      </c>
      <c r="J25" s="62">
        <f>IFERROR(Inv_SY_B!J25/Inv_SY_B!$IS25-1,"")</f>
        <v>-6.793463939055E-3</v>
      </c>
      <c r="K25" s="62">
        <f>IFERROR(Inv_SY_B!K25/Inv_SY_B!$IS25-1,"")</f>
        <v>1.5406207000294936E-2</v>
      </c>
      <c r="L25" s="62">
        <f>IFERROR(Inv_SY_B!L25/Inv_SY_B!$IS25-1,"")</f>
        <v>1.9258644473501008E-2</v>
      </c>
      <c r="M25" s="62">
        <f>IFERROR(Inv_SY_B!M25/Inv_SY_B!$IS25-1,"")</f>
        <v>2.4306942745681459E-2</v>
      </c>
      <c r="N25" s="62">
        <f>IFERROR(Inv_SY_B!N25/Inv_SY_B!$IS25-1,"")</f>
        <v>4.5431359169940677E-3</v>
      </c>
      <c r="O25" s="62">
        <f>IFERROR(Inv_SY_B!O25/Inv_SY_B!$IS25-1,"")</f>
        <v>7.251881015342132E-3</v>
      </c>
      <c r="P25" s="62">
        <f>IFERROR(Inv_SY_B!P25/Inv_SY_B!$IS25-1,"")</f>
        <v>-7.3406851710445808E-3</v>
      </c>
      <c r="Q25" s="62">
        <f>IFERROR(Inv_SY_B!Q25/Inv_SY_B!$IS25-1,"")</f>
        <v>-2.780508237798629E-3</v>
      </c>
      <c r="R25" s="62">
        <f>IFERROR(Inv_SY_B!R25/Inv_SY_B!$IS25-1,"")</f>
        <v>1.4776172955197842E-2</v>
      </c>
      <c r="S25" s="62">
        <f>IFERROR(Inv_SY_B!S25/Inv_SY_B!$IS25-1,"")</f>
        <v>-2.7961805263182371E-2</v>
      </c>
      <c r="T25" s="62">
        <f>IFERROR(Inv_SY_B!T25/Inv_SY_B!$IS25-1,"")</f>
        <v>2.2920853814345499E-4</v>
      </c>
      <c r="U25" s="62">
        <f>IFERROR(Inv_SY_B!U25/Inv_SY_B!$IS25-1,"")</f>
        <v>4.2267297943952009E-3</v>
      </c>
      <c r="V25" s="62">
        <f>IFERROR(Inv_SY_B!V25/Inv_SY_B!$IS25-1,"")</f>
        <v>9.4127033160185114E-3</v>
      </c>
      <c r="W25" s="62">
        <f>IFERROR(Inv_SY_B!W25/Inv_SY_B!$IS25-1,"")</f>
        <v>1.23244746345752E-3</v>
      </c>
      <c r="X25" s="62">
        <f>IFERROR(Inv_SY_B!X25/Inv_SY_B!$IS25-1,"")</f>
        <v>-2.2443991173954791E-2</v>
      </c>
      <c r="Y25" s="62">
        <f>IFERROR(Inv_SY_B!Y25/Inv_SY_B!$IS25-1,"")</f>
        <v>1.9599437019207855E-2</v>
      </c>
      <c r="Z25" s="62">
        <f>IFERROR(Inv_SY_B!Z25/Inv_SY_B!$IS25-1,"")</f>
        <v>3.23892531408565E-3</v>
      </c>
      <c r="AA25" s="62">
        <f>IFERROR(Inv_SY_B!AA25/Inv_SY_B!$IS25-1,"")</f>
        <v>8.4866366157287931E-3</v>
      </c>
      <c r="AB25" s="62">
        <f>IFERROR(Inv_SY_B!AB25/Inv_SY_B!$IS25-1,"")</f>
        <v>6.4492898750909688E-3</v>
      </c>
      <c r="AC25" s="62">
        <f>IFERROR(Inv_SY_B!AC25/Inv_SY_B!$IS25-1,"")</f>
        <v>-2.4110911234476728E-2</v>
      </c>
      <c r="AD25" s="62">
        <f>IFERROR(Inv_SY_B!AD25/Inv_SY_B!$IS25-1,"")</f>
        <v>9.838008022818423E-3</v>
      </c>
      <c r="AE25" s="62">
        <f>IFERROR(Inv_SY_B!AE25/Inv_SY_B!$IS25-1,"")</f>
        <v>-2.7081184428739857E-2</v>
      </c>
      <c r="AF25" s="62">
        <f>IFERROR(Inv_SY_B!AF25/Inv_SY_B!$IS25-1,"")</f>
        <v>1.0373068782985939E-2</v>
      </c>
      <c r="AG25" s="62">
        <f>IFERROR(Inv_SY_B!AG25/Inv_SY_B!$IS25-1,"")</f>
        <v>-1.2812897490939501E-2</v>
      </c>
      <c r="AH25" s="62">
        <f>IFERROR(Inv_SY_B!AH25/Inv_SY_B!$IS25-1,"")</f>
        <v>-1.0761831243630837E-2</v>
      </c>
      <c r="AI25" s="62">
        <f>IFERROR(Inv_SY_B!AI25/Inv_SY_B!$IS25-1,"")</f>
        <v>-1.8671434234047268E-2</v>
      </c>
      <c r="AJ25" s="62">
        <f>IFERROR(Inv_SY_B!AJ25/Inv_SY_B!$IS25-1,"")</f>
        <v>1.4451331058367156E-2</v>
      </c>
      <c r="AK25" s="62">
        <f>IFERROR(Inv_SY_B!AK25/Inv_SY_B!$IS25-1,"")</f>
        <v>-5.790225013740935E-3</v>
      </c>
      <c r="AL25" s="62">
        <f>IFERROR(Inv_SY_B!AL25/Inv_SY_B!$IS25-1,"")</f>
        <v>-1.0629871070650831E-2</v>
      </c>
      <c r="AM25" s="62">
        <f>IFERROR(Inv_SY_B!AM25/Inv_SY_B!$IS25-1,"")</f>
        <v>-1.2110630243219678E-2</v>
      </c>
      <c r="AN25" s="62">
        <f>IFERROR(Inv_SY_B!AN25/Inv_SY_B!$IS25-1,"")</f>
        <v>4.242164239399937E-3</v>
      </c>
      <c r="AO25" s="62">
        <f>IFERROR(Inv_SY_B!AO25/Inv_SY_B!$IS25-1,"")</f>
        <v>-1.6825853192195872E-2</v>
      </c>
      <c r="AP25" s="62">
        <f>IFERROR(Inv_SY_B!AP25/Inv_SY_B!$IS25-1,"")</f>
        <v>-1.8832331042824113E-2</v>
      </c>
      <c r="AQ25" s="62">
        <f>IFERROR(Inv_SY_B!AQ25/Inv_SY_B!$IS25-1,"")</f>
        <v>-9.803180714997306E-3</v>
      </c>
      <c r="AR25" s="62">
        <f>IFERROR(Inv_SY_B!AR25/Inv_SY_B!$IS25-1,"")</f>
        <v>-1.9835569968138178E-2</v>
      </c>
      <c r="AS25" s="62">
        <f>IFERROR(Inv_SY_B!AS25/Inv_SY_B!$IS25-1,"")</f>
        <v>-2.2845286744080373E-2</v>
      </c>
      <c r="AT25" s="62">
        <f>IFERROR(Inv_SY_B!AT25/Inv_SY_B!$IS25-1,"")</f>
        <v>-1.4819375341567742E-2</v>
      </c>
      <c r="AU25" s="62">
        <f>IFERROR(Inv_SY_B!AU25/Inv_SY_B!$IS25-1,"")</f>
        <v>-6.793463939055E-3</v>
      </c>
      <c r="AV25" s="62">
        <f>IFERROR(Inv_SY_B!AV25/Inv_SY_B!$IS25-1,"")</f>
        <v>-2.1842047818766419E-2</v>
      </c>
      <c r="AW25" s="62">
        <f>IFERROR(Inv_SY_B!AW25/Inv_SY_B!$IS25-1,"")</f>
        <v>-1.5591097591809322E-2</v>
      </c>
      <c r="AX25" s="62">
        <f>IFERROR(Inv_SY_B!AX25/Inv_SY_B!$IS25-1,"")</f>
        <v>-2.1842047818766419E-2</v>
      </c>
      <c r="AY25" s="62">
        <f>IFERROR(Inv_SY_B!AY25/Inv_SY_B!$IS25-1,"")</f>
        <v>-0.11105005305769478</v>
      </c>
      <c r="AZ25" s="62">
        <f>IFERROR(Inv_SY_B!AZ25/Inv_SY_B!$IS25-1,"")</f>
        <v>-1.4739116227542537E-2</v>
      </c>
      <c r="BA25" s="62">
        <f>IFERROR(Inv_SY_B!BA25/Inv_SY_B!$IS25-1,"")</f>
        <v>1.9591719796705265E-2</v>
      </c>
      <c r="BB25" s="62">
        <f>IFERROR(Inv_SY_B!BB25/Inv_SY_B!$IS25-1,"")</f>
        <v>-2.2845286744080373E-2</v>
      </c>
      <c r="BC25" s="62">
        <f>IFERROR(Inv_SY_B!BC25/Inv_SY_B!$IS25-1,"")</f>
        <v>1.2156604650211067E-2</v>
      </c>
      <c r="BD25" s="62">
        <f>IFERROR(Inv_SY_B!BD25/Inv_SY_B!$IS25-1,"")</f>
        <v>-2.6189416495127404E-2</v>
      </c>
      <c r="BE25" s="62">
        <f>IFERROR(Inv_SY_B!BE25/Inv_SY_B!$IS25-1,"")</f>
        <v>-2.2999631194128733E-2</v>
      </c>
      <c r="BF25" s="62">
        <f>IFERROR(Inv_SY_B!BF25/Inv_SY_B!$IS25-1,"")</f>
        <v>8.7678865024833907E-3</v>
      </c>
      <c r="BG25" s="62">
        <f>IFERROR(Inv_SY_B!BG25/Inv_SY_B!$IS25-1,"")</f>
        <v>5.2899915613944248E-3</v>
      </c>
      <c r="BH25" s="62">
        <f>IFERROR(Inv_SY_B!BH25/Inv_SY_B!$IS25-1,"")</f>
        <v>1.8989776441517003E-2</v>
      </c>
      <c r="BI25" s="62">
        <f>IFERROR(Inv_SY_B!BI25/Inv_SY_B!$IS25-1,"")</f>
        <v>1.6437090731550974E-2</v>
      </c>
      <c r="BJ25" s="62">
        <f>IFERROR(Inv_SY_B!BJ25/Inv_SY_B!$IS25-1,"")</f>
        <v>1.8577333772221261E-2</v>
      </c>
      <c r="BK25" s="62">
        <f>IFERROR(Inv_SY_B!BK25/Inv_SY_B!$IS25-1,"")</f>
        <v>-1.8832331042824113E-2</v>
      </c>
      <c r="BL25" s="62">
        <f>IFERROR(Inv_SY_B!BL25/Inv_SY_B!$IS25-1,"")</f>
        <v>-5.031659466457894E-4</v>
      </c>
      <c r="BM25" s="62">
        <f>IFERROR(Inv_SY_B!BM25/Inv_SY_B!$IS25-1,"")</f>
        <v>-1.5822614266881918E-2</v>
      </c>
      <c r="BN25" s="62">
        <f>IFERROR(Inv_SY_B!BN25/Inv_SY_B!$IS25-1,"")</f>
        <v>8.7614568277269989E-3</v>
      </c>
      <c r="BO25" s="62">
        <f>IFERROR(Inv_SY_B!BO25/Inv_SY_B!$IS25-1,"")</f>
        <v>1.9599437019207855E-2</v>
      </c>
      <c r="BP25" s="62">
        <f>IFERROR(Inv_SY_B!BP25/Inv_SY_B!$IS25-1,"")</f>
        <v>9.4127033160185114E-3</v>
      </c>
      <c r="BQ25" s="62">
        <f>IFERROR(Inv_SY_B!BQ25/Inv_SY_B!$IS25-1,"")</f>
        <v>2.7934037321817096E-2</v>
      </c>
      <c r="BR25" s="62">
        <f>IFERROR(Inv_SY_B!BR25/Inv_SY_B!$IS25-1,"")</f>
        <v>1.9506830349178994E-2</v>
      </c>
      <c r="BS25" s="62">
        <f>IFERROR(Inv_SY_B!BS25/Inv_SY_B!$IS25-1,"")</f>
        <v>-1.1809658565625547E-2</v>
      </c>
      <c r="BT25" s="62">
        <f>IFERROR(Inv_SY_B!BT25/Inv_SY_B!$IS25-1,"")</f>
        <v>-2.1842047818766419E-2</v>
      </c>
      <c r="BU25" s="62">
        <f>IFERROR(Inv_SY_B!BU25/Inv_SY_B!$IS25-1,"")</f>
        <v>-6.793463939055E-3</v>
      </c>
      <c r="BV25" s="62">
        <f>IFERROR(Inv_SY_B!BV25/Inv_SY_B!$IS25-1,"")</f>
        <v>1.5277792417854874E-2</v>
      </c>
      <c r="BW25" s="62">
        <f>IFERROR(Inv_SY_B!BW25/Inv_SY_B!$IS25-1,"")</f>
        <v>1.23244746345752E-3</v>
      </c>
      <c r="BX25" s="62">
        <f>IFERROR(Inv_SY_B!BX25/Inv_SY_B!$IS25-1,"")</f>
        <v>6.248642090028067E-3</v>
      </c>
      <c r="BY25" s="62">
        <f>IFERROR(Inv_SY_B!BY25/Inv_SY_B!$IS25-1,"")</f>
        <v>1.2156604650211067E-2</v>
      </c>
      <c r="BZ25" s="62">
        <f>IFERROR(Inv_SY_B!BZ25/Inv_SY_B!$IS25-1,"")</f>
        <v>1.9290748119111134E-2</v>
      </c>
      <c r="CA25" s="62">
        <f>IFERROR(Inv_SY_B!CA25/Inv_SY_B!$IS25-1,"")</f>
        <v>2.2857819853561168E-2</v>
      </c>
      <c r="CB25" s="62">
        <f>IFERROR(Inv_SY_B!CB25/Inv_SY_B!$IS25-1,"")</f>
        <v>9.258358865970262E-3</v>
      </c>
      <c r="CC25" s="62">
        <f>IFERROR(Inv_SY_B!CC25/Inv_SY_B!$IS25-1,"")</f>
        <v>-1.777269312484675E-3</v>
      </c>
      <c r="CD25" s="62">
        <f>IFERROR(Inv_SY_B!CD25/Inv_SY_B!$IS25-1,"")</f>
        <v>1.9599437019207855E-2</v>
      </c>
      <c r="CE25" s="62">
        <f>IFERROR(Inv_SY_B!CE25/Inv_SY_B!$IS25-1,"")</f>
        <v>6.248642090028067E-3</v>
      </c>
      <c r="CF25" s="62">
        <f>IFERROR(Inv_SY_B!CF25/Inv_SY_B!$IS25-1,"")</f>
        <v>4.242164239399937E-3</v>
      </c>
      <c r="CG25" s="62">
        <f>IFERROR(Inv_SY_B!CG25/Inv_SY_B!$IS25-1,"")</f>
        <v>1.2268075641912679E-2</v>
      </c>
      <c r="CH25" s="62">
        <f>IFERROR(Inv_SY_B!CH25/Inv_SY_B!$IS25-1,"")</f>
        <v>-6.793463939055E-3</v>
      </c>
      <c r="CI25" s="62">
        <f>IFERROR(Inv_SY_B!CI25/Inv_SY_B!$IS25-1,"")</f>
        <v>-2.780508237798629E-3</v>
      </c>
      <c r="CJ25" s="62">
        <f>IFERROR(Inv_SY_B!CJ25/Inv_SY_B!$IS25-1,"")</f>
        <v>1.1264836716598392E-2</v>
      </c>
      <c r="CK25" s="62">
        <f>IFERROR(Inv_SY_B!CK25/Inv_SY_B!$IS25-1,"")</f>
        <v>5.5463748423081327E-3</v>
      </c>
      <c r="CL25" s="62">
        <f>IFERROR(Inv_SY_B!CL25/Inv_SY_B!$IS25-1,"")</f>
        <v>-1.2812897490939501E-2</v>
      </c>
      <c r="CM25" s="62">
        <f>IFERROR(Inv_SY_B!CM25/Inv_SY_B!$IS25-1,"")</f>
        <v>5.245403164714002E-3</v>
      </c>
      <c r="CN25" s="62">
        <f>IFERROR(Inv_SY_B!CN25/Inv_SY_B!$IS25-1,"")</f>
        <v>-7.796702864369176E-3</v>
      </c>
      <c r="CO25" s="62">
        <f>IFERROR(Inv_SY_B!CO25/Inv_SY_B!$IS25-1,"")</f>
        <v>1.6465627305426889E-2</v>
      </c>
      <c r="CP25" s="62">
        <f>IFERROR(Inv_SY_B!CP25/Inv_SY_B!$IS25-1,"")</f>
        <v>1.5895170218048094E-2</v>
      </c>
      <c r="CQ25" s="62">
        <f>IFERROR(Inv_SY_B!CQ25/Inv_SY_B!$IS25-1,"")</f>
        <v>3.23892531408565E-3</v>
      </c>
      <c r="CR25" s="62">
        <f>IFERROR(Inv_SY_B!CR25/Inv_SY_B!$IS25-1,"")</f>
        <v>2.4306942745681459E-2</v>
      </c>
      <c r="CS25" s="62">
        <f>IFERROR(Inv_SY_B!CS25/Inv_SY_B!$IS25-1,"")</f>
        <v>1.4118494104158552E-2</v>
      </c>
      <c r="CT25" s="62">
        <f>IFERROR(Inv_SY_B!CT25/Inv_SY_B!$IS25-1,"")</f>
        <v>6.248642090028067E-3</v>
      </c>
      <c r="CU25" s="62">
        <f>IFERROR(Inv_SY_B!CU25/Inv_SY_B!$IS25-1,"")</f>
        <v>-6.793463939055E-3</v>
      </c>
      <c r="CV25" s="62">
        <f>IFERROR(Inv_SY_B!CV25/Inv_SY_B!$IS25-1,"")</f>
        <v>1.2268075641912679E-2</v>
      </c>
      <c r="CW25" s="62">
        <f>IFERROR(Inv_SY_B!CW25/Inv_SY_B!$IS25-1,"")</f>
        <v>-9.803180714997306E-3</v>
      </c>
      <c r="CX25" s="62">
        <f>IFERROR(Inv_SY_B!CX25/Inv_SY_B!$IS25-1,"")</f>
        <v>-2.780508237798629E-3</v>
      </c>
      <c r="CY25" s="62">
        <f>IFERROR(Inv_SY_B!CY25/Inv_SY_B!$IS25-1,"")</f>
        <v>6.248642090028067E-3</v>
      </c>
      <c r="CZ25" s="62">
        <f>IFERROR(Inv_SY_B!CZ25/Inv_SY_B!$IS25-1,"")</f>
        <v>-8.799941789683241E-3</v>
      </c>
      <c r="DA25" s="62">
        <f>IFERROR(Inv_SY_B!DA25/Inv_SY_B!$IS25-1,"")</f>
        <v>-1.5822614266881918E-2</v>
      </c>
      <c r="DB25" s="62">
        <f>IFERROR(Inv_SY_B!DB25/Inv_SY_B!$IS25-1,"")</f>
        <v>-7.7403038717061001E-4</v>
      </c>
      <c r="DC25" s="62">
        <f>IFERROR(Inv_SY_B!DC25/Inv_SY_B!$IS25-1,"")</f>
        <v>1.6615444318273553E-2</v>
      </c>
      <c r="DD25" s="62">
        <f>IFERROR(Inv_SY_B!DD25/Inv_SY_B!$IS25-1,"")</f>
        <v>-2.585500352002279E-2</v>
      </c>
      <c r="DE25" s="62">
        <f>IFERROR(Inv_SY_B!DE25/Inv_SY_B!$IS25-1,"")</f>
        <v>1.1264836716598392E-2</v>
      </c>
      <c r="DF25" s="62">
        <f>IFERROR(Inv_SY_B!DF25/Inv_SY_B!$IS25-1,"")</f>
        <v>-1.3318376855784964E-2</v>
      </c>
      <c r="DG25" s="62">
        <f>IFERROR(Inv_SY_B!DG25/Inv_SY_B!$IS25-1,"")</f>
        <v>-1.4618727556504951E-2</v>
      </c>
      <c r="DH25" s="62">
        <f>IFERROR(Inv_SY_B!DH25/Inv_SY_B!$IS25-1,"")</f>
        <v>-1.8163505092614662E-2</v>
      </c>
      <c r="DI25" s="62">
        <f>IFERROR(Inv_SY_B!DI25/Inv_SY_B!$IS25-1,"")</f>
        <v>-3.5522304880403199E-3</v>
      </c>
      <c r="DJ25" s="62">
        <f>IFERROR(Inv_SY_B!DJ25/Inv_SY_B!$IS25-1,"")</f>
        <v>1.1264836716598392E-2</v>
      </c>
      <c r="DK25" s="62">
        <f>IFERROR(Inv_SY_B!DK25/Inv_SY_B!$IS25-1,"")</f>
        <v>1.1264836716598392E-2</v>
      </c>
      <c r="DL25" s="62">
        <f>IFERROR(Inv_SY_B!DL25/Inv_SY_B!$IS25-1,"")</f>
        <v>1.4207670897519842E-2</v>
      </c>
      <c r="DM25" s="62">
        <f>IFERROR(Inv_SY_B!DM25/Inv_SY_B!$IS25-1,"")</f>
        <v>1.23244746345752E-3</v>
      </c>
      <c r="DN25" s="62">
        <f>IFERROR(Inv_SY_B!DN25/Inv_SY_B!$IS25-1,"")</f>
        <v>-1.3214193061065194E-2</v>
      </c>
      <c r="DO25" s="62">
        <f>IFERROR(Inv_SY_B!DO25/Inv_SY_B!$IS25-1,"")</f>
        <v>-1.3318376855784964E-2</v>
      </c>
      <c r="DP25" s="62">
        <f>IFERROR(Inv_SY_B!DP25/Inv_SY_B!$IS25-1,"")</f>
        <v>-1.8163505092614662E-2</v>
      </c>
      <c r="DQ25" s="62">
        <f>IFERROR(Inv_SY_B!DQ25/Inv_SY_B!$IS25-1,"")</f>
        <v>2.9713949340020029E-3</v>
      </c>
      <c r="DR25" s="62">
        <f>IFERROR(Inv_SY_B!DR25/Inv_SY_B!$IS25-1,"")</f>
        <v>-6.793463939055E-3</v>
      </c>
      <c r="DS25" s="62">
        <f>IFERROR(Inv_SY_B!DS25/Inv_SY_B!$IS25-1,"")</f>
        <v>1.3271314567226744E-2</v>
      </c>
      <c r="DT25" s="62">
        <f>IFERROR(Inv_SY_B!DT25/Inv_SY_B!$IS25-1,"")</f>
        <v>1.5723676384661101E-2</v>
      </c>
      <c r="DU25" s="62">
        <f>IFERROR(Inv_SY_B!DU25/Inv_SY_B!$IS25-1,"")</f>
        <v>2.1074283986336262E-2</v>
      </c>
      <c r="DV25" s="62">
        <f>IFERROR(Inv_SY_B!DV25/Inv_SY_B!$IS25-1,"")</f>
        <v>-7.796702864369176E-3</v>
      </c>
      <c r="DW25" s="62">
        <f>IFERROR(Inv_SY_B!DW25/Inv_SY_B!$IS25-1,"")</f>
        <v>-2.0838808893452243E-2</v>
      </c>
      <c r="DX25" s="62">
        <f>IFERROR(Inv_SY_B!DX25/Inv_SY_B!$IS25-1,"")</f>
        <v>1.4553894468607442E-3</v>
      </c>
      <c r="DY25" s="62">
        <f>IFERROR(Inv_SY_B!DY25/Inv_SY_B!$IS25-1,"")</f>
        <v>-2.0838808893452243E-2</v>
      </c>
      <c r="DZ25" s="62">
        <f>IFERROR(Inv_SY_B!DZ25/Inv_SY_B!$IS25-1,"")</f>
        <v>-1.3816136416253677E-2</v>
      </c>
      <c r="EA25" s="62">
        <f>IFERROR(Inv_SY_B!EA25/Inv_SY_B!$IS25-1,"")</f>
        <v>1.0818952749792166E-2</v>
      </c>
      <c r="EB25" s="62">
        <f>IFERROR(Inv_SY_B!EB25/Inv_SY_B!$IS25-1,"")</f>
        <v>-1.2367013524133386E-2</v>
      </c>
      <c r="EC25" s="62">
        <f>IFERROR(Inv_SY_B!EC25/Inv_SY_B!$IS25-1,"")</f>
        <v>-8.6455973396348806E-3</v>
      </c>
      <c r="ED25" s="62">
        <f>IFERROR(Inv_SY_B!ED25/Inv_SY_B!$IS25-1,"")</f>
        <v>1.7376876938511865E-2</v>
      </c>
      <c r="EE25" s="62">
        <f>IFERROR(Inv_SY_B!EE25/Inv_SY_B!$IS25-1,"")</f>
        <v>1.0338770016308452E-2</v>
      </c>
      <c r="EF25" s="62">
        <f>IFERROR(Inv_SY_B!EF25/Inv_SY_B!$IS25-1,"")</f>
        <v>1.6737049036493534E-2</v>
      </c>
      <c r="EG25" s="62">
        <f>IFERROR(Inv_SY_B!EG25/Inv_SY_B!$IS25-1,"")</f>
        <v>-2.2199846316605654E-2</v>
      </c>
      <c r="EH25" s="62">
        <f>IFERROR(Inv_SY_B!EH25/Inv_SY_B!$IS25-1,"")</f>
        <v>-6.1841541442053671E-3</v>
      </c>
      <c r="EI25" s="62">
        <f>IFERROR(Inv_SY_B!EI25/Inv_SY_B!$IS25-1,"")</f>
        <v>-2.45413217804068E-2</v>
      </c>
      <c r="EJ25" s="62">
        <f>IFERROR(Inv_SY_B!EJ25/Inv_SY_B!$IS25-1,"")</f>
        <v>3.0880886924475881E-3</v>
      </c>
      <c r="EK25" s="62">
        <f>IFERROR(Inv_SY_B!EK25/Inv_SY_B!$IS25-1,"")</f>
        <v>1.6080383558106259E-2</v>
      </c>
      <c r="EL25" s="62">
        <f>IFERROR(Inv_SY_B!EL25/Inv_SY_B!$IS25-1,"")</f>
        <v>-1.777269312484675E-3</v>
      </c>
      <c r="EM25" s="62">
        <f>IFERROR(Inv_SY_B!EM25/Inv_SY_B!$IS25-1,"")</f>
        <v>5.7084365148589722E-3</v>
      </c>
      <c r="EN25" s="62">
        <f>IFERROR(Inv_SY_B!EN25/Inv_SY_B!$IS25-1,"")</f>
        <v>-8.5529906696060198E-3</v>
      </c>
      <c r="EO25" s="62">
        <f>IFERROR(Inv_SY_B!EO25/Inv_SY_B!$IS25-1,"")</f>
        <v>-3.783747163112805E-3</v>
      </c>
      <c r="EP25" s="62">
        <f>IFERROR(Inv_SY_B!EP25/Inv_SY_B!$IS25-1,"")</f>
        <v>1.9599437019207855E-2</v>
      </c>
      <c r="EQ25" s="62">
        <f>IFERROR(Inv_SY_B!EQ25/Inv_SY_B!$IS25-1,"")</f>
        <v>-1.7829092117510048E-2</v>
      </c>
      <c r="ER25" s="62">
        <f>IFERROR(Inv_SY_B!ER25/Inv_SY_B!$IS25-1,"")</f>
        <v>-1.9943611083171997E-2</v>
      </c>
      <c r="ES25" s="62">
        <f>IFERROR(Inv_SY_B!ES25/Inv_SY_B!$IS25-1,"")</f>
        <v>2.2902408250241812E-2</v>
      </c>
      <c r="ET25" s="62">
        <f>IFERROR(Inv_SY_B!ET25/Inv_SY_B!$IS25-1,"")</f>
        <v>-1.3907339954918552E-2</v>
      </c>
      <c r="EU25" s="62">
        <f>IFERROR(Inv_SY_B!EU25/Inv_SY_B!$IS25-1,"")</f>
        <v>2.2377637120077676E-2</v>
      </c>
      <c r="EV25" s="62">
        <f>IFERROR(Inv_SY_B!EV25/Inv_SY_B!$IS25-1,"")</f>
        <v>2.6081903921237437E-2</v>
      </c>
      <c r="EW25" s="62">
        <f>IFERROR(Inv_SY_B!EW25/Inv_SY_B!$IS25-1,"")</f>
        <v>1.9599437019207855E-2</v>
      </c>
      <c r="EX25" s="62">
        <f>IFERROR(Inv_SY_B!EX25/Inv_SY_B!$IS25-1,"")</f>
        <v>4.3424881319313879E-3</v>
      </c>
      <c r="EY25" s="62">
        <f>IFERROR(Inv_SY_B!EY25/Inv_SY_B!$IS25-1,"")</f>
        <v>1.4831908451048426E-2</v>
      </c>
      <c r="EZ25" s="62">
        <f>IFERROR(Inv_SY_B!EZ25/Inv_SY_B!$IS25-1,"")</f>
        <v>-2.780508237798629E-3</v>
      </c>
      <c r="FA25" s="62">
        <f>IFERROR(Inv_SY_B!FA25/Inv_SY_B!$IS25-1,"")</f>
        <v>7.251881015342132E-3</v>
      </c>
      <c r="FB25" s="62">
        <f>IFERROR(Inv_SY_B!FB25/Inv_SY_B!$IS25-1,"")</f>
        <v>2.2920853814345499E-4</v>
      </c>
      <c r="FC25" s="62">
        <f>IFERROR(Inv_SY_B!FC25/Inv_SY_B!$IS25-1,"")</f>
        <v>6.248642090028067E-3</v>
      </c>
      <c r="FD25" s="62">
        <f>IFERROR(Inv_SY_B!FD25/Inv_SY_B!$IS25-1,"")</f>
        <v>-1.1809658565625547E-2</v>
      </c>
      <c r="FE25" s="62">
        <f>IFERROR(Inv_SY_B!FE25/Inv_SY_B!$IS25-1,"")</f>
        <v>-4.6387803380963932E-3</v>
      </c>
      <c r="FF25" s="62">
        <f>IFERROR(Inv_SY_B!FF25/Inv_SY_B!$IS25-1,"")</f>
        <v>4.3441650013953392E-4</v>
      </c>
      <c r="FG25" s="62">
        <f>IFERROR(Inv_SY_B!FG25/Inv_SY_B!$IS25-1,"")</f>
        <v>-1.4401865809012815E-2</v>
      </c>
      <c r="FH25" s="62">
        <f>IFERROR(Inv_SY_B!FH25/Inv_SY_B!$IS25-1,"")</f>
        <v>-7.6826984410379717E-3</v>
      </c>
      <c r="FI25" s="62">
        <f>IFERROR(Inv_SY_B!FI25/Inv_SY_B!$IS25-1,"")</f>
        <v>-9.7196438209024349E-2</v>
      </c>
      <c r="FJ25" s="62">
        <f>IFERROR(Inv_SY_B!FJ25/Inv_SY_B!$IS25-1,"")</f>
        <v>-1.0613878836463142E-2</v>
      </c>
      <c r="FK25" s="62">
        <f>IFERROR(Inv_SY_B!FK25/Inv_SY_B!$IS25-1,"")</f>
        <v>-6.1043705358089229E-3</v>
      </c>
      <c r="FL25" s="62">
        <f>IFERROR(Inv_SY_B!FL25/Inv_SY_B!$IS25-1,"")</f>
        <v>-2.0881127335392713E-2</v>
      </c>
      <c r="FM25" s="62">
        <f>IFERROR(Inv_SY_B!FM25/Inv_SY_B!$IS25-1,"")</f>
        <v>-9.7119771763324314E-3</v>
      </c>
      <c r="FN25" s="62">
        <f>IFERROR(Inv_SY_B!FN25/Inv_SY_B!$IS25-1,"")</f>
        <v>-2.414240373842591E-2</v>
      </c>
      <c r="FO25" s="62">
        <f>IFERROR(Inv_SY_B!FO25/Inv_SY_B!$IS25-1,"")</f>
        <v>4.4929739707284533E-3</v>
      </c>
      <c r="FP25" s="62">
        <f>IFERROR(Inv_SY_B!FP25/Inv_SY_B!$IS25-1,"")</f>
        <v>-2.1075938093981006E-2</v>
      </c>
      <c r="FQ25" s="62">
        <f>IFERROR(Inv_SY_B!FQ25/Inv_SY_B!$IS25-1,"")</f>
        <v>-2.4679937127863982E-2</v>
      </c>
      <c r="FR25" s="62">
        <f>IFERROR(Inv_SY_B!FR25/Inv_SY_B!$IS25-1,"")</f>
        <v>-1.3026460972723752E-3</v>
      </c>
      <c r="FS25" s="62">
        <f>IFERROR(Inv_SY_B!FS25/Inv_SY_B!$IS25-1,"")</f>
        <v>-1.0613878836463142E-2</v>
      </c>
      <c r="FT25" s="62">
        <f>IFERROR(Inv_SY_B!FT25/Inv_SY_B!$IS25-1,"")</f>
        <v>-2.3998099472804957E-2</v>
      </c>
      <c r="FU25" s="62">
        <f>IFERROR(Inv_SY_B!FU25/Inv_SY_B!$IS25-1,"")</f>
        <v>-7.0062721959398555E-3</v>
      </c>
      <c r="FV25" s="62">
        <f>IFERROR(Inv_SY_B!FV25/Inv_SY_B!$IS25-1,"")</f>
        <v>-1.174125591162678E-2</v>
      </c>
      <c r="FW25" s="62">
        <f>IFERROR(Inv_SY_B!FW25/Inv_SY_B!$IS25-1,"")</f>
        <v>-4.6387803380963932E-3</v>
      </c>
      <c r="FX25" s="62">
        <f>IFERROR(Inv_SY_B!FX25/Inv_SY_B!$IS25-1,"")</f>
        <v>-1.6814452749862818E-2</v>
      </c>
      <c r="FY25" s="62">
        <f>IFERROR(Inv_SY_B!FY25/Inv_SY_B!$IS25-1,"")</f>
        <v>-2.5044305398556732E-2</v>
      </c>
      <c r="FZ25" s="62">
        <f>IFERROR(Inv_SY_B!FZ25/Inv_SY_B!$IS25-1,"")</f>
        <v>-1.8843731485157167E-2</v>
      </c>
      <c r="GA25" s="62">
        <f>IFERROR(Inv_SY_B!GA25/Inv_SY_B!$IS25-1,"")</f>
        <v>-6.5827204963431196E-4</v>
      </c>
      <c r="GB25" s="62">
        <f>IFERROR(Inv_SY_B!GB25/Inv_SY_B!$IS25-1,"")</f>
        <v>-9.7119771763324314E-3</v>
      </c>
      <c r="GC25" s="62">
        <f>IFERROR(Inv_SY_B!GC25/Inv_SY_B!$IS25-1,"")</f>
        <v>-7.0062721959398555E-3</v>
      </c>
      <c r="GD25" s="62">
        <f>IFERROR(Inv_SY_B!GD25/Inv_SY_B!$IS25-1,"")</f>
        <v>1.6912159830730245E-2</v>
      </c>
      <c r="GE25" s="62">
        <f>IFERROR(Inv_SY_B!GE25/Inv_SY_B!$IS25-1,"")</f>
        <v>-1.8453485574523754E-2</v>
      </c>
      <c r="GF25" s="62">
        <f>IFERROR(Inv_SY_B!GF25/Inv_SY_B!$IS25-1,"")</f>
        <v>-1.1515780496594075E-2</v>
      </c>
      <c r="GG25" s="62">
        <f>IFERROR(Inv_SY_B!GG25/Inv_SY_B!$IS25-1,"")</f>
        <v>-1.4257561543391861E-2</v>
      </c>
      <c r="GH25" s="62">
        <f>IFERROR(Inv_SY_B!GH25/Inv_SY_B!$IS25-1,"")</f>
        <v>-7.4391849928026055E-3</v>
      </c>
      <c r="GI25" s="62">
        <f>IFERROR(Inv_SY_B!GI25/Inv_SY_B!$IS25-1,"")</f>
        <v>2.2039475573163436E-3</v>
      </c>
      <c r="GJ25" s="62">
        <f>IFERROR(Inv_SY_B!GJ25/Inv_SY_B!$IS25-1,"")</f>
        <v>-1.5643715017962134E-2</v>
      </c>
      <c r="GK25" s="62">
        <f>IFERROR(Inv_SY_B!GK25/Inv_SY_B!$IS25-1,"")</f>
        <v>2.4785761323672384E-2</v>
      </c>
      <c r="GL25" s="62">
        <f>IFERROR(Inv_SY_B!GL25/Inv_SY_B!$IS25-1,"")</f>
        <v>2.0727203853083687E-2</v>
      </c>
      <c r="GM25" s="62">
        <f>IFERROR(Inv_SY_B!GM25/Inv_SY_B!$IS25-1,"")</f>
        <v>4.4929739707284533E-3</v>
      </c>
      <c r="GN25" s="62">
        <f>IFERROR(Inv_SY_B!GN25/Inv_SY_B!$IS25-1,"")</f>
        <v>1.058081017661161E-2</v>
      </c>
      <c r="GO25" s="62">
        <f>IFERROR(Inv_SY_B!GO25/Inv_SY_B!$IS25-1,"")</f>
        <v>1.5654007014847648E-2</v>
      </c>
      <c r="GP25" s="62">
        <f>IFERROR(Inv_SY_B!GP25/Inv_SY_B!$IS25-1,"")</f>
        <v>5.5076133383755721E-3</v>
      </c>
      <c r="GQ25" s="62">
        <f>IFERROR(Inv_SY_B!GQ25/Inv_SY_B!$IS25-1,"")</f>
        <v>-2.4728639817510945E-2</v>
      </c>
      <c r="GR25" s="62">
        <f>IFERROR(Inv_SY_B!GR25/Inv_SY_B!$IS25-1,"")</f>
        <v>1.058081017661161E-2</v>
      </c>
      <c r="GS25" s="62" t="str">
        <f>IFERROR(Inv_SY_B!GS25/Inv_SY_B!$IS25-1,"")</f>
        <v/>
      </c>
      <c r="GT25" s="62" t="str">
        <f>IFERROR(Inv_SY_B!GT25/Inv_SY_B!$IS25-1,"")</f>
        <v/>
      </c>
      <c r="GU25" s="62">
        <f>IFERROR(Inv_SY_B!GU25/Inv_SY_B!$IS25-1,"")</f>
        <v>-5.5784595413791438E-3</v>
      </c>
      <c r="GV25" s="62">
        <f>IFERROR(Inv_SY_B!GV25/Inv_SY_B!$IS25-1,"")</f>
        <v>4.7568281798091583E-3</v>
      </c>
      <c r="GW25" s="62">
        <f>IFERROR(Inv_SY_B!GW25/Inv_SY_B!$IS25-1,"")</f>
        <v>-1.7235156877911773E-2</v>
      </c>
      <c r="GX25" s="62" t="str">
        <f>IFERROR(Inv_SY_B!GX25/Inv_SY_B!$IS25-1,"")</f>
        <v/>
      </c>
      <c r="GY25" s="62">
        <f>IFERROR(Inv_SY_B!GY25/Inv_SY_B!$IS25-1,"")</f>
        <v>1.7080605223494416E-2</v>
      </c>
      <c r="GZ25" s="62">
        <f>IFERROR(Inv_SY_B!GZ25/Inv_SY_B!$IS25-1,"")</f>
        <v>-3.783747163112805E-3</v>
      </c>
      <c r="HA25" s="62">
        <f>IFERROR(Inv_SY_B!HA25/Inv_SY_B!$IS25-1,"")</f>
        <v>8.4557677257190988E-3</v>
      </c>
      <c r="HB25" s="62">
        <f>IFERROR(Inv_SY_B!HB25/Inv_SY_B!$IS25-1,"")</f>
        <v>1.1264836716598392E-2</v>
      </c>
      <c r="HC25" s="62">
        <f>IFERROR(Inv_SY_B!HC25/Inv_SY_B!$IS25-1,"")</f>
        <v>1.5277792417854874E-2</v>
      </c>
      <c r="HD25" s="62">
        <f>IFERROR(Inv_SY_B!HD25/Inv_SY_B!$IS25-1,"")</f>
        <v>-5.790225013740935E-3</v>
      </c>
      <c r="HE25" s="62">
        <f>IFERROR(Inv_SY_B!HE25/Inv_SY_B!$IS25-1,"")</f>
        <v>1.0261597791284327E-2</v>
      </c>
      <c r="HF25" s="62">
        <f>IFERROR(Inv_SY_B!HF25/Inv_SY_B!$IS25-1,"")</f>
        <v>7.251881015342132E-3</v>
      </c>
      <c r="HG25" s="62">
        <f>IFERROR(Inv_SY_B!HG25/Inv_SY_B!$IS25-1,"")</f>
        <v>1.23244746345752E-3</v>
      </c>
      <c r="HH25" s="62">
        <f>IFERROR(Inv_SY_B!HH25/Inv_SY_B!$IS25-1,"")</f>
        <v>-1.1809658565625547E-2</v>
      </c>
      <c r="HI25" s="62">
        <f>IFERROR(Inv_SY_B!HI25/Inv_SY_B!$IS25-1,"")</f>
        <v>7.251881015342132E-3</v>
      </c>
      <c r="HJ25" s="62">
        <f>IFERROR(Inv_SY_B!HJ25/Inv_SY_B!$IS25-1,"")</f>
        <v>-3.783747163112805E-3</v>
      </c>
      <c r="HK25" s="62">
        <f>IFERROR(Inv_SY_B!HK25/Inv_SY_B!$IS25-1,"")</f>
        <v>-3.2814642036427255E-4</v>
      </c>
      <c r="HL25" s="62">
        <f>IFERROR(Inv_SY_B!HL25/Inv_SY_B!$IS25-1,"")</f>
        <v>1.7863919425331165E-2</v>
      </c>
      <c r="HM25" s="62">
        <f>IFERROR(Inv_SY_B!HM25/Inv_SY_B!$IS25-1,"")</f>
        <v>2.9234180226165085E-2</v>
      </c>
      <c r="HN25" s="62">
        <f>IFERROR(Inv_SY_B!HN25/Inv_SY_B!$IS25-1,"")</f>
        <v>2.9833967044478715E-2</v>
      </c>
      <c r="HO25" s="62">
        <f>IFERROR(Inv_SY_B!HO25/Inv_SY_B!$IS25-1,"")</f>
        <v>3.7031408864242055E-2</v>
      </c>
      <c r="HP25" s="62">
        <f>IFERROR(Inv_SY_B!HP25/Inv_SY_B!$IS25-1,"")</f>
        <v>4.2909319683715585E-2</v>
      </c>
      <c r="HQ25" s="62">
        <f>IFERROR(Inv_SY_B!HQ25/Inv_SY_B!$IS25-1,"")</f>
        <v>-2.1952071135250995E-2</v>
      </c>
      <c r="HR25" s="62">
        <f>IFERROR(Inv_SY_B!HR25/Inv_SY_B!$IS25-1,"")</f>
        <v>2.2030539299833229E-3</v>
      </c>
      <c r="HS25" s="62">
        <f>IFERROR(Inv_SY_B!HS25/Inv_SY_B!$IS25-1,"")</f>
        <v>1.5309896063465001E-2</v>
      </c>
      <c r="HT25" s="62">
        <f>IFERROR(Inv_SY_B!HT25/Inv_SY_B!$IS25-1,"")</f>
        <v>6.8059970485359056E-3</v>
      </c>
      <c r="HU25" s="62">
        <f>IFERROR(Inv_SY_B!HU25/Inv_SY_B!$IS25-1,"")</f>
        <v>1.0338770016308452E-2</v>
      </c>
      <c r="HV25" s="62">
        <f>IFERROR(Inv_SY_B!HV25/Inv_SY_B!$IS25-1,"")</f>
        <v>-1.1886830790649561E-2</v>
      </c>
      <c r="HW25" s="62">
        <f>IFERROR(Inv_SY_B!HW25/Inv_SY_B!$IS25-1,"")</f>
        <v>2.2051661641575571E-2</v>
      </c>
      <c r="HX25" s="62">
        <f>IFERROR(Inv_SY_B!HX25/Inv_SY_B!$IS25-1,"")</f>
        <v>1.9599437019207855E-2</v>
      </c>
      <c r="HY25" s="62">
        <f>IFERROR(Inv_SY_B!HY25/Inv_SY_B!$IS25-1,"")</f>
        <v>8.5895329157608113E-3</v>
      </c>
      <c r="HZ25" s="62">
        <f>IFERROR(Inv_SY_B!HZ25/Inv_SY_B!$IS25-1,"")</f>
        <v>-8.7107649963220624E-3</v>
      </c>
      <c r="IA25" s="62">
        <f>IFERROR(Inv_SY_B!IA25/Inv_SY_B!$IS25-1,"")</f>
        <v>-1.7620960965171961E-2</v>
      </c>
      <c r="IB25" s="62">
        <f>IFERROR(Inv_SY_B!IB25/Inv_SY_B!$IS25-1,"")</f>
        <v>-1.0968197345800235E-2</v>
      </c>
      <c r="IC25" s="62">
        <f>IFERROR(Inv_SY_B!IC25/Inv_SY_B!$IS25-1,"")</f>
        <v>1.0476744600442789E-2</v>
      </c>
      <c r="ID25" s="62">
        <f>IFERROR(Inv_SY_B!ID25/Inv_SY_B!$IS25-1,"")</f>
        <v>-1.0914512723173564E-2</v>
      </c>
      <c r="IE25" s="62">
        <f>IFERROR(Inv_SY_B!IE25/Inv_SY_B!$IS25-1,"")</f>
        <v>2.1931247373947471E-3</v>
      </c>
      <c r="IF25" s="62" t="str">
        <f>IFERROR(Inv_SY_B!IF25/Inv_SY_B!$IS25-1,"")</f>
        <v/>
      </c>
      <c r="IG25" s="62">
        <f>IFERROR(Inv_SY_B!IG25/Inv_SY_B!$IS25-1,"")</f>
        <v>4.4013076824374497E-2</v>
      </c>
      <c r="IH25" s="62">
        <f>IFERROR(Inv_SY_B!IH25/Inv_SY_B!$IS25-1,"")</f>
        <v>-4.4871675590226756E-3</v>
      </c>
      <c r="II25" s="62">
        <f>IFERROR(Inv_SY_B!II25/Inv_SY_B!$IS25-1,"")</f>
        <v>-1.1165788807588117E-2</v>
      </c>
      <c r="IJ25" s="62">
        <f>IFERROR(Inv_SY_B!IJ25/Inv_SY_B!$IS25-1,"")</f>
        <v>-2.0935642280182853E-2</v>
      </c>
      <c r="IK25" s="62">
        <f>IFERROR(Inv_SY_B!IK25/Inv_SY_B!$IS25-1,"")</f>
        <v>-5.8615508580814879E-3</v>
      </c>
      <c r="IL25" s="62" t="str">
        <f>IFERROR(Inv_SY_B!IL25/Inv_SY_B!$IS25-1,"")</f>
        <v/>
      </c>
      <c r="IM25" s="62" t="str">
        <f>IFERROR(Inv_SY_B!IM25/Inv_SY_B!$IS25-1,"")</f>
        <v/>
      </c>
      <c r="IN25" s="62">
        <f>IFERROR(Inv_SY_B!IN25/Inv_SY_B!$IS25-1,"")</f>
        <v>4.4588722774993705E-2</v>
      </c>
      <c r="IO25" s="62">
        <f>IFERROR(Inv_SY_B!IO25/Inv_SY_B!$IS25-1,"")</f>
        <v>4.0180289660388446E-2</v>
      </c>
      <c r="IP25" s="62">
        <f>IFERROR(Inv_SY_B!IP25/Inv_SY_B!$IS25-1,"")</f>
        <v>7.5029852647559014E-2</v>
      </c>
      <c r="IQ25" s="62">
        <f>IFERROR(Inv_SY_B!IQ25/Inv_SY_B!$IS25-1,"")</f>
        <v>1.0476744600442789E-2</v>
      </c>
      <c r="IR25" s="62">
        <f>IFERROR(Inv_SY_B!IR25/Inv_SY_B!$IS25-1,"")</f>
        <v>0.97900108304680833</v>
      </c>
    </row>
    <row r="26" spans="2:252" x14ac:dyDescent="0.25">
      <c r="B26" s="85">
        <f t="shared" si="0"/>
        <v>45864</v>
      </c>
      <c r="C26" s="62">
        <f>IFERROR(Inv_SY_B!C26/Inv_SY_B!$IS26-1,"")</f>
        <v>-1.1512325297352577E-3</v>
      </c>
      <c r="D26" s="62">
        <f>IFERROR(Inv_SY_B!D26/Inv_SY_B!$IS26-1,"")</f>
        <v>9.9061338998247539E-3</v>
      </c>
      <c r="E26" s="62">
        <f>IFERROR(Inv_SY_B!E26/Inv_SY_B!$IS26-1,"")</f>
        <v>-1.1747875358063653E-2</v>
      </c>
      <c r="F26" s="62">
        <f>IFERROR(Inv_SY_B!F26/Inv_SY_B!$IS26-1,"")</f>
        <v>1.2209751905983168E-2</v>
      </c>
      <c r="G26" s="62">
        <f>IFERROR(Inv_SY_B!G26/Inv_SY_B!$IS26-1,"")</f>
        <v>8.7082525366226626E-3</v>
      </c>
      <c r="H26" s="62">
        <f>IFERROR(Inv_SY_B!H26/Inv_SY_B!$IS26-1,"")</f>
        <v>3.6249354696997749E-3</v>
      </c>
      <c r="I26" s="62">
        <f>IFERROR(Inv_SY_B!I26/Inv_SY_B!$IS26-1,"")</f>
        <v>4.2238761513009315E-3</v>
      </c>
      <c r="J26" s="62">
        <f>IFERROR(Inv_SY_B!J26/Inv_SY_B!$IS26-1,"")</f>
        <v>-1.0749640888728429E-2</v>
      </c>
      <c r="K26" s="62">
        <f>IFERROR(Inv_SY_B!K26/Inv_SY_B!$IS26-1,"")</f>
        <v>4.7051454660018699E-4</v>
      </c>
      <c r="L26" s="62">
        <f>IFERROR(Inv_SY_B!L26/Inv_SY_B!$IS26-1,"")</f>
        <v>1.5324243450309361E-2</v>
      </c>
      <c r="M26" s="62">
        <f>IFERROR(Inv_SY_B!M26/Inv_SY_B!$IS26-1,"")</f>
        <v>1.5204455313989174E-2</v>
      </c>
      <c r="N26" s="62">
        <f>IFERROR(Inv_SY_B!N26/Inv_SY_B!$IS26-1,"")</f>
        <v>1.7282899779627048E-3</v>
      </c>
      <c r="O26" s="62">
        <f>IFERROR(Inv_SY_B!O26/Inv_SY_B!$IS26-1,"")</f>
        <v>1.0213282967312498E-2</v>
      </c>
      <c r="P26" s="62">
        <f>IFERROR(Inv_SY_B!P26/Inv_SY_B!$IS26-1,"")</f>
        <v>-5.7584685420520865E-3</v>
      </c>
      <c r="Q26" s="62">
        <f>IFERROR(Inv_SY_B!Q26/Inv_SY_B!$IS26-1,"")</f>
        <v>-1.7655306647108571E-3</v>
      </c>
      <c r="R26" s="62">
        <f>IFERROR(Inv_SY_B!R26/Inv_SY_B!$IS26-1,"")</f>
        <v>1.2509222246783747E-2</v>
      </c>
      <c r="S26" s="62">
        <f>IFERROR(Inv_SY_B!S26/Inv_SY_B!$IS26-1,"")</f>
        <v>-2.0731985582081336E-2</v>
      </c>
      <c r="T26" s="62">
        <f>IFERROR(Inv_SY_B!T26/Inv_SY_B!$IS26-1,"")</f>
        <v>-1.0749640888728429E-2</v>
      </c>
      <c r="U26" s="62">
        <f>IFERROR(Inv_SY_B!U26/Inv_SY_B!$IS26-1,"")</f>
        <v>-9.6285467923981072E-3</v>
      </c>
      <c r="V26" s="62">
        <f>IFERROR(Inv_SY_B!V26/Inv_SY_B!$IS26-1,"")</f>
        <v>5.8517662089860867E-3</v>
      </c>
      <c r="W26" s="62">
        <f>IFERROR(Inv_SY_B!W26/Inv_SY_B!$IS26-1,"")</f>
        <v>1.2291727432949262E-3</v>
      </c>
      <c r="X26" s="62">
        <f>IFERROR(Inv_SY_B!X26/Inv_SY_B!$IS26-1,"")</f>
        <v>-2.2928101414618984E-2</v>
      </c>
      <c r="Y26" s="62">
        <f>IFERROR(Inv_SY_B!Y26/Inv_SY_B!$IS26-1,"")</f>
        <v>2.4557144418992038E-2</v>
      </c>
      <c r="Z26" s="62">
        <f>IFERROR(Inv_SY_B!Z26/Inv_SY_B!$IS26-1,"")</f>
        <v>5.6879533729927712E-3</v>
      </c>
      <c r="AA26" s="62">
        <f>IFERROR(Inv_SY_B!AA26/Inv_SY_B!$IS26-1,"")</f>
        <v>6.9166187519131839E-4</v>
      </c>
      <c r="AB26" s="62">
        <f>IFERROR(Inv_SY_B!AB26/Inv_SY_B!$IS26-1,"")</f>
        <v>8.7082525366226626E-3</v>
      </c>
      <c r="AC26" s="62">
        <f>IFERROR(Inv_SY_B!AC26/Inv_SY_B!$IS26-1,"")</f>
        <v>-1.8658729376538785E-2</v>
      </c>
      <c r="AD26" s="62">
        <f>IFERROR(Inv_SY_B!AD26/Inv_SY_B!$IS26-1,"")</f>
        <v>-1.3566880391074676E-2</v>
      </c>
      <c r="AE26" s="62">
        <f>IFERROR(Inv_SY_B!AE26/Inv_SY_B!$IS26-1,"")</f>
        <v>-2.3061199343863636E-2</v>
      </c>
      <c r="AF26" s="62">
        <f>IFERROR(Inv_SY_B!AF26/Inv_SY_B!$IS26-1,"")</f>
        <v>-1.8802065608033214E-2</v>
      </c>
      <c r="AG26" s="62">
        <f>IFERROR(Inv_SY_B!AG26/Inv_SY_B!$IS26-1,"")</f>
        <v>-1.5962643117479414E-2</v>
      </c>
      <c r="AH26" s="62">
        <f>IFERROR(Inv_SY_B!AH26/Inv_SY_B!$IS26-1,"")</f>
        <v>-1.0638725947691219E-2</v>
      </c>
      <c r="AI26" s="62">
        <f>IFERROR(Inv_SY_B!AI26/Inv_SY_B!$IS26-1,"")</f>
        <v>-2.0423568800281955E-2</v>
      </c>
      <c r="AJ26" s="62">
        <f>IFERROR(Inv_SY_B!AJ26/Inv_SY_B!$IS26-1,"")</f>
        <v>1.257765598629712E-2</v>
      </c>
      <c r="AK26" s="62">
        <f>IFERROR(Inv_SY_B!AK26/Inv_SY_B!$IS26-1,"")</f>
        <v>2.309382739595911E-4</v>
      </c>
      <c r="AL26" s="62">
        <f>IFERROR(Inv_SY_B!AL26/Inv_SY_B!$IS26-1,"")</f>
        <v>-1.1106654153271611E-2</v>
      </c>
      <c r="AM26" s="62">
        <f>IFERROR(Inv_SY_B!AM26/Inv_SY_B!$IS26-1,"")</f>
        <v>-1.1747875358063653E-2</v>
      </c>
      <c r="AN26" s="62">
        <f>IFERROR(Inv_SY_B!AN26/Inv_SY_B!$IS26-1,"")</f>
        <v>1.0213282967312498E-2</v>
      </c>
      <c r="AO26" s="62">
        <f>IFERROR(Inv_SY_B!AO26/Inv_SY_B!$IS26-1,"")</f>
        <v>-1.4742578766069658E-2</v>
      </c>
      <c r="AP26" s="62">
        <f>IFERROR(Inv_SY_B!AP26/Inv_SY_B!$IS26-1,"")</f>
        <v>-1.0749640888728429E-2</v>
      </c>
      <c r="AQ26" s="62">
        <f>IFERROR(Inv_SY_B!AQ26/Inv_SY_B!$IS26-1,"")</f>
        <v>2.309382739595911E-4</v>
      </c>
      <c r="AR26" s="62">
        <f>IFERROR(Inv_SY_B!AR26/Inv_SY_B!$IS26-1,"")</f>
        <v>-8.7531719500578697E-3</v>
      </c>
      <c r="AS26" s="62">
        <f>IFERROR(Inv_SY_B!AS26/Inv_SY_B!$IS26-1,"")</f>
        <v>-1.2746109827399099E-2</v>
      </c>
      <c r="AT26" s="62">
        <f>IFERROR(Inv_SY_B!AT26/Inv_SY_B!$IS26-1,"")</f>
        <v>-6.7567030113873106E-3</v>
      </c>
      <c r="AU26" s="62">
        <f>IFERROR(Inv_SY_B!AU26/Inv_SY_B!$IS26-1,"")</f>
        <v>3.2256416819655964E-3</v>
      </c>
      <c r="AV26" s="62">
        <f>IFERROR(Inv_SY_B!AV26/Inv_SY_B!$IS26-1,"")</f>
        <v>-1.8735516643410777E-2</v>
      </c>
      <c r="AW26" s="62">
        <f>IFERROR(Inv_SY_B!AW26/Inv_SY_B!$IS26-1,"")</f>
        <v>-1.6815834971612098E-2</v>
      </c>
      <c r="AX26" s="62">
        <f>IFERROR(Inv_SY_B!AX26/Inv_SY_B!$IS26-1,"")</f>
        <v>-2.1730220051416671E-2</v>
      </c>
      <c r="AY26" s="62">
        <f>IFERROR(Inv_SY_B!AY26/Inv_SY_B!$IS26-1,"")</f>
        <v>-2.1570502536323088E-2</v>
      </c>
      <c r="AZ26" s="62">
        <f>IFERROR(Inv_SY_B!AZ26/Inv_SY_B!$IS26-1,"")</f>
        <v>-1.3904061811828017E-2</v>
      </c>
      <c r="BA26" s="62">
        <f>IFERROR(Inv_SY_B!BA26/Inv_SY_B!$IS26-1,"")</f>
        <v>2.5186800007341859E-2</v>
      </c>
      <c r="BB26" s="62">
        <f>IFERROR(Inv_SY_B!BB26/Inv_SY_B!$IS26-1,"")</f>
        <v>-1.0749640888728429E-2</v>
      </c>
      <c r="BC26" s="62">
        <f>IFERROR(Inv_SY_B!BC26/Inv_SY_B!$IS26-1,"")</f>
        <v>1.4206220844653838E-2</v>
      </c>
      <c r="BD26" s="62">
        <f>IFERROR(Inv_SY_B!BD26/Inv_SY_B!$IS26-1,"")</f>
        <v>-1.8624601702373567E-2</v>
      </c>
      <c r="BE26" s="62">
        <f>IFERROR(Inv_SY_B!BE26/Inv_SY_B!$IS26-1,"")</f>
        <v>-1.6815834971612098E-2</v>
      </c>
      <c r="BF26" s="62">
        <f>IFERROR(Inv_SY_B!BF26/Inv_SY_B!$IS26-1,"")</f>
        <v>1.5093540372951741E-2</v>
      </c>
      <c r="BG26" s="62">
        <f>IFERROR(Inv_SY_B!BG26/Inv_SY_B!$IS26-1,"")</f>
        <v>8.8823036748655326E-3</v>
      </c>
      <c r="BH26" s="62">
        <f>IFERROR(Inv_SY_B!BH26/Inv_SY_B!$IS26-1,"")</f>
        <v>1.919739319133007E-2</v>
      </c>
      <c r="BI26" s="62">
        <f>IFERROR(Inv_SY_B!BI26/Inv_SY_B!$IS26-1,"")</f>
        <v>2.1304777071038172E-2</v>
      </c>
      <c r="BJ26" s="62">
        <f>IFERROR(Inv_SY_B!BJ26/Inv_SY_B!$IS26-1,"")</f>
        <v>1.9530138014441922E-2</v>
      </c>
      <c r="BK26" s="62">
        <f>IFERROR(Inv_SY_B!BK26/Inv_SY_B!$IS26-1,"")</f>
        <v>-1.3744344296734323E-2</v>
      </c>
      <c r="BL26" s="62">
        <f>IFERROR(Inv_SY_B!BL26/Inv_SY_B!$IS26-1,"")</f>
        <v>-2.1896717741306526E-3</v>
      </c>
      <c r="BM26" s="62">
        <f>IFERROR(Inv_SY_B!BM26/Inv_SY_B!$IS26-1,"")</f>
        <v>-5.7584685420520865E-3</v>
      </c>
      <c r="BN26" s="62">
        <f>IFERROR(Inv_SY_B!BN26/Inv_SY_B!$IS26-1,"")</f>
        <v>1.5983641467169241E-2</v>
      </c>
      <c r="BO26" s="62">
        <f>IFERROR(Inv_SY_B!BO26/Inv_SY_B!$IS26-1,"")</f>
        <v>2.4649289139238251E-2</v>
      </c>
      <c r="BP26" s="62">
        <f>IFERROR(Inv_SY_B!BP26/Inv_SY_B!$IS26-1,"")</f>
        <v>1.4513369912141583E-2</v>
      </c>
      <c r="BQ26" s="62">
        <f>IFERROR(Inv_SY_B!BQ26/Inv_SY_B!$IS26-1,"")</f>
        <v>3.2020866758945221E-2</v>
      </c>
      <c r="BR26" s="62">
        <f>IFERROR(Inv_SY_B!BR26/Inv_SY_B!$IS26-1,"")</f>
        <v>2.7413630746628392E-2</v>
      </c>
      <c r="BS26" s="62">
        <f>IFERROR(Inv_SY_B!BS26/Inv_SY_B!$IS26-1,"")</f>
        <v>2.309382739595911E-4</v>
      </c>
      <c r="BT26" s="62">
        <f>IFERROR(Inv_SY_B!BT26/Inv_SY_B!$IS26-1,"")</f>
        <v>-6.7567030113873106E-3</v>
      </c>
      <c r="BU26" s="62">
        <f>IFERROR(Inv_SY_B!BU26/Inv_SY_B!$IS26-1,"")</f>
        <v>5.2221106206362666E-3</v>
      </c>
      <c r="BV26" s="62">
        <f>IFERROR(Inv_SY_B!BV26/Inv_SY_B!$IS26-1,"")</f>
        <v>1.2209751905983168E-2</v>
      </c>
      <c r="BW26" s="62">
        <f>IFERROR(Inv_SY_B!BW26/Inv_SY_B!$IS26-1,"")</f>
        <v>-6.7567030113873106E-3</v>
      </c>
      <c r="BX26" s="62">
        <f>IFERROR(Inv_SY_B!BX26/Inv_SY_B!$IS26-1,"")</f>
        <v>6.2203450899713797E-3</v>
      </c>
      <c r="BY26" s="62">
        <f>IFERROR(Inv_SY_B!BY26/Inv_SY_B!$IS26-1,"")</f>
        <v>1.0656942731461561E-2</v>
      </c>
      <c r="BZ26" s="62">
        <f>IFERROR(Inv_SY_B!BZ26/Inv_SY_B!$IS26-1,"")</f>
        <v>1.0656942731461561E-2</v>
      </c>
      <c r="CA26" s="62">
        <f>IFERROR(Inv_SY_B!CA26/Inv_SY_B!$IS26-1,"")</f>
        <v>9.7696232031634356E-3</v>
      </c>
      <c r="CB26" s="62">
        <f>IFERROR(Inv_SY_B!CB26/Inv_SY_B!$IS26-1,"")</f>
        <v>2.2274072126302613E-3</v>
      </c>
      <c r="CC26" s="62">
        <f>IFERROR(Inv_SY_B!CC26/Inv_SY_B!$IS26-1,"")</f>
        <v>-1.0749640888728429E-2</v>
      </c>
      <c r="CD26" s="62">
        <f>IFERROR(Inv_SY_B!CD26/Inv_SY_B!$IS26-1,"")</f>
        <v>2.3727841936775018E-2</v>
      </c>
      <c r="CE26" s="62">
        <f>IFERROR(Inv_SY_B!CE26/Inv_SY_B!$IS26-1,"")</f>
        <v>4.2238761513009315E-3</v>
      </c>
      <c r="CF26" s="62">
        <f>IFERROR(Inv_SY_B!CF26/Inv_SY_B!$IS26-1,"")</f>
        <v>-4.7602340727167514E-3</v>
      </c>
      <c r="CG26" s="62">
        <f>IFERROR(Inv_SY_B!CG26/Inv_SY_B!$IS26-1,"")</f>
        <v>1.6202689783324287E-2</v>
      </c>
      <c r="CH26" s="62">
        <f>IFERROR(Inv_SY_B!CH26/Inv_SY_B!$IS26-1,"")</f>
        <v>8.2168140286420499E-3</v>
      </c>
      <c r="CI26" s="62">
        <f>IFERROR(Inv_SY_B!CI26/Inv_SY_B!$IS26-1,"")</f>
        <v>4.2238761513009315E-3</v>
      </c>
      <c r="CJ26" s="62">
        <f>IFERROR(Inv_SY_B!CJ26/Inv_SY_B!$IS26-1,"")</f>
        <v>1.2209751905983168E-2</v>
      </c>
      <c r="CK26" s="62">
        <f>IFERROR(Inv_SY_B!CK26/Inv_SY_B!$IS26-1,"")</f>
        <v>1.0213282967312498E-2</v>
      </c>
      <c r="CL26" s="62">
        <f>IFERROR(Inv_SY_B!CL26/Inv_SY_B!$IS26-1,"")</f>
        <v>-4.7602340727167514E-3</v>
      </c>
      <c r="CM26" s="62">
        <f>IFERROR(Inv_SY_B!CM26/Inv_SY_B!$IS26-1,"")</f>
        <v>-5.7584685420520865E-3</v>
      </c>
      <c r="CN26" s="62">
        <f>IFERROR(Inv_SY_B!CN26/Inv_SY_B!$IS26-1,"")</f>
        <v>7.2185795593067148E-3</v>
      </c>
      <c r="CO26" s="62">
        <f>IFERROR(Inv_SY_B!CO26/Inv_SY_B!$IS26-1,"")</f>
        <v>2.251153162952324E-2</v>
      </c>
      <c r="CP26" s="62">
        <f>IFERROR(Inv_SY_B!CP26/Inv_SY_B!$IS26-1,"")</f>
        <v>2.2806394734311786E-2</v>
      </c>
      <c r="CQ26" s="62">
        <f>IFERROR(Inv_SY_B!CQ26/Inv_SY_B!$IS26-1,"")</f>
        <v>1.7200924252659622E-2</v>
      </c>
      <c r="CR26" s="62">
        <f>IFERROR(Inv_SY_B!CR26/Inv_SY_B!$IS26-1,"")</f>
        <v>3.0177972354018534E-2</v>
      </c>
      <c r="CS26" s="62">
        <f>IFERROR(Inv_SY_B!CS26/Inv_SY_B!$IS26-1,"")</f>
        <v>1.5980859901249866E-2</v>
      </c>
      <c r="CT26" s="62">
        <f>IFERROR(Inv_SY_B!CT26/Inv_SY_B!$IS26-1,"")</f>
        <v>1.919739319133007E-2</v>
      </c>
      <c r="CU26" s="62">
        <f>IFERROR(Inv_SY_B!CU26/Inv_SY_B!$IS26-1,"")</f>
        <v>8.2168140286420499E-3</v>
      </c>
      <c r="CV26" s="62">
        <f>IFERROR(Inv_SY_B!CV26/Inv_SY_B!$IS26-1,"")</f>
        <v>1.919739319133007E-2</v>
      </c>
      <c r="CW26" s="62">
        <f>IFERROR(Inv_SY_B!CW26/Inv_SY_B!$IS26-1,"")</f>
        <v>7.2185795593067148E-3</v>
      </c>
      <c r="CX26" s="62">
        <f>IFERROR(Inv_SY_B!CX26/Inv_SY_B!$IS26-1,"")</f>
        <v>1.0213282967312498E-2</v>
      </c>
      <c r="CY26" s="62">
        <f>IFERROR(Inv_SY_B!CY26/Inv_SY_B!$IS26-1,"")</f>
        <v>1.919739319133007E-2</v>
      </c>
      <c r="CZ26" s="62">
        <f>IFERROR(Inv_SY_B!CZ26/Inv_SY_B!$IS26-1,"")</f>
        <v>2.2274072126302613E-3</v>
      </c>
      <c r="DA26" s="62">
        <f>IFERROR(Inv_SY_B!DA26/Inv_SY_B!$IS26-1,"")</f>
        <v>-3.7619996033815273E-3</v>
      </c>
      <c r="DB26" s="62">
        <f>IFERROR(Inv_SY_B!DB26/Inv_SY_B!$IS26-1,"")</f>
        <v>1.0213282967312498E-2</v>
      </c>
      <c r="DC26" s="62">
        <f>IFERROR(Inv_SY_B!DC26/Inv_SY_B!$IS26-1,"")</f>
        <v>3.372725046721059E-2</v>
      </c>
      <c r="DD26" s="62">
        <f>IFERROR(Inv_SY_B!DD26/Inv_SY_B!$IS26-1,"")</f>
        <v>-7.6729619537552196E-4</v>
      </c>
      <c r="DE26" s="62">
        <f>IFERROR(Inv_SY_B!DE26/Inv_SY_B!$IS26-1,"")</f>
        <v>3.1420219693635731E-2</v>
      </c>
      <c r="DF26" s="62">
        <f>IFERROR(Inv_SY_B!DF26/Inv_SY_B!$IS26-1,"")</f>
        <v>-1.8240240056584311E-2</v>
      </c>
      <c r="DG26" s="62">
        <f>IFERROR(Inv_SY_B!DG26/Inv_SY_B!$IS26-1,"")</f>
        <v>1.0812223648913877E-2</v>
      </c>
      <c r="DH26" s="62">
        <f>IFERROR(Inv_SY_B!DH26/Inv_SY_B!$IS26-1,"")</f>
        <v>-1.7648550221245785E-2</v>
      </c>
      <c r="DI26" s="62">
        <f>IFERROR(Inv_SY_B!DI26/Inv_SY_B!$IS26-1,"")</f>
        <v>1.5250527674112169E-2</v>
      </c>
      <c r="DJ26" s="62">
        <f>IFERROR(Inv_SY_B!DJ26/Inv_SY_B!$IS26-1,"")</f>
        <v>3.7088826372493555E-2</v>
      </c>
      <c r="DK26" s="62">
        <f>IFERROR(Inv_SY_B!DK26/Inv_SY_B!$IS26-1,"")</f>
        <v>3.6211745146444985E-2</v>
      </c>
      <c r="DL26" s="62">
        <f>IFERROR(Inv_SY_B!DL26/Inv_SY_B!$IS26-1,"")</f>
        <v>2.8314601344592516E-2</v>
      </c>
      <c r="DM26" s="62">
        <f>IFERROR(Inv_SY_B!DM26/Inv_SY_B!$IS26-1,"")</f>
        <v>1.6901453911859043E-2</v>
      </c>
      <c r="DN26" s="62">
        <f>IFERROR(Inv_SY_B!DN26/Inv_SY_B!$IS26-1,"")</f>
        <v>-4.7602340727167514E-3</v>
      </c>
      <c r="DO26" s="62">
        <f>IFERROR(Inv_SY_B!DO26/Inv_SY_B!$IS26-1,"")</f>
        <v>-2.5106316488522795E-2</v>
      </c>
      <c r="DP26" s="62">
        <f>IFERROR(Inv_SY_B!DP26/Inv_SY_B!$IS26-1,"")</f>
        <v>9.1083918851708745E-6</v>
      </c>
      <c r="DQ26" s="62">
        <f>IFERROR(Inv_SY_B!DQ26/Inv_SY_B!$IS26-1,"")</f>
        <v>4.4457060333753518E-3</v>
      </c>
      <c r="DR26" s="62">
        <f>IFERROR(Inv_SY_B!DR26/Inv_SY_B!$IS26-1,"")</f>
        <v>1.0712400201980277E-2</v>
      </c>
      <c r="DS26" s="62">
        <f>IFERROR(Inv_SY_B!DS26/Inv_SY_B!$IS26-1,"")</f>
        <v>3.1176206823353647E-2</v>
      </c>
      <c r="DT26" s="62">
        <f>IFERROR(Inv_SY_B!DT26/Inv_SY_B!$IS26-1,"")</f>
        <v>2.6007570571017657E-2</v>
      </c>
      <c r="DU26" s="62">
        <f>IFERROR(Inv_SY_B!DU26/Inv_SY_B!$IS26-1,"")</f>
        <v>2.2369560504995611E-2</v>
      </c>
      <c r="DV26" s="62">
        <f>IFERROR(Inv_SY_B!DV26/Inv_SY_B!$IS26-1,"")</f>
        <v>2.309382739595911E-4</v>
      </c>
      <c r="DW26" s="62">
        <f>IFERROR(Inv_SY_B!DW26/Inv_SY_B!$IS26-1,"")</f>
        <v>2.309382739595911E-4</v>
      </c>
      <c r="DX26" s="62">
        <f>IFERROR(Inv_SY_B!DX26/Inv_SY_B!$IS26-1,"")</f>
        <v>2.9290652825720409E-2</v>
      </c>
      <c r="DY26" s="62">
        <f>IFERROR(Inv_SY_B!DY26/Inv_SY_B!$IS26-1,"")</f>
        <v>-1.0749640888728429E-2</v>
      </c>
      <c r="DZ26" s="62">
        <f>IFERROR(Inv_SY_B!DZ26/Inv_SY_B!$IS26-1,"")</f>
        <v>-7.6729619537552196E-4</v>
      </c>
      <c r="EA26" s="62">
        <f>IFERROR(Inv_SY_B!EA26/Inv_SY_B!$IS26-1,"")</f>
        <v>1.4206220844653838E-2</v>
      </c>
      <c r="EB26" s="62">
        <f>IFERROR(Inv_SY_B!EB26/Inv_SY_B!$IS26-1,"")</f>
        <v>-1.4188004060883386E-2</v>
      </c>
      <c r="EC26" s="62">
        <f>IFERROR(Inv_SY_B!EC26/Inv_SY_B!$IS26-1,"")</f>
        <v>5.2988978875081472E-3</v>
      </c>
      <c r="ED26" s="62">
        <f>IFERROR(Inv_SY_B!ED26/Inv_SY_B!$IS26-1,"")</f>
        <v>2.4649289139238251E-2</v>
      </c>
      <c r="EE26" s="62">
        <f>IFERROR(Inv_SY_B!EE26/Inv_SY_B!$IS26-1,"")</f>
        <v>2.1884947531848331E-2</v>
      </c>
      <c r="EF26" s="62">
        <f>IFERROR(Inv_SY_B!EF26/Inv_SY_B!$IS26-1,"")</f>
        <v>2.9088989296561785E-2</v>
      </c>
      <c r="EG26" s="62">
        <f>IFERROR(Inv_SY_B!EG26/Inv_SY_B!$IS26-1,"")</f>
        <v>-5.6432876417440436E-3</v>
      </c>
      <c r="EH26" s="62">
        <f>IFERROR(Inv_SY_B!EH26/Inv_SY_B!$IS26-1,"")</f>
        <v>3.6758942922601179E-3</v>
      </c>
      <c r="EI26" s="62">
        <f>IFERROR(Inv_SY_B!EI26/Inv_SY_B!$IS26-1,"")</f>
        <v>-6.575205835144593E-3</v>
      </c>
      <c r="EJ26" s="62">
        <f>IFERROR(Inv_SY_B!EJ26/Inv_SY_B!$IS26-1,"")</f>
        <v>1.4858912613065156E-2</v>
      </c>
      <c r="EK26" s="62">
        <f>IFERROR(Inv_SY_B!EK26/Inv_SY_B!$IS26-1,"")</f>
        <v>2.9219667263456595E-2</v>
      </c>
      <c r="EL26" s="62">
        <f>IFERROR(Inv_SY_B!EL26/Inv_SY_B!$IS26-1,"")</f>
        <v>1.0213282967312498E-2</v>
      </c>
      <c r="EM26" s="62">
        <f>IFERROR(Inv_SY_B!EM26/Inv_SY_B!$IS26-1,"")</f>
        <v>2.1884947531848331E-2</v>
      </c>
      <c r="EN26" s="62">
        <f>IFERROR(Inv_SY_B!EN26/Inv_SY_B!$IS26-1,"")</f>
        <v>6.2203450899713797E-3</v>
      </c>
      <c r="EO26" s="62">
        <f>IFERROR(Inv_SY_B!EO26/Inv_SY_B!$IS26-1,"")</f>
        <v>1.3207986375318503E-2</v>
      </c>
      <c r="EP26" s="62">
        <f>IFERROR(Inv_SY_B!EP26/Inv_SY_B!$IS26-1,"")</f>
        <v>2.9256525151555079E-2</v>
      </c>
      <c r="EQ26" s="62">
        <f>IFERROR(Inv_SY_B!EQ26/Inv_SY_B!$IS26-1,"")</f>
        <v>7.2185795593067148E-3</v>
      </c>
      <c r="ER26" s="62">
        <f>IFERROR(Inv_SY_B!ER26/Inv_SY_B!$IS26-1,"")</f>
        <v>-1.3130046161758835E-2</v>
      </c>
      <c r="ES26" s="62">
        <f>IFERROR(Inv_SY_B!ES26/Inv_SY_B!$IS26-1,"")</f>
        <v>3.3172675762024317E-2</v>
      </c>
      <c r="ET26" s="62">
        <f>IFERROR(Inv_SY_B!ET26/Inv_SY_B!$IS26-1,"")</f>
        <v>-6.8474515995086138E-3</v>
      </c>
      <c r="EU26" s="62">
        <f>IFERROR(Inv_SY_B!EU26/Inv_SY_B!$IS26-1,"")</f>
        <v>2.6492183544164938E-2</v>
      </c>
      <c r="EV26" s="62">
        <f>IFERROR(Inv_SY_B!EV26/Inv_SY_B!$IS26-1,"")</f>
        <v>3.4785208366335141E-2</v>
      </c>
      <c r="EW26" s="62">
        <f>IFERROR(Inv_SY_B!EW26/Inv_SY_B!$IS26-1,"")</f>
        <v>3.2942313961408454E-2</v>
      </c>
      <c r="EX26" s="62">
        <f>IFERROR(Inv_SY_B!EX26/Inv_SY_B!$IS26-1,"")</f>
        <v>9.215048497977385E-3</v>
      </c>
      <c r="EY26" s="62">
        <f>IFERROR(Inv_SY_B!EY26/Inv_SY_B!$IS26-1,"")</f>
        <v>1.5093540372951741E-2</v>
      </c>
      <c r="EZ26" s="62">
        <f>IFERROR(Inv_SY_B!EZ26/Inv_SY_B!$IS26-1,"")</f>
        <v>-1.1049111229529007E-2</v>
      </c>
      <c r="FA26" s="62">
        <f>IFERROR(Inv_SY_B!FA26/Inv_SY_B!$IS26-1,"")</f>
        <v>-1.6040283576205461E-2</v>
      </c>
      <c r="FB26" s="62">
        <f>IFERROR(Inv_SY_B!FB26/Inv_SY_B!$IS26-1,"")</f>
        <v>2.309382739595911E-4</v>
      </c>
      <c r="FC26" s="62">
        <f>IFERROR(Inv_SY_B!FC26/Inv_SY_B!$IS26-1,"")</f>
        <v>-8.4537016092572914E-3</v>
      </c>
      <c r="FD26" s="62">
        <f>IFERROR(Inv_SY_B!FD26/Inv_SY_B!$IS26-1,"")</f>
        <v>-4.9598809665838406E-3</v>
      </c>
      <c r="FE26" s="62">
        <f>IFERROR(Inv_SY_B!FE26/Inv_SY_B!$IS26-1,"")</f>
        <v>1.2606776979014356E-2</v>
      </c>
      <c r="FF26" s="62">
        <f>IFERROR(Inv_SY_B!FF26/Inv_SY_B!$IS26-1,"")</f>
        <v>8.5684648076125303E-3</v>
      </c>
      <c r="FG26" s="62">
        <f>IFERROR(Inv_SY_B!FG26/Inv_SY_B!$IS26-1,"")</f>
        <v>-4.7804004256325472E-3</v>
      </c>
      <c r="FH26" s="62">
        <f>IFERROR(Inv_SY_B!FH26/Inv_SY_B!$IS26-1,"")</f>
        <v>7.5588867647620184E-3</v>
      </c>
      <c r="FI26" s="62">
        <f>IFERROR(Inv_SY_B!FI26/Inv_SY_B!$IS26-1,"")</f>
        <v>4.1936266219271268E-3</v>
      </c>
      <c r="FJ26" s="62">
        <f>IFERROR(Inv_SY_B!FJ26/Inv_SY_B!$IS26-1,"")</f>
        <v>-1.1062219358924263E-2</v>
      </c>
      <c r="FK26" s="62">
        <f>IFERROR(Inv_SY_B!FK26/Inv_SY_B!$IS26-1,"")</f>
        <v>-2.0881923113647005E-3</v>
      </c>
      <c r="FL26" s="62">
        <f>IFERROR(Inv_SY_B!FL26/Inv_SY_B!$IS26-1,"")</f>
        <v>-1.6267155046508996E-2</v>
      </c>
      <c r="FM26" s="62">
        <f>IFERROR(Inv_SY_B!FM26/Inv_SY_B!$IS26-1,"")</f>
        <v>1.5014185076591691E-3</v>
      </c>
      <c r="FN26" s="62">
        <f>IFERROR(Inv_SY_B!FN26/Inv_SY_B!$IS26-1,"")</f>
        <v>-1.3754427473192332E-2</v>
      </c>
      <c r="FO26" s="62">
        <f>IFERROR(Inv_SY_B!FO26/Inv_SY_B!$IS26-1,"")</f>
        <v>1.9673823278967495E-2</v>
      </c>
      <c r="FP26" s="62">
        <f>IFERROR(Inv_SY_B!FP26/Inv_SY_B!$IS26-1,"")</f>
        <v>-1.6267155046508996E-2</v>
      </c>
      <c r="FQ26" s="62">
        <f>IFERROR(Inv_SY_B!FQ26/Inv_SY_B!$IS26-1,"")</f>
        <v>-1.917473980991824E-2</v>
      </c>
      <c r="FR26" s="62">
        <f>IFERROR(Inv_SY_B!FR26/Inv_SY_B!$IS26-1,"")</f>
        <v>9.9011078241750816E-3</v>
      </c>
      <c r="FS26" s="62">
        <f>IFERROR(Inv_SY_B!FS26/Inv_SY_B!$IS26-1,"")</f>
        <v>6.0401580290325718E-4</v>
      </c>
      <c r="FT26" s="62">
        <f>IFERROR(Inv_SY_B!FT26/Inv_SY_B!$IS26-1,"")</f>
        <v>-1.0451985519690288E-2</v>
      </c>
      <c r="FU26" s="62">
        <f>IFERROR(Inv_SY_B!FU26/Inv_SY_B!$IS26-1,"")</f>
        <v>-1.1907896066087886E-3</v>
      </c>
      <c r="FV26" s="62">
        <f>IFERROR(Inv_SY_B!FV26/Inv_SY_B!$IS26-1,"")</f>
        <v>1.5014185076591691E-3</v>
      </c>
      <c r="FW26" s="62">
        <f>IFERROR(Inv_SY_B!FW26/Inv_SY_B!$IS26-1,"")</f>
        <v>1.0587620893313332E-2</v>
      </c>
      <c r="FX26" s="62">
        <f>IFERROR(Inv_SY_B!FX26/Inv_SY_B!$IS26-1,"")</f>
        <v>1.7654667193266693E-2</v>
      </c>
      <c r="FY26" s="62">
        <f>IFERROR(Inv_SY_B!FY26/Inv_SY_B!$IS26-1,"")</f>
        <v>2.1296004009883074E-3</v>
      </c>
      <c r="FZ26" s="62">
        <f>IFERROR(Inv_SY_B!FZ26/Inv_SY_B!$IS26-1,"")</f>
        <v>-5.5656277922940811E-3</v>
      </c>
      <c r="GA26" s="62">
        <f>IFERROR(Inv_SY_B!GA26/Inv_SY_B!$IS26-1,"")</f>
        <v>3.6758942922601179E-3</v>
      </c>
      <c r="GB26" s="62">
        <f>IFERROR(Inv_SY_B!GB26/Inv_SY_B!$IS26-1,"")</f>
        <v>4.1936266219271268E-3</v>
      </c>
      <c r="GC26" s="62">
        <f>IFERROR(Inv_SY_B!GC26/Inv_SY_B!$IS26-1,"")</f>
        <v>-4.7804004256325472E-3</v>
      </c>
      <c r="GD26" s="62">
        <f>IFERROR(Inv_SY_B!GD26/Inv_SY_B!$IS26-1,"")</f>
        <v>3.1223396089176791E-2</v>
      </c>
      <c r="GE26" s="62">
        <f>IFERROR(Inv_SY_B!GE26/Inv_SY_B!$IS26-1,"")</f>
        <v>-1.1234796802146674E-2</v>
      </c>
      <c r="GF26" s="62">
        <f>IFERROR(Inv_SY_B!GF26/Inv_SY_B!$IS26-1,"")</f>
        <v>-4.7804004256325472E-3</v>
      </c>
      <c r="GG26" s="62">
        <f>IFERROR(Inv_SY_B!GG26/Inv_SY_B!$IS26-1,"")</f>
        <v>-6.575205835144593E-3</v>
      </c>
      <c r="GH26" s="62">
        <f>IFERROR(Inv_SY_B!GH26/Inv_SY_B!$IS26-1,"")</f>
        <v>-4.6368159928716901E-3</v>
      </c>
      <c r="GI26" s="62">
        <f>IFERROR(Inv_SY_B!GI26/Inv_SY_B!$IS26-1,"")</f>
        <v>9.9011078241750816E-3</v>
      </c>
      <c r="GJ26" s="62">
        <f>IFERROR(Inv_SY_B!GJ26/Inv_SY_B!$IS26-1,"")</f>
        <v>-2.8475330615428396E-3</v>
      </c>
      <c r="GK26" s="62">
        <f>IFERROR(Inv_SY_B!GK26/Inv_SY_B!$IS26-1,"")</f>
        <v>3.077918175032246E-2</v>
      </c>
      <c r="GL26" s="62">
        <f>IFERROR(Inv_SY_B!GL26/Inv_SY_B!$IS26-1,"")</f>
        <v>2.5731291536070344E-2</v>
      </c>
      <c r="GM26" s="62">
        <f>IFERROR(Inv_SY_B!GM26/Inv_SY_B!$IS26-1,"")</f>
        <v>1.0587620893313332E-2</v>
      </c>
      <c r="GN26" s="62">
        <f>IFERROR(Inv_SY_B!GN26/Inv_SY_B!$IS26-1,"")</f>
        <v>4.9184046480865717E-4</v>
      </c>
      <c r="GO26" s="62">
        <f>IFERROR(Inv_SY_B!GO26/Inv_SY_B!$IS26-1,"")</f>
        <v>6.5493087219115065E-3</v>
      </c>
      <c r="GP26" s="62">
        <f>IFERROR(Inv_SY_B!GP26/Inv_SY_B!$IS26-1,"")</f>
        <v>-1.5273156208922556E-3</v>
      </c>
      <c r="GQ26" s="62">
        <f>IFERROR(Inv_SY_B!GQ26/Inv_SY_B!$IS26-1,"")</f>
        <v>-2.1113129652191143E-2</v>
      </c>
      <c r="GR26" s="62">
        <f>IFERROR(Inv_SY_B!GR26/Inv_SY_B!$IS26-1,"")</f>
        <v>1.0587620893313332E-2</v>
      </c>
      <c r="GS26" s="62" t="str">
        <f>IFERROR(Inv_SY_B!GS26/Inv_SY_B!$IS26-1,"")</f>
        <v/>
      </c>
      <c r="GT26" s="62" t="str">
        <f>IFERROR(Inv_SY_B!GT26/Inv_SY_B!$IS26-1,"")</f>
        <v/>
      </c>
      <c r="GU26" s="62">
        <f>IFERROR(Inv_SY_B!GU26/Inv_SY_B!$IS26-1,"")</f>
        <v>3.2914882828452008E-3</v>
      </c>
      <c r="GV26" s="62">
        <f>IFERROR(Inv_SY_B!GV26/Inv_SY_B!$IS26-1,"")</f>
        <v>6.7458144560201827E-3</v>
      </c>
      <c r="GW26" s="62">
        <f>IFERROR(Inv_SY_B!GW26/Inv_SY_B!$IS26-1,"")</f>
        <v>-1.8000674417647411E-2</v>
      </c>
      <c r="GX26" s="62" t="str">
        <f>IFERROR(Inv_SY_B!GX26/Inv_SY_B!$IS26-1,"")</f>
        <v/>
      </c>
      <c r="GY26" s="62">
        <f>IFERROR(Inv_SY_B!GY26/Inv_SY_B!$IS26-1,"")</f>
        <v>2.1389346870577919E-2</v>
      </c>
      <c r="GZ26" s="62">
        <f>IFERROR(Inv_SY_B!GZ26/Inv_SY_B!$IS26-1,"")</f>
        <v>-3.7619996033815273E-3</v>
      </c>
      <c r="HA26" s="62">
        <f>IFERROR(Inv_SY_B!HA26/Inv_SY_B!$IS26-1,"")</f>
        <v>7.2185795593067148E-3</v>
      </c>
      <c r="HB26" s="62">
        <f>IFERROR(Inv_SY_B!HB26/Inv_SY_B!$IS26-1,"")</f>
        <v>1.2209751905983168E-2</v>
      </c>
      <c r="HC26" s="62">
        <f>IFERROR(Inv_SY_B!HC26/Inv_SY_B!$IS26-1,"")</f>
        <v>2.6185034476677194E-2</v>
      </c>
      <c r="HD26" s="62">
        <f>IFERROR(Inv_SY_B!HD26/Inv_SY_B!$IS26-1,"")</f>
        <v>-4.7602340727167514E-3</v>
      </c>
      <c r="HE26" s="62">
        <f>IFERROR(Inv_SY_B!HE26/Inv_SY_B!$IS26-1,"")</f>
        <v>1.5204455313989174E-2</v>
      </c>
      <c r="HF26" s="62">
        <f>IFERROR(Inv_SY_B!HF26/Inv_SY_B!$IS26-1,"")</f>
        <v>1.919739319133007E-2</v>
      </c>
      <c r="HG26" s="62">
        <f>IFERROR(Inv_SY_B!HG26/Inv_SY_B!$IS26-1,"")</f>
        <v>7.2185795593067148E-3</v>
      </c>
      <c r="HH26" s="62">
        <f>IFERROR(Inv_SY_B!HH26/Inv_SY_B!$IS26-1,"")</f>
        <v>-1.3544697402867234E-2</v>
      </c>
      <c r="HI26" s="62">
        <f>IFERROR(Inv_SY_B!HI26/Inv_SY_B!$IS26-1,"")</f>
        <v>-1.0749640888728429E-2</v>
      </c>
      <c r="HJ26" s="62">
        <f>IFERROR(Inv_SY_B!HJ26/Inv_SY_B!$IS26-1,"")</f>
        <v>-4.7602340727167514E-3</v>
      </c>
      <c r="HK26" s="62">
        <f>IFERROR(Inv_SY_B!HK26/Inv_SY_B!$IS26-1,"")</f>
        <v>-1.3034488674095956E-2</v>
      </c>
      <c r="HL26" s="62">
        <f>IFERROR(Inv_SY_B!HL26/Inv_SY_B!$IS26-1,"")</f>
        <v>3.026670430684808E-2</v>
      </c>
      <c r="HM26" s="62">
        <f>IFERROR(Inv_SY_B!HM26/Inv_SY_B!$IS26-1,"")</f>
        <v>3.9616719593402738E-2</v>
      </c>
      <c r="HN26" s="62">
        <f>IFERROR(Inv_SY_B!HN26/Inv_SY_B!$IS26-1,"")</f>
        <v>1.9325692919363924E-2</v>
      </c>
      <c r="HO26" s="62">
        <f>IFERROR(Inv_SY_B!HO26/Inv_SY_B!$IS26-1,"")</f>
        <v>4.0213514495580416E-2</v>
      </c>
      <c r="HP26" s="62">
        <f>IFERROR(Inv_SY_B!HP26/Inv_SY_B!$IS26-1,"")</f>
        <v>5.1075181715212858E-2</v>
      </c>
      <c r="HQ26" s="62">
        <f>IFERROR(Inv_SY_B!HQ26/Inv_SY_B!$IS26-1,"")</f>
        <v>-7.8239221829228156E-2</v>
      </c>
      <c r="HR26" s="62">
        <f>IFERROR(Inv_SY_B!HR26/Inv_SY_B!$IS26-1,"")</f>
        <v>-7.5263561484493424E-2</v>
      </c>
      <c r="HS26" s="62">
        <f>IFERROR(Inv_SY_B!HS26/Inv_SY_B!$IS26-1,"")</f>
        <v>-7.5235587607788146E-2</v>
      </c>
      <c r="HT26" s="62">
        <f>IFERROR(Inv_SY_B!HT26/Inv_SY_B!$IS26-1,"")</f>
        <v>-8.6948205381322197E-2</v>
      </c>
      <c r="HU26" s="62">
        <f>IFERROR(Inv_SY_B!HU26/Inv_SY_B!$IS26-1,"")</f>
        <v>-6.8416878309559448E-2</v>
      </c>
      <c r="HV26" s="62">
        <f>IFERROR(Inv_SY_B!HV26/Inv_SY_B!$IS26-1,"")</f>
        <v>-8.6845822358826319E-2</v>
      </c>
      <c r="HW26" s="62">
        <f>IFERROR(Inv_SY_B!HW26/Inv_SY_B!$IS26-1,"")</f>
        <v>-7.7152197788911914E-2</v>
      </c>
      <c r="HX26" s="62">
        <f>IFERROR(Inv_SY_B!HX26/Inv_SY_B!$IS26-1,"")</f>
        <v>-7.0259772714486135E-2</v>
      </c>
      <c r="HY26" s="62">
        <f>IFERROR(Inv_SY_B!HY26/Inv_SY_B!$IS26-1,"")</f>
        <v>-8.8722844437918225E-2</v>
      </c>
      <c r="HZ26" s="62">
        <f>IFERROR(Inv_SY_B!HZ26/Inv_SY_B!$IS26-1,"")</f>
        <v>-8.8722844437918225E-2</v>
      </c>
      <c r="IA26" s="62">
        <f>IFERROR(Inv_SY_B!IA26/Inv_SY_B!$IS26-1,"")</f>
        <v>-8.7755635126914977E-2</v>
      </c>
      <c r="IB26" s="62">
        <f>IFERROR(Inv_SY_B!IB26/Inv_SY_B!$IS26-1,"")</f>
        <v>-8.0803229557102396E-2</v>
      </c>
      <c r="IC26" s="62">
        <f>IFERROR(Inv_SY_B!IC26/Inv_SY_B!$IS26-1,"")</f>
        <v>-7.94719178522445E-2</v>
      </c>
      <c r="ID26" s="62">
        <f>IFERROR(Inv_SY_B!ID26/Inv_SY_B!$IS26-1,"")</f>
        <v>-7.9663670566936018E-2</v>
      </c>
      <c r="IE26" s="62">
        <f>IFERROR(Inv_SY_B!IE26/Inv_SY_B!$IS26-1,"")</f>
        <v>-7.8187941674670691E-2</v>
      </c>
      <c r="IF26" s="62" t="str">
        <f>IFERROR(Inv_SY_B!IF26/Inv_SY_B!$IS26-1,"")</f>
        <v/>
      </c>
      <c r="IG26" s="62">
        <f>IFERROR(Inv_SY_B!IG26/Inv_SY_B!$IS26-1,"")</f>
        <v>4.5594803824386521E-2</v>
      </c>
      <c r="IH26" s="62">
        <f>IFERROR(Inv_SY_B!IH26/Inv_SY_B!$IS26-1,"")</f>
        <v>-7.2661579380395303E-4</v>
      </c>
      <c r="II26" s="62">
        <f>IFERROR(Inv_SY_B!II26/Inv_SY_B!$IS26-1,"")</f>
        <v>-2.8382602436980431E-3</v>
      </c>
      <c r="IJ26" s="62">
        <f>IFERROR(Inv_SY_B!IJ26/Inv_SY_B!$IS26-1,"")</f>
        <v>-1.8839709466809462E-2</v>
      </c>
      <c r="IK26" s="62">
        <f>IFERROR(Inv_SY_B!IK26/Inv_SY_B!$IS26-1,"")</f>
        <v>-1.6308573632882184E-2</v>
      </c>
      <c r="IL26" s="62" t="str">
        <f>IFERROR(Inv_SY_B!IL26/Inv_SY_B!$IS26-1,"")</f>
        <v/>
      </c>
      <c r="IM26" s="62" t="str">
        <f>IFERROR(Inv_SY_B!IM26/Inv_SY_B!$IS26-1,"")</f>
        <v/>
      </c>
      <c r="IN26" s="62">
        <f>IFERROR(Inv_SY_B!IN26/Inv_SY_B!$IS26-1,"")</f>
        <v>4.8290138838384067E-2</v>
      </c>
      <c r="IO26" s="62">
        <f>IFERROR(Inv_SY_B!IO26/Inv_SY_B!$IS26-1,"")</f>
        <v>3.2902776943904755E-2</v>
      </c>
      <c r="IP26" s="62">
        <f>IFERROR(Inv_SY_B!IP26/Inv_SY_B!$IS26-1,"")</f>
        <v>-9.003384017710947E-3</v>
      </c>
      <c r="IQ26" s="62">
        <f>IFERROR(Inv_SY_B!IQ26/Inv_SY_B!$IS26-1,"")</f>
        <v>1.1648972169130634E-2</v>
      </c>
      <c r="IR26" s="62">
        <f>IFERROR(Inv_SY_B!IR26/Inv_SY_B!$IS26-1,"")</f>
        <v>0.99122944929172885</v>
      </c>
    </row>
    <row r="27" spans="2:252" x14ac:dyDescent="0.25">
      <c r="B27" s="85">
        <f t="shared" si="0"/>
        <v>45865</v>
      </c>
      <c r="C27" s="62">
        <f>IFERROR(Inv_SY_B!C27/Inv_SY_B!$IS27-1,"")</f>
        <v>-8.3643679131251147E-3</v>
      </c>
      <c r="D27" s="62">
        <f>IFERROR(Inv_SY_B!D27/Inv_SY_B!$IS27-1,"")</f>
        <v>7.1805669383206983E-4</v>
      </c>
      <c r="E27" s="62">
        <f>IFERROR(Inv_SY_B!E27/Inv_SY_B!$IS27-1,"")</f>
        <v>2.713437857481793E-3</v>
      </c>
      <c r="F27" s="62">
        <f>IFERROR(Inv_SY_B!F27/Inv_SY_B!$IS27-1,"")</f>
        <v>9.244754348991524E-4</v>
      </c>
      <c r="G27" s="62">
        <f>IFERROR(Inv_SY_B!G27/Inv_SY_B!$IS27-1,"")</f>
        <v>-1.076182704368156E-4</v>
      </c>
      <c r="H27" s="62">
        <f>IFERROR(Inv_SY_B!H27/Inv_SY_B!$IS27-1,"")</f>
        <v>6.7386033082923458E-3</v>
      </c>
      <c r="I27" s="62">
        <f>IFERROR(Inv_SY_B!I27/Inv_SY_B!$IS27-1,"")</f>
        <v>9.8692875478116893E-3</v>
      </c>
      <c r="J27" s="62">
        <f>IFERROR(Inv_SY_B!J27/Inv_SY_B!$IS27-1,"")</f>
        <v>1.1658249970394108E-2</v>
      </c>
      <c r="K27" s="62">
        <f>IFERROR(Inv_SY_B!K27/Inv_SY_B!$IS27-1,"")</f>
        <v>1.7304215376064525E-2</v>
      </c>
      <c r="L27" s="62">
        <f>IFERROR(Inv_SY_B!L27/Inv_SY_B!$IS27-1,"")</f>
        <v>1.7475955768632589E-2</v>
      </c>
      <c r="M27" s="62">
        <f>IFERROR(Inv_SY_B!M27/Inv_SY_B!$IS27-1,"")</f>
        <v>2.713437857481793E-3</v>
      </c>
      <c r="N27" s="62">
        <f>IFERROR(Inv_SY_B!N27/Inv_SY_B!$IS27-1,"")</f>
        <v>1.237383493942712E-2</v>
      </c>
      <c r="O27" s="62">
        <f>IFERROR(Inv_SY_B!O27/Inv_SY_B!$IS27-1,"")</f>
        <v>4.5024002800642116E-3</v>
      </c>
      <c r="P27" s="62">
        <f>IFERROR(Inv_SY_B!P27/Inv_SY_B!$IS27-1,"")</f>
        <v>-2.3226517269964164E-2</v>
      </c>
      <c r="Q27" s="62">
        <f>IFERROR(Inv_SY_B!Q27/Inv_SY_B!$IS27-1,"")</f>
        <v>9.8692875478116893E-3</v>
      </c>
      <c r="R27" s="62">
        <f>IFERROR(Inv_SY_B!R27/Inv_SY_B!$IS27-1,"")</f>
        <v>1.7919618449433017E-2</v>
      </c>
      <c r="S27" s="62">
        <f>IFERROR(Inv_SY_B!S27/Inv_SY_B!$IS27-1,"")</f>
        <v>-2.2600380422060362E-2</v>
      </c>
      <c r="T27" s="62">
        <f>IFERROR(Inv_SY_B!T27/Inv_SY_B!$IS27-1,"")</f>
        <v>7.1858439139380614E-3</v>
      </c>
      <c r="U27" s="62">
        <f>IFERROR(Inv_SY_B!U27/Inv_SY_B!$IS27-1,"")</f>
        <v>5.6721064794451603E-3</v>
      </c>
      <c r="V27" s="62">
        <f>IFERROR(Inv_SY_B!V27/Inv_SY_B!$IS27-1,"")</f>
        <v>8.97480633652048E-3</v>
      </c>
      <c r="W27" s="62">
        <f>IFERROR(Inv_SY_B!W27/Inv_SY_B!$IS27-1,"")</f>
        <v>9.8692875478116893E-3</v>
      </c>
      <c r="X27" s="62">
        <f>IFERROR(Inv_SY_B!X27/Inv_SY_B!$IS27-1,"")</f>
        <v>-1.6786252548667169E-2</v>
      </c>
      <c r="Y27" s="62">
        <f>IFERROR(Inv_SY_B!Y27/Inv_SY_B!$IS27-1,"")</f>
        <v>1.6405881014939894E-2</v>
      </c>
      <c r="Z27" s="62">
        <f>IFERROR(Inv_SY_B!Z27/Inv_SY_B!$IS27-1,"")</f>
        <v>4.9993342863372536E-3</v>
      </c>
      <c r="AA27" s="62">
        <f>IFERROR(Inv_SY_B!AA27/Inv_SY_B!$IS27-1,"")</f>
        <v>-1.7589681989743644E-3</v>
      </c>
      <c r="AB27" s="62">
        <f>IFERROR(Inv_SY_B!AB27/Inv_SY_B!$IS27-1,"")</f>
        <v>-3.4103181275120242E-3</v>
      </c>
      <c r="AC27" s="62">
        <f>IFERROR(Inv_SY_B!AC27/Inv_SY_B!$IS27-1,"")</f>
        <v>-1.8355034980777951E-2</v>
      </c>
      <c r="AD27" s="62">
        <f>IFERROR(Inv_SY_B!AD27/Inv_SY_B!$IS27-1,"")</f>
        <v>-5.6632658391952972E-4</v>
      </c>
      <c r="AE27" s="62">
        <f>IFERROR(Inv_SY_B!AE27/Inv_SY_B!$IS27-1,"")</f>
        <v>-1.885349801476266E-2</v>
      </c>
      <c r="AF27" s="62">
        <f>IFERROR(Inv_SY_B!AF27/Inv_SY_B!$IS27-1,"")</f>
        <v>-2.9516098140293101E-3</v>
      </c>
      <c r="AG27" s="62">
        <f>IFERROR(Inv_SY_B!AG27/Inv_SY_B!$IS27-1,"")</f>
        <v>-2.2828970064945886E-2</v>
      </c>
      <c r="AH27" s="62">
        <f>IFERROR(Inv_SY_B!AH27/Inv_SY_B!$IS27-1,"")</f>
        <v>4.5222776403153198E-3</v>
      </c>
      <c r="AI27" s="62">
        <f>IFERROR(Inv_SY_B!AI27/Inv_SY_B!$IS27-1,"")</f>
        <v>-2.8359236107397212E-2</v>
      </c>
      <c r="AJ27" s="62">
        <f>IFERROR(Inv_SY_B!AJ27/Inv_SY_B!$IS27-1,"")</f>
        <v>5.8481994661452319E-3</v>
      </c>
      <c r="AK27" s="62">
        <f>IFERROR(Inv_SY_B!AK27/Inv_SY_B!$IS27-1,"")</f>
        <v>-2.3226517269964164E-2</v>
      </c>
      <c r="AL27" s="62">
        <f>IFERROR(Inv_SY_B!AL27/Inv_SY_B!$IS27-1,"")</f>
        <v>-6.8206126311523008E-3</v>
      </c>
      <c r="AM27" s="62">
        <f>IFERROR(Inv_SY_B!AM27/Inv_SY_B!$IS27-1,"")</f>
        <v>-4.1740674694608071E-3</v>
      </c>
      <c r="AN27" s="62">
        <f>IFERROR(Inv_SY_B!AN27/Inv_SY_B!$IS27-1,"")</f>
        <v>-2.7698923326420322E-2</v>
      </c>
      <c r="AO27" s="62">
        <f>IFERROR(Inv_SY_B!AO27/Inv_SY_B!$IS27-1,"")</f>
        <v>-1.8754111213508007E-2</v>
      </c>
      <c r="AP27" s="62">
        <f>IFERROR(Inv_SY_B!AP27/Inv_SY_B!$IS27-1,"")</f>
        <v>-1.6965148790925588E-2</v>
      </c>
      <c r="AQ27" s="62">
        <f>IFERROR(Inv_SY_B!AQ27/Inv_SY_B!$IS27-1,"")</f>
        <v>-1.9648592424799216E-2</v>
      </c>
      <c r="AR27" s="62">
        <f>IFERROR(Inv_SY_B!AR27/Inv_SY_B!$IS27-1,"")</f>
        <v>-1.1598261523178111E-2</v>
      </c>
      <c r="AS27" s="62">
        <f>IFERROR(Inv_SY_B!AS27/Inv_SY_B!$IS27-1,"")</f>
        <v>-2.0364177393832117E-2</v>
      </c>
      <c r="AT27" s="62">
        <f>IFERROR(Inv_SY_B!AT27/Inv_SY_B!$IS27-1,"")</f>
        <v>-2.6357201509483508E-2</v>
      </c>
      <c r="AU27" s="62">
        <f>IFERROR(Inv_SY_B!AU27/Inv_SY_B!$IS27-1,"")</f>
        <v>-1.5176186368343059E-2</v>
      </c>
      <c r="AV27" s="62">
        <f>IFERROR(Inv_SY_B!AV27/Inv_SY_B!$IS27-1,"")</f>
        <v>-1.1598261523178111E-2</v>
      </c>
      <c r="AW27" s="62">
        <f>IFERROR(Inv_SY_B!AW27/Inv_SY_B!$IS27-1,"")</f>
        <v>-2.240084230569539E-2</v>
      </c>
      <c r="AX27" s="62">
        <f>IFERROR(Inv_SY_B!AX27/Inv_SY_B!$IS27-1,"")</f>
        <v>-1.9201351819153611E-2</v>
      </c>
      <c r="AY27" s="62">
        <f>IFERROR(Inv_SY_B!AY27/Inv_SY_B!$IS27-1,"")</f>
        <v>-2.1938464325704898E-2</v>
      </c>
      <c r="AZ27" s="62">
        <f>IFERROR(Inv_SY_B!AZ27/Inv_SY_B!$IS27-1,"")</f>
        <v>-2.7090676102742406E-2</v>
      </c>
      <c r="BA27" s="62">
        <f>IFERROR(Inv_SY_B!BA27/Inv_SY_B!$IS27-1,"")</f>
        <v>1.7025137238141808E-2</v>
      </c>
      <c r="BB27" s="62">
        <f>IFERROR(Inv_SY_B!BB27/Inv_SY_B!$IS27-1,"")</f>
        <v>-2.0543073636090647E-2</v>
      </c>
      <c r="BC27" s="62">
        <f>IFERROR(Inv_SY_B!BC27/Inv_SY_B!$IS27-1,"")</f>
        <v>1.9470052549004357E-2</v>
      </c>
      <c r="BD27" s="62">
        <f>IFERROR(Inv_SY_B!BD27/Inv_SY_B!$IS27-1,"")</f>
        <v>-2.3067498387956853E-2</v>
      </c>
      <c r="BE27" s="62">
        <f>IFERROR(Inv_SY_B!BE27/Inv_SY_B!$IS27-1,"")</f>
        <v>-2.4052192234233161E-2</v>
      </c>
      <c r="BF27" s="62">
        <f>IFERROR(Inv_SY_B!BF27/Inv_SY_B!$IS27-1,"")</f>
        <v>7.384617516447145E-3</v>
      </c>
      <c r="BG27" s="62">
        <f>IFERROR(Inv_SY_B!BG27/Inv_SY_B!$IS27-1,"")</f>
        <v>5.3968814913554208E-3</v>
      </c>
      <c r="BH27" s="62">
        <f>IFERROR(Inv_SY_B!BH27/Inv_SY_B!$IS27-1,"")</f>
        <v>2.713437857481793E-3</v>
      </c>
      <c r="BI27" s="62">
        <f>IFERROR(Inv_SY_B!BI27/Inv_SY_B!$IS27-1,"")</f>
        <v>1.3586353914732952E-2</v>
      </c>
      <c r="BJ27" s="62">
        <f>IFERROR(Inv_SY_B!BJ27/Inv_SY_B!$IS27-1,"")</f>
        <v>1.5812618262835754E-2</v>
      </c>
      <c r="BK27" s="62">
        <f>IFERROR(Inv_SY_B!BK27/Inv_SY_B!$IS27-1,"")</f>
        <v>-1.4728945762697454E-2</v>
      </c>
      <c r="BL27" s="62">
        <f>IFERROR(Inv_SY_B!BL27/Inv_SY_B!$IS27-1,"")</f>
        <v>6.1234791430835323E-3</v>
      </c>
      <c r="BM27" s="62">
        <f>IFERROR(Inv_SY_B!BM27/Inv_SY_B!$IS27-1,"")</f>
        <v>-1.2492742734469209E-2</v>
      </c>
      <c r="BN27" s="62">
        <f>IFERROR(Inv_SY_B!BN27/Inv_SY_B!$IS27-1,"")</f>
        <v>8.2121138930371096E-3</v>
      </c>
      <c r="BO27" s="62">
        <f>IFERROR(Inv_SY_B!BO27/Inv_SY_B!$IS27-1,"")</f>
        <v>1.392885612213357E-2</v>
      </c>
      <c r="BP27" s="62">
        <f>IFERROR(Inv_SY_B!BP27/Inv_SY_B!$IS27-1,"")</f>
        <v>1.8057230943477665E-2</v>
      </c>
      <c r="BQ27" s="62">
        <f>IFERROR(Inv_SY_B!BQ27/Inv_SY_B!$IS27-1,"")</f>
        <v>1.4754531086402345E-2</v>
      </c>
      <c r="BR27" s="62">
        <f>IFERROR(Inv_SY_B!BR27/Inv_SY_B!$IS27-1,"")</f>
        <v>1.5910476036378851E-2</v>
      </c>
      <c r="BS27" s="62">
        <f>IFERROR(Inv_SY_B!BS27/Inv_SY_B!$IS27-1,"")</f>
        <v>2.713437857481793E-3</v>
      </c>
      <c r="BT27" s="62">
        <f>IFERROR(Inv_SY_B!BT27/Inv_SY_B!$IS27-1,"")</f>
        <v>-8.0203366780130514E-3</v>
      </c>
      <c r="BU27" s="62">
        <f>IFERROR(Inv_SY_B!BU27/Inv_SY_B!$IS27-1,"")</f>
        <v>-1.0703780311886901E-2</v>
      </c>
      <c r="BV27" s="62">
        <f>IFERROR(Inv_SY_B!BV27/Inv_SY_B!$IS27-1,"")</f>
        <v>-1.7589681989743644E-3</v>
      </c>
      <c r="BW27" s="62">
        <f>IFERROR(Inv_SY_B!BW27/Inv_SY_B!$IS27-1,"")</f>
        <v>2.713437857481793E-3</v>
      </c>
      <c r="BX27" s="62">
        <f>IFERROR(Inv_SY_B!BX27/Inv_SY_B!$IS27-1,"")</f>
        <v>-9.809299100595692E-3</v>
      </c>
      <c r="BY27" s="62">
        <f>IFERROR(Inv_SY_B!BY27/Inv_SY_B!$IS27-1,"")</f>
        <v>9.6903913055534918E-3</v>
      </c>
      <c r="BZ27" s="62">
        <f>IFERROR(Inv_SY_B!BZ27/Inv_SY_B!$IS27-1,"")</f>
        <v>1.4925838511370415E-4</v>
      </c>
      <c r="CA27" s="62">
        <f>IFERROR(Inv_SY_B!CA27/Inv_SY_B!$IS27-1,"")</f>
        <v>1.1678127330645216E-2</v>
      </c>
      <c r="CB27" s="62">
        <f>IFERROR(Inv_SY_B!CB27/Inv_SY_B!$IS27-1,"")</f>
        <v>2.713437857481793E-3</v>
      </c>
      <c r="CC27" s="62">
        <f>IFERROR(Inv_SY_B!CC27/Inv_SY_B!$IS27-1,"")</f>
        <v>9.8692875478116893E-3</v>
      </c>
      <c r="CD27" s="62">
        <f>IFERROR(Inv_SY_B!CD27/Inv_SY_B!$IS27-1,"")</f>
        <v>1.22775061935958E-2</v>
      </c>
      <c r="CE27" s="62">
        <f>IFERROR(Inv_SY_B!CE27/Inv_SY_B!$IS27-1,"")</f>
        <v>9.8692875478116893E-3</v>
      </c>
      <c r="CF27" s="62">
        <f>IFERROR(Inv_SY_B!CF27/Inv_SY_B!$IS27-1,"")</f>
        <v>4.5024002800642116E-3</v>
      </c>
      <c r="CG27" s="62">
        <f>IFERROR(Inv_SY_B!CG27/Inv_SY_B!$IS27-1,"")</f>
        <v>-5.3368930441393125E-3</v>
      </c>
      <c r="CH27" s="62">
        <f>IFERROR(Inv_SY_B!CH27/Inv_SY_B!$IS27-1,"")</f>
        <v>2.713437857481793E-3</v>
      </c>
      <c r="CI27" s="62">
        <f>IFERROR(Inv_SY_B!CI27/Inv_SY_B!$IS27-1,"")</f>
        <v>-1.0703780311886901E-2</v>
      </c>
      <c r="CJ27" s="62">
        <f>IFERROR(Inv_SY_B!CJ27/Inv_SY_B!$IS27-1,"")</f>
        <v>2.713437857481793E-3</v>
      </c>
      <c r="CK27" s="62">
        <f>IFERROR(Inv_SY_B!CK27/Inv_SY_B!$IS27-1,"")</f>
        <v>-7.1258554667218421E-3</v>
      </c>
      <c r="CL27" s="62">
        <f>IFERROR(Inv_SY_B!CL27/Inv_SY_B!$IS27-1,"")</f>
        <v>-1.2492742734469209E-2</v>
      </c>
      <c r="CM27" s="62">
        <f>IFERROR(Inv_SY_B!CM27/Inv_SY_B!$IS27-1,"")</f>
        <v>-4.4424118328481033E-3</v>
      </c>
      <c r="CN27" s="62">
        <f>IFERROR(Inv_SY_B!CN27/Inv_SY_B!$IS27-1,"")</f>
        <v>9.2431506999077762E-3</v>
      </c>
      <c r="CO27" s="62">
        <f>IFERROR(Inv_SY_B!CO27/Inv_SY_B!$IS27-1,"")</f>
        <v>1.8592268320324123E-2</v>
      </c>
      <c r="CP27" s="62">
        <f>IFERROR(Inv_SY_B!CP27/Inv_SY_B!$IS27-1,"")</f>
        <v>2.2846145736237E-2</v>
      </c>
      <c r="CQ27" s="62">
        <f>IFERROR(Inv_SY_B!CQ27/Inv_SY_B!$IS27-1,"")</f>
        <v>8.0803251252292707E-3</v>
      </c>
      <c r="CR27" s="62">
        <f>IFERROR(Inv_SY_B!CR27/Inv_SY_B!$IS27-1,"")</f>
        <v>1.9708580872015213E-2</v>
      </c>
      <c r="CS27" s="62">
        <f>IFERROR(Inv_SY_B!CS27/Inv_SY_B!$IS27-1,"")</f>
        <v>1.2234693417670695E-2</v>
      </c>
      <c r="CT27" s="62">
        <f>IFERROR(Inv_SY_B!CT27/Inv_SY_B!$IS27-1,"")</f>
        <v>9.8692875478116893E-3</v>
      </c>
      <c r="CU27" s="62">
        <f>IFERROR(Inv_SY_B!CU27/Inv_SY_B!$IS27-1,"")</f>
        <v>1.3447212392976748E-2</v>
      </c>
      <c r="CV27" s="62">
        <f>IFERROR(Inv_SY_B!CV27/Inv_SY_B!$IS27-1,"")</f>
        <v>7.1858439139380614E-3</v>
      </c>
      <c r="CW27" s="62">
        <f>IFERROR(Inv_SY_B!CW27/Inv_SY_B!$IS27-1,"")</f>
        <v>1.6130656026850376E-2</v>
      </c>
      <c r="CX27" s="62">
        <f>IFERROR(Inv_SY_B!CX27/Inv_SY_B!$IS27-1,"")</f>
        <v>1.8545755297336708E-2</v>
      </c>
      <c r="CY27" s="62">
        <f>IFERROR(Inv_SY_B!CY27/Inv_SY_B!$IS27-1,"")</f>
        <v>-6.4102704976889413E-3</v>
      </c>
      <c r="CZ27" s="62">
        <f>IFERROR(Inv_SY_B!CZ27/Inv_SY_B!$IS27-1,"")</f>
        <v>2.713437857481793E-3</v>
      </c>
      <c r="DA27" s="62">
        <f>IFERROR(Inv_SY_B!DA27/Inv_SY_B!$IS27-1,"")</f>
        <v>1.2284386818298021E-2</v>
      </c>
      <c r="DB27" s="62">
        <f>IFERROR(Inv_SY_B!DB27/Inv_SY_B!$IS27-1,"")</f>
        <v>1.8814099660724226E-2</v>
      </c>
      <c r="DC27" s="62">
        <f>IFERROR(Inv_SY_B!DC27/Inv_SY_B!$IS27-1,"")</f>
        <v>2.5035713419261141E-2</v>
      </c>
      <c r="DD27" s="62">
        <f>IFERROR(Inv_SY_B!DD27/Inv_SY_B!$IS27-1,"")</f>
        <v>2.0603062083306423E-2</v>
      </c>
      <c r="DE27" s="62">
        <f>IFERROR(Inv_SY_B!DE27/Inv_SY_B!$IS27-1,"")</f>
        <v>1.0962542361612204E-2</v>
      </c>
      <c r="DF27" s="62">
        <f>IFERROR(Inv_SY_B!DF27/Inv_SY_B!$IS27-1,"")</f>
        <v>-2.4399008867769134E-2</v>
      </c>
      <c r="DG27" s="62">
        <f>IFERROR(Inv_SY_B!DG27/Inv_SY_B!$IS27-1,"")</f>
        <v>-9.809299100595692E-3</v>
      </c>
      <c r="DH27" s="62">
        <f>IFERROR(Inv_SY_B!DH27/Inv_SY_B!$IS27-1,"")</f>
        <v>-1.4878025964579211E-2</v>
      </c>
      <c r="DI27" s="62">
        <f>IFERROR(Inv_SY_B!DI27/Inv_SY_B!$IS27-1,"")</f>
        <v>-2.4877867198501824E-2</v>
      </c>
      <c r="DJ27" s="62">
        <f>IFERROR(Inv_SY_B!DJ27/Inv_SY_B!$IS27-1,"")</f>
        <v>2.8295600500411355E-2</v>
      </c>
      <c r="DK27" s="62">
        <f>IFERROR(Inv_SY_B!DK27/Inv_SY_B!$IS27-1,"")</f>
        <v>2.5115222860264685E-2</v>
      </c>
      <c r="DL27" s="62">
        <f>IFERROR(Inv_SY_B!DL27/Inv_SY_B!$IS27-1,"")</f>
        <v>8.736278013509402E-3</v>
      </c>
      <c r="DM27" s="62">
        <f>IFERROR(Inv_SY_B!DM27/Inv_SY_B!$IS27-1,"")</f>
        <v>2.9100633590573466E-2</v>
      </c>
      <c r="DN27" s="62">
        <f>IFERROR(Inv_SY_B!DN27/Inv_SY_B!$IS27-1,"")</f>
        <v>-1.7412389396571193E-2</v>
      </c>
      <c r="DO27" s="62">
        <f>IFERROR(Inv_SY_B!DO27/Inv_SY_B!$IS27-1,"")</f>
        <v>-8.4186486526629523E-3</v>
      </c>
      <c r="DP27" s="62">
        <f>IFERROR(Inv_SY_B!DP27/Inv_SY_B!$IS27-1,"")</f>
        <v>1.0564995156593815E-2</v>
      </c>
      <c r="DQ27" s="62">
        <f>IFERROR(Inv_SY_B!DQ27/Inv_SY_B!$IS27-1,"")</f>
        <v>-2.0443686834835884E-2</v>
      </c>
      <c r="DR27" s="62">
        <f>IFERROR(Inv_SY_B!DR27/Inv_SY_B!$IS27-1,"")</f>
        <v>1.5236174815559167E-2</v>
      </c>
      <c r="DS27" s="62">
        <f>IFERROR(Inv_SY_B!DS27/Inv_SY_B!$IS27-1,"")</f>
        <v>1.7919618449433017E-2</v>
      </c>
      <c r="DT27" s="62">
        <f>IFERROR(Inv_SY_B!DT27/Inv_SY_B!$IS27-1,"")</f>
        <v>2.5115222860264685E-2</v>
      </c>
      <c r="DU27" s="62">
        <f>IFERROR(Inv_SY_B!DU27/Inv_SY_B!$IS27-1,"")</f>
        <v>2.3047977394169417E-2</v>
      </c>
      <c r="DV27" s="62">
        <f>IFERROR(Inv_SY_B!DV27/Inv_SY_B!$IS27-1,"")</f>
        <v>8.0803251252292707E-3</v>
      </c>
      <c r="DW27" s="62">
        <f>IFERROR(Inv_SY_B!DW27/Inv_SY_B!$IS27-1,"")</f>
        <v>1.1658249970394108E-2</v>
      </c>
      <c r="DX27" s="62">
        <f>IFERROR(Inv_SY_B!DX27/Inv_SY_B!$IS27-1,"")</f>
        <v>2.4161109568220596E-2</v>
      </c>
      <c r="DY27" s="62">
        <f>IFERROR(Inv_SY_B!DY27/Inv_SY_B!$IS27-1,"")</f>
        <v>8.97480633652048E-3</v>
      </c>
      <c r="DZ27" s="62">
        <f>IFERROR(Inv_SY_B!DZ27/Inv_SY_B!$IS27-1,"")</f>
        <v>7.1858439139380614E-3</v>
      </c>
      <c r="EA27" s="62">
        <f>IFERROR(Inv_SY_B!EA27/Inv_SY_B!$IS27-1,"")</f>
        <v>1.2473221740681772E-2</v>
      </c>
      <c r="EB27" s="62">
        <f>IFERROR(Inv_SY_B!EB27/Inv_SY_B!$IS27-1,"")</f>
        <v>-3.2696475780442658E-3</v>
      </c>
      <c r="EC27" s="62">
        <f>IFERROR(Inv_SY_B!EC27/Inv_SY_B!$IS27-1,"")</f>
        <v>-2.1162329859292228E-2</v>
      </c>
      <c r="ED27" s="62">
        <f>IFERROR(Inv_SY_B!ED27/Inv_SY_B!$IS27-1,"")</f>
        <v>6.8280514294214445E-3</v>
      </c>
      <c r="EE27" s="62">
        <f>IFERROR(Inv_SY_B!EE27/Inv_SY_B!$IS27-1,"")</f>
        <v>2.3506685707651798E-2</v>
      </c>
      <c r="EF27" s="62">
        <f>IFERROR(Inv_SY_B!EF27/Inv_SY_B!$IS27-1,"")</f>
        <v>1.3853794761745419E-2</v>
      </c>
      <c r="EG27" s="62">
        <f>IFERROR(Inv_SY_B!EG27/Inv_SY_B!$IS27-1,"")</f>
        <v>2.9042188151346959E-3</v>
      </c>
      <c r="EH27" s="62">
        <f>IFERROR(Inv_SY_B!EH27/Inv_SY_B!$IS27-1,"")</f>
        <v>-2.3817625483020355E-2</v>
      </c>
      <c r="EI27" s="62">
        <f>IFERROR(Inv_SY_B!EI27/Inv_SY_B!$IS27-1,"")</f>
        <v>-1.6302106774164105E-2</v>
      </c>
      <c r="EJ27" s="62">
        <f>IFERROR(Inv_SY_B!EJ27/Inv_SY_B!$IS27-1,"")</f>
        <v>1.8686808103732577E-2</v>
      </c>
      <c r="EK27" s="62">
        <f>IFERROR(Inv_SY_B!EK27/Inv_SY_B!$IS27-1,"")</f>
        <v>-3.3046317320857277E-3</v>
      </c>
      <c r="EL27" s="62">
        <f>IFERROR(Inv_SY_B!EL27/Inv_SY_B!$IS27-1,"")</f>
        <v>2.4180986928471482E-2</v>
      </c>
      <c r="EM27" s="62">
        <f>IFERROR(Inv_SY_B!EM27/Inv_SY_B!$IS27-1,"")</f>
        <v>6.7454839329945671E-3</v>
      </c>
      <c r="EN27" s="62">
        <f>IFERROR(Inv_SY_B!EN27/Inv_SY_B!$IS27-1,"")</f>
        <v>-2.1575167341426504E-2</v>
      </c>
      <c r="EO27" s="62">
        <f>IFERROR(Inv_SY_B!EO27/Inv_SY_B!$IS27-1,"")</f>
        <v>2.4270435049600581E-2</v>
      </c>
      <c r="EP27" s="62">
        <f>IFERROR(Inv_SY_B!EP27/Inv_SY_B!$IS27-1,"")</f>
        <v>2.8047898011130501E-2</v>
      </c>
      <c r="EQ27" s="62">
        <f>IFERROR(Inv_SY_B!EQ27/Inv_SY_B!$IS27-1,"")</f>
        <v>1.0137631911199207E-2</v>
      </c>
      <c r="ER27" s="62">
        <f>IFERROR(Inv_SY_B!ER27/Inv_SY_B!$IS27-1,"")</f>
        <v>-1.8272467484351296E-2</v>
      </c>
      <c r="ES27" s="62">
        <f>IFERROR(Inv_SY_B!ES27/Inv_SY_B!$IS27-1,"")</f>
        <v>1.4341693604267958E-2</v>
      </c>
      <c r="ET27" s="62">
        <f>IFERROR(Inv_SY_B!ET27/Inv_SY_B!$IS27-1,"")</f>
        <v>1.5512650826321916E-2</v>
      </c>
      <c r="EU27" s="62">
        <f>IFERROR(Inv_SY_B!EU27/Inv_SY_B!$IS27-1,"")</f>
        <v>1.6818718497074503E-2</v>
      </c>
      <c r="EV27" s="62">
        <f>IFERROR(Inv_SY_B!EV27/Inv_SY_B!$IS27-1,"")</f>
        <v>1.9708580872015213E-2</v>
      </c>
      <c r="EW27" s="62">
        <f>IFERROR(Inv_SY_B!EW27/Inv_SY_B!$IS27-1,"")</f>
        <v>1.1451831229327025E-2</v>
      </c>
      <c r="EX27" s="62">
        <f>IFERROR(Inv_SY_B!EX27/Inv_SY_B!$IS27-1,"")</f>
        <v>2.7132774925732628E-2</v>
      </c>
      <c r="EY27" s="62">
        <f>IFERROR(Inv_SY_B!EY27/Inv_SY_B!$IS27-1,"")</f>
        <v>1.1360089566630371E-2</v>
      </c>
      <c r="EZ27" s="62">
        <f>IFERROR(Inv_SY_B!EZ27/Inv_SY_B!$IS27-1,"")</f>
        <v>1.4341693604267958E-2</v>
      </c>
      <c r="FA27" s="62">
        <f>IFERROR(Inv_SY_B!FA27/Inv_SY_B!$IS27-1,"")</f>
        <v>6.2913627026468522E-3</v>
      </c>
      <c r="FB27" s="62">
        <f>IFERROR(Inv_SY_B!FB27/Inv_SY_B!$IS27-1,"")</f>
        <v>7.8119807618417525E-3</v>
      </c>
      <c r="FC27" s="62">
        <f>IFERROR(Inv_SY_B!FC27/Inv_SY_B!$IS27-1,"")</f>
        <v>1.0763768759102899E-2</v>
      </c>
      <c r="FD27" s="62">
        <f>IFERROR(Inv_SY_B!FD27/Inv_SY_B!$IS27-1,"")</f>
        <v>7.1858439139380614E-3</v>
      </c>
      <c r="FE27" s="62">
        <f>IFERROR(Inv_SY_B!FE27/Inv_SY_B!$IS27-1,"")</f>
        <v>-3.9850066679831819E-3</v>
      </c>
      <c r="FF27" s="62">
        <f>IFERROR(Inv_SY_B!FF27/Inv_SY_B!$IS27-1,"")</f>
        <v>-6.9703377106677955E-3</v>
      </c>
      <c r="FG27" s="62">
        <f>IFERROR(Inv_SY_B!FG27/Inv_SY_B!$IS27-1,"")</f>
        <v>-3.6834580778130066E-3</v>
      </c>
      <c r="FH27" s="62">
        <f>IFERROR(Inv_SY_B!FH27/Inv_SY_B!$IS27-1,"")</f>
        <v>-7.7845189041273466E-3</v>
      </c>
      <c r="FI27" s="62">
        <f>IFERROR(Inv_SY_B!FI27/Inv_SY_B!$IS27-1,"")</f>
        <v>-2.3786697422490066E-2</v>
      </c>
      <c r="FJ27" s="62">
        <f>IFERROR(Inv_SY_B!FJ27/Inv_SY_B!$IS27-1,"")</f>
        <v>-2.0570179127341714E-2</v>
      </c>
      <c r="FK27" s="62">
        <f>IFERROR(Inv_SY_B!FK27/Inv_SY_B!$IS27-1,"")</f>
        <v>-4.669397826648769E-4</v>
      </c>
      <c r="FL27" s="62">
        <f>IFERROR(Inv_SY_B!FL27/Inv_SY_B!$IS27-1,"")</f>
        <v>-8.3055948679412461E-3</v>
      </c>
      <c r="FM27" s="62">
        <f>IFERROR(Inv_SY_B!FM27/Inv_SY_B!$IS27-1,"")</f>
        <v>-2.0630488845375772E-2</v>
      </c>
      <c r="FN27" s="62">
        <f>IFERROR(Inv_SY_B!FN27/Inv_SY_B!$IS27-1,"")</f>
        <v>-1.6549531258406414E-2</v>
      </c>
      <c r="FO27" s="62">
        <f>IFERROR(Inv_SY_B!FO27/Inv_SY_B!$IS27-1,"")</f>
        <v>1.7997885555420812E-2</v>
      </c>
      <c r="FP27" s="62">
        <f>IFERROR(Inv_SY_B!FP27/Inv_SY_B!$IS27-1,"")</f>
        <v>-1.9508728089942862E-2</v>
      </c>
      <c r="FQ27" s="62">
        <f>IFERROR(Inv_SY_B!FQ27/Inv_SY_B!$IS27-1,"")</f>
        <v>-4.5712171272740409E-3</v>
      </c>
      <c r="FR27" s="62">
        <f>IFERROR(Inv_SY_B!FR27/Inv_SY_B!$IS27-1,"")</f>
        <v>5.1555341972544522E-3</v>
      </c>
      <c r="FS27" s="62">
        <f>IFERROR(Inv_SY_B!FS27/Inv_SY_B!$IS27-1,"")</f>
        <v>-2.6199086143851136E-2</v>
      </c>
      <c r="FT27" s="62">
        <f>IFERROR(Inv_SY_B!FT27/Inv_SY_B!$IS27-1,"")</f>
        <v>-2.645640760746315E-2</v>
      </c>
      <c r="FU27" s="62">
        <f>IFERROR(Inv_SY_B!FU27/Inv_SY_B!$IS27-1,"")</f>
        <v>7.574355955205947E-3</v>
      </c>
      <c r="FV27" s="62">
        <f>IFERROR(Inv_SY_B!FV27/Inv_SY_B!$IS27-1,"")</f>
        <v>-1.3031464373087887E-2</v>
      </c>
      <c r="FW27" s="62">
        <f>IFERROR(Inv_SY_B!FW27/Inv_SY_B!$IS27-1,"")</f>
        <v>-1.6650047455129768E-2</v>
      </c>
      <c r="FX27" s="62">
        <f>IFERROR(Inv_SY_B!FX27/Inv_SY_B!$IS27-1,"")</f>
        <v>-2.4791859389723947E-2</v>
      </c>
      <c r="FY27" s="62">
        <f>IFERROR(Inv_SY_B!FY27/Inv_SY_B!$IS27-1,"")</f>
        <v>-2.3786697422490066E-2</v>
      </c>
      <c r="FZ27" s="62">
        <f>IFERROR(Inv_SY_B!FZ27/Inv_SY_B!$IS27-1,"")</f>
        <v>5.3822218456889281E-4</v>
      </c>
      <c r="GA27" s="62">
        <f>IFERROR(Inv_SY_B!GA27/Inv_SY_B!$IS27-1,"")</f>
        <v>-1.7972222042798913E-2</v>
      </c>
      <c r="GB27" s="62">
        <f>IFERROR(Inv_SY_B!GB27/Inv_SY_B!$IS27-1,"")</f>
        <v>-1.8157790405980645E-2</v>
      </c>
      <c r="GC27" s="62">
        <f>IFERROR(Inv_SY_B!GC27/Inv_SY_B!$IS27-1,"")</f>
        <v>-1.172475381568383E-2</v>
      </c>
      <c r="GD27" s="62">
        <f>IFERROR(Inv_SY_B!GD27/Inv_SY_B!$IS27-1,"")</f>
        <v>2.7127570671412471E-2</v>
      </c>
      <c r="GE27" s="62">
        <f>IFERROR(Inv_SY_B!GE27/Inv_SY_B!$IS27-1,"")</f>
        <v>-2.3817625483020355E-2</v>
      </c>
      <c r="GF27" s="62">
        <f>IFERROR(Inv_SY_B!GF27/Inv_SY_B!$IS27-1,"")</f>
        <v>-1.9766049553554654E-2</v>
      </c>
      <c r="GG27" s="62">
        <f>IFERROR(Inv_SY_B!GG27/Inv_SY_B!$IS27-1,"")</f>
        <v>-2.1245647969322823E-2</v>
      </c>
      <c r="GH27" s="62">
        <f>IFERROR(Inv_SY_B!GH27/Inv_SY_B!$IS27-1,"")</f>
        <v>-2.645640760746315E-2</v>
      </c>
      <c r="GI27" s="62">
        <f>IFERROR(Inv_SY_B!GI27/Inv_SY_B!$IS27-1,"")</f>
        <v>5.2423801912233614E-3</v>
      </c>
      <c r="GJ27" s="62">
        <f>IFERROR(Inv_SY_B!GJ27/Inv_SY_B!$IS27-1,"")</f>
        <v>-1.6302106774164105E-2</v>
      </c>
      <c r="GK27" s="62">
        <f>IFERROR(Inv_SY_B!GK27/Inv_SY_B!$IS27-1,"")</f>
        <v>2.025949998169696E-2</v>
      </c>
      <c r="GL27" s="62">
        <f>IFERROR(Inv_SY_B!GL27/Inv_SY_B!$IS27-1,"")</f>
        <v>6.8707425781422415E-3</v>
      </c>
      <c r="GM27" s="62">
        <f>IFERROR(Inv_SY_B!GM27/Inv_SY_B!$IS27-1,"")</f>
        <v>1.3203262971715368E-2</v>
      </c>
      <c r="GN27" s="62">
        <f>IFERROR(Inv_SY_B!GN27/Inv_SY_B!$IS27-1,"")</f>
        <v>3.2521594961003597E-3</v>
      </c>
      <c r="GO27" s="62">
        <f>IFERROR(Inv_SY_B!GO27/Inv_SY_B!$IS27-1,"")</f>
        <v>7.7753883486526565E-3</v>
      </c>
      <c r="GP27" s="62">
        <f>IFERROR(Inv_SY_B!GP27/Inv_SY_B!$IS27-1,"")</f>
        <v>2.8903011878962381E-3</v>
      </c>
      <c r="GQ27" s="62">
        <f>IFERROR(Inv_SY_B!GQ27/Inv_SY_B!$IS27-1,"")</f>
        <v>-9.9556687533522981E-3</v>
      </c>
      <c r="GR27" s="62">
        <f>IFERROR(Inv_SY_B!GR27/Inv_SY_B!$IS27-1,"")</f>
        <v>-3.6642358594152213E-4</v>
      </c>
      <c r="GS27" s="62" t="str">
        <f>IFERROR(Inv_SY_B!GS27/Inv_SY_B!$IS27-1,"")</f>
        <v/>
      </c>
      <c r="GT27" s="62" t="str">
        <f>IFERROR(Inv_SY_B!GT27/Inv_SY_B!$IS27-1,"")</f>
        <v/>
      </c>
      <c r="GU27" s="62">
        <f>IFERROR(Inv_SY_B!GU27/Inv_SY_B!$IS27-1,"")</f>
        <v>9.2887007985302805E-3</v>
      </c>
      <c r="GV27" s="62">
        <f>IFERROR(Inv_SY_B!GV27/Inv_SY_B!$IS27-1,"")</f>
        <v>-7.5558267345606778E-3</v>
      </c>
      <c r="GW27" s="62">
        <f>IFERROR(Inv_SY_B!GW27/Inv_SY_B!$IS27-1,"")</f>
        <v>-1.2371374507280652E-4</v>
      </c>
      <c r="GX27" s="62" t="str">
        <f>IFERROR(Inv_SY_B!GX27/Inv_SY_B!$IS27-1,"")</f>
        <v/>
      </c>
      <c r="GY27" s="62">
        <f>IFERROR(Inv_SY_B!GY27/Inv_SY_B!$IS27-1,"")</f>
        <v>9.9111685888051415E-3</v>
      </c>
      <c r="GZ27" s="62">
        <f>IFERROR(Inv_SY_B!GZ27/Inv_SY_B!$IS27-1,"")</f>
        <v>-7.1258554667218421E-3</v>
      </c>
      <c r="HA27" s="62">
        <f>IFERROR(Inv_SY_B!HA27/Inv_SY_B!$IS27-1,"")</f>
        <v>-2.6534494102656847E-3</v>
      </c>
      <c r="HB27" s="62">
        <f>IFERROR(Inv_SY_B!HB27/Inv_SY_B!$IS27-1,"")</f>
        <v>2.713437857481793E-3</v>
      </c>
      <c r="HC27" s="62">
        <f>IFERROR(Inv_SY_B!HC27/Inv_SY_B!$IS27-1,"")</f>
        <v>9.244754348991524E-4</v>
      </c>
      <c r="HD27" s="62">
        <f>IFERROR(Inv_SY_B!HD27/Inv_SY_B!$IS27-1,"")</f>
        <v>-8.0203366780130514E-3</v>
      </c>
      <c r="HE27" s="62">
        <f>IFERROR(Inv_SY_B!HE27/Inv_SY_B!$IS27-1,"")</f>
        <v>2.9994223608165171E-5</v>
      </c>
      <c r="HF27" s="62">
        <f>IFERROR(Inv_SY_B!HF27/Inv_SY_B!$IS27-1,"")</f>
        <v>-7.1258554667218421E-3</v>
      </c>
      <c r="HG27" s="62">
        <f>IFERROR(Inv_SY_B!HG27/Inv_SY_B!$IS27-1,"")</f>
        <v>-1.4281705157051849E-2</v>
      </c>
      <c r="HH27" s="62">
        <f>IFERROR(Inv_SY_B!HH27/Inv_SY_B!$IS27-1,"")</f>
        <v>-1.1956054007694727E-2</v>
      </c>
      <c r="HI27" s="62">
        <f>IFERROR(Inv_SY_B!HI27/Inv_SY_B!$IS27-1,"")</f>
        <v>-2.2868724785447658E-2</v>
      </c>
      <c r="HJ27" s="62">
        <f>IFERROR(Inv_SY_B!HJ27/Inv_SY_B!$IS27-1,"")</f>
        <v>8.97480633652048E-3</v>
      </c>
      <c r="HK27" s="62">
        <f>IFERROR(Inv_SY_B!HK27/Inv_SY_B!$IS27-1,"")</f>
        <v>-2.1238781244872662E-2</v>
      </c>
      <c r="HL27" s="62">
        <f>IFERROR(Inv_SY_B!HL27/Inv_SY_B!$IS27-1,"")</f>
        <v>8.0206930444766122E-3</v>
      </c>
      <c r="HM27" s="62">
        <f>IFERROR(Inv_SY_B!HM27/Inv_SY_B!$IS27-1,"")</f>
        <v>3.4237391231860093E-2</v>
      </c>
      <c r="HN27" s="62">
        <f>IFERROR(Inv_SY_B!HN27/Inv_SY_B!$IS27-1,"")</f>
        <v>2.4611603722980213E-2</v>
      </c>
      <c r="HO27" s="62">
        <f>IFERROR(Inv_SY_B!HO27/Inv_SY_B!$IS27-1,"")</f>
        <v>3.4415646556098523E-2</v>
      </c>
      <c r="HP27" s="62">
        <f>IFERROR(Inv_SY_B!HP27/Inv_SY_B!$IS27-1,"")</f>
        <v>4.9638651246067589E-2</v>
      </c>
      <c r="HQ27" s="62">
        <f>IFERROR(Inv_SY_B!HQ27/Inv_SY_B!$IS27-1,"")</f>
        <v>-1.1609878162285869E-2</v>
      </c>
      <c r="HR27" s="62">
        <f>IFERROR(Inv_SY_B!HR27/Inv_SY_B!$IS27-1,"")</f>
        <v>4.9037604899679899E-3</v>
      </c>
      <c r="HS27" s="62">
        <f>IFERROR(Inv_SY_B!HS27/Inv_SY_B!$IS27-1,"")</f>
        <v>-2.6231974139902858E-2</v>
      </c>
      <c r="HT27" s="62">
        <f>IFERROR(Inv_SY_B!HT27/Inv_SY_B!$IS27-1,"")</f>
        <v>-1.2015686088447386E-2</v>
      </c>
      <c r="HU27" s="62">
        <f>IFERROR(Inv_SY_B!HU27/Inv_SY_B!$IS27-1,"")</f>
        <v>-1.7199090030801667E-2</v>
      </c>
      <c r="HV27" s="62">
        <f>IFERROR(Inv_SY_B!HV27/Inv_SY_B!$IS27-1,"")</f>
        <v>-2.6529217127039595E-2</v>
      </c>
      <c r="HW27" s="62">
        <f>IFERROR(Inv_SY_B!HW27/Inv_SY_B!$IS27-1,"")</f>
        <v>-7.3405309574317013E-3</v>
      </c>
      <c r="HX27" s="62">
        <f>IFERROR(Inv_SY_B!HX27/Inv_SY_B!$IS27-1,"")</f>
        <v>-8.3643679131251147E-3</v>
      </c>
      <c r="HY27" s="62">
        <f>IFERROR(Inv_SY_B!HY27/Inv_SY_B!$IS27-1,"")</f>
        <v>-6.6885535412019026E-3</v>
      </c>
      <c r="HZ27" s="62">
        <f>IFERROR(Inv_SY_B!HZ27/Inv_SY_B!$IS27-1,"")</f>
        <v>-2.9189725345239115E-2</v>
      </c>
      <c r="IA27" s="62">
        <f>IFERROR(Inv_SY_B!IA27/Inv_SY_B!$IS27-1,"")</f>
        <v>-1.5559833321437622E-2</v>
      </c>
      <c r="IB27" s="62">
        <f>IFERROR(Inv_SY_B!IB27/Inv_SY_B!$IS27-1,"")</f>
        <v>7.2584479083608322E-3</v>
      </c>
      <c r="IC27" s="62">
        <f>IFERROR(Inv_SY_B!IC27/Inv_SY_B!$IS27-1,"")</f>
        <v>-1.0456703333942774E-2</v>
      </c>
      <c r="ID27" s="62">
        <f>IFERROR(Inv_SY_B!ID27/Inv_SY_B!$IS27-1,"")</f>
        <v>-1.7353660832193474E-2</v>
      </c>
      <c r="IE27" s="62">
        <f>IFERROR(Inv_SY_B!IE27/Inv_SY_B!$IS27-1,"")</f>
        <v>1.1369847543480915E-2</v>
      </c>
      <c r="IF27" s="62" t="str">
        <f>IFERROR(Inv_SY_B!IF27/Inv_SY_B!$IS27-1,"")</f>
        <v/>
      </c>
      <c r="IG27" s="62">
        <f>IFERROR(Inv_SY_B!IG27/Inv_SY_B!$IS27-1,"")</f>
        <v>7.897783106168621E-3</v>
      </c>
      <c r="IH27" s="62">
        <f>IFERROR(Inv_SY_B!IH27/Inv_SY_B!$IS27-1,"")</f>
        <v>1.5572484547992094E-3</v>
      </c>
      <c r="II27" s="62">
        <f>IFERROR(Inv_SY_B!II27/Inv_SY_B!$IS27-1,"")</f>
        <v>-1.3801088386805827E-2</v>
      </c>
      <c r="IJ27" s="62">
        <f>IFERROR(Inv_SY_B!IJ27/Inv_SY_B!$IS27-1,"")</f>
        <v>1.4454131197606523E-2</v>
      </c>
      <c r="IK27" s="62">
        <f>IFERROR(Inv_SY_B!IK27/Inv_SY_B!$IS27-1,"")</f>
        <v>-1.194125023939574E-2</v>
      </c>
      <c r="IL27" s="62" t="str">
        <f>IFERROR(Inv_SY_B!IL27/Inv_SY_B!$IS27-1,"")</f>
        <v/>
      </c>
      <c r="IM27" s="62" t="str">
        <f>IFERROR(Inv_SY_B!IM27/Inv_SY_B!$IS27-1,"")</f>
        <v/>
      </c>
      <c r="IN27" s="62">
        <f>IFERROR(Inv_SY_B!IN27/Inv_SY_B!$IS27-1,"")</f>
        <v>3.9157238180843157E-2</v>
      </c>
      <c r="IO27" s="62">
        <f>IFERROR(Inv_SY_B!IO27/Inv_SY_B!$IS27-1,"")</f>
        <v>2.7552816572915972E-2</v>
      </c>
      <c r="IP27" s="62">
        <f>IFERROR(Inv_SY_B!IP27/Inv_SY_B!$IS27-1,"")</f>
        <v>-1.4222513113076873E-2</v>
      </c>
      <c r="IQ27" s="62">
        <f>IFERROR(Inv_SY_B!IQ27/Inv_SY_B!$IS27-1,"")</f>
        <v>-2.1126884216886466E-2</v>
      </c>
      <c r="IR27" s="62">
        <f>IFERROR(Inv_SY_B!IR27/Inv_SY_B!$IS27-1,"")</f>
        <v>0.30503028665280141</v>
      </c>
    </row>
    <row r="28" spans="2:252" x14ac:dyDescent="0.25">
      <c r="B28" s="85">
        <f t="shared" si="0"/>
        <v>45866</v>
      </c>
      <c r="C28" s="62">
        <f>IFERROR(Inv_SY_B!C28/Inv_SY_B!$IS28-1,"")</f>
        <v>2.1499183821981793E-2</v>
      </c>
      <c r="D28" s="62">
        <f>IFERROR(Inv_SY_B!D28/Inv_SY_B!$IS28-1,"")</f>
        <v>4.9727140542451087E-2</v>
      </c>
      <c r="E28" s="62">
        <f>IFERROR(Inv_SY_B!E28/Inv_SY_B!$IS28-1,"")</f>
        <v>1.5095619565949514E-2</v>
      </c>
      <c r="F28" s="62">
        <f>IFERROR(Inv_SY_B!F28/Inv_SY_B!$IS28-1,"")</f>
        <v>8.7247265561212206E-3</v>
      </c>
      <c r="G28" s="62">
        <f>IFERROR(Inv_SY_B!G28/Inv_SY_B!$IS28-1,"")</f>
        <v>1.1501782483482215E-2</v>
      </c>
      <c r="H28" s="62">
        <f>IFERROR(Inv_SY_B!H28/Inv_SY_B!$IS28-1,"")</f>
        <v>3.4156490479311241E-3</v>
      </c>
      <c r="I28" s="62">
        <f>IFERROR(Inv_SY_B!I28/Inv_SY_B!$IS28-1,"")</f>
        <v>1.5095619565949514E-2</v>
      </c>
      <c r="J28" s="62">
        <f>IFERROR(Inv_SY_B!J28/Inv_SY_B!$IS28-1,"")</f>
        <v>7.6629110544832457E-3</v>
      </c>
      <c r="K28" s="62">
        <f>IFERROR(Inv_SY_B!K28/Inv_SY_B!$IS28-1,"")</f>
        <v>9.1494527567765882E-3</v>
      </c>
      <c r="L28" s="62">
        <f>IFERROR(Inv_SY_B!L28/Inv_SY_B!$IS28-1,"")</f>
        <v>2.0362224454073985E-2</v>
      </c>
      <c r="M28" s="62">
        <f>IFERROR(Inv_SY_B!M28/Inv_SY_B!$IS28-1,"")</f>
        <v>1.4033804064311539E-2</v>
      </c>
      <c r="N28" s="62">
        <f>IFERROR(Inv_SY_B!N28/Inv_SY_B!$IS28-1,"")</f>
        <v>7.6629110544832457E-3</v>
      </c>
      <c r="O28" s="62">
        <f>IFERROR(Inv_SY_B!O28/Inv_SY_B!$IS28-1,"")</f>
        <v>8.7247265561212206E-3</v>
      </c>
      <c r="P28" s="62">
        <f>IFERROR(Inv_SY_B!P28/Inv_SY_B!$IS28-1,"")</f>
        <v>7.7594397364504353E-3</v>
      </c>
      <c r="Q28" s="62">
        <f>IFERROR(Inv_SY_B!Q28/Inv_SY_B!$IS28-1,"")</f>
        <v>1.2971988562673342E-2</v>
      </c>
      <c r="R28" s="62">
        <f>IFERROR(Inv_SY_B!R28/Inv_SY_B!$IS28-1,"")</f>
        <v>9.7865420577594175E-3</v>
      </c>
      <c r="S28" s="62">
        <f>IFERROR(Inv_SY_B!S28/Inv_SY_B!$IS28-1,"")</f>
        <v>2.9961036588881829E-2</v>
      </c>
      <c r="T28" s="62">
        <f>IFERROR(Inv_SY_B!T28/Inv_SY_B!$IS28-1,"")</f>
        <v>5.5392800512072959E-3</v>
      </c>
      <c r="U28" s="62">
        <f>IFERROR(Inv_SY_B!U28/Inv_SY_B!$IS28-1,"")</f>
        <v>8.5613703250999595E-3</v>
      </c>
      <c r="V28" s="62">
        <f>IFERROR(Inv_SY_B!V28/Inv_SY_B!$IS28-1,"")</f>
        <v>1.700408622208327E-3</v>
      </c>
      <c r="W28" s="62">
        <f>IFERROR(Inv_SY_B!W28/Inv_SY_B!$IS28-1,"")</f>
        <v>1.2920180446551743E-3</v>
      </c>
      <c r="X28" s="62">
        <f>IFERROR(Inv_SY_B!X28/Inv_SY_B!$IS28-1,"")</f>
        <v>3.4156490479311241E-3</v>
      </c>
      <c r="Y28" s="62">
        <f>IFERROR(Inv_SY_B!Y28/Inv_SY_B!$IS28-1,"")</f>
        <v>-2.2201409223013835E-3</v>
      </c>
      <c r="Z28" s="62">
        <f>IFERROR(Inv_SY_B!Z28/Inv_SY_B!$IS28-1,"")</f>
        <v>-3.3091824624429389E-3</v>
      </c>
      <c r="AA28" s="62">
        <f>IFERROR(Inv_SY_B!AA28/Inv_SY_B!$IS28-1,"")</f>
        <v>1.3462057255737125E-2</v>
      </c>
      <c r="AB28" s="62">
        <f>IFERROR(Inv_SY_B!AB28/Inv_SY_B!$IS28-1,"")</f>
        <v>2.4243568503138579E-2</v>
      </c>
      <c r="AC28" s="62">
        <f>IFERROR(Inv_SY_B!AC28/Inv_SY_B!$IS28-1,"")</f>
        <v>2.6791925707069675E-2</v>
      </c>
      <c r="AD28" s="62">
        <f>IFERROR(Inv_SY_B!AD28/Inv_SY_B!$IS28-1,"")</f>
        <v>9.9045215579414148E-3</v>
      </c>
      <c r="AE28" s="62">
        <f>IFERROR(Inv_SY_B!AE28/Inv_SY_B!$IS28-1,"")</f>
        <v>5.1853415506610823E-3</v>
      </c>
      <c r="AF28" s="62">
        <f>IFERROR(Inv_SY_B!AF28/Inv_SY_B!$IS28-1,"")</f>
        <v>9.9045215579414148E-3</v>
      </c>
      <c r="AG28" s="62">
        <f>IFERROR(Inv_SY_B!AG28/Inv_SY_B!$IS28-1,"")</f>
        <v>1.0848357559397392E-2</v>
      </c>
      <c r="AH28" s="62">
        <f>IFERROR(Inv_SY_B!AH28/Inv_SY_B!$IS28-1,"")</f>
        <v>3.2976695477491269E-3</v>
      </c>
      <c r="AI28" s="62">
        <f>IFERROR(Inv_SY_B!AI28/Inv_SY_B!$IS28-1,"")</f>
        <v>4.0792837364549417E-3</v>
      </c>
      <c r="AJ28" s="62">
        <f>IFERROR(Inv_SY_B!AJ28/Inv_SY_B!$IS28-1,"")</f>
        <v>1.7752776756119415E-2</v>
      </c>
      <c r="AK28" s="62">
        <f>IFERROR(Inv_SY_B!AK28/Inv_SY_B!$IS28-1,"")</f>
        <v>2.3538335462931492E-3</v>
      </c>
      <c r="AL28" s="62">
        <f>IFERROR(Inv_SY_B!AL28/Inv_SY_B!$IS28-1,"")</f>
        <v>1.6092483032577043E-3</v>
      </c>
      <c r="AM28" s="62">
        <f>IFERROR(Inv_SY_B!AM28/Inv_SY_B!$IS28-1,"")</f>
        <v>2.0404697074139611E-2</v>
      </c>
      <c r="AN28" s="62">
        <f>IFERROR(Inv_SY_B!AN28/Inv_SY_B!$IS28-1,"")</f>
        <v>1.9342881572501414E-2</v>
      </c>
      <c r="AO28" s="62">
        <f>IFERROR(Inv_SY_B!AO28/Inv_SY_B!$IS28-1,"")</f>
        <v>1.2920180446551743E-3</v>
      </c>
      <c r="AP28" s="62">
        <f>IFERROR(Inv_SY_B!AP28/Inv_SY_B!$IS28-1,"")</f>
        <v>5.5392800512072959E-3</v>
      </c>
      <c r="AQ28" s="62">
        <f>IFERROR(Inv_SY_B!AQ28/Inv_SY_B!$IS28-1,"")</f>
        <v>1.8281066070863661E-2</v>
      </c>
      <c r="AR28" s="62">
        <f>IFERROR(Inv_SY_B!AR28/Inv_SY_B!$IS28-1,"")</f>
        <v>4.4774645495693211E-3</v>
      </c>
      <c r="AS28" s="62">
        <f>IFERROR(Inv_SY_B!AS28/Inv_SY_B!$IS28-1,"")</f>
        <v>1.7219250569225464E-2</v>
      </c>
      <c r="AT28" s="62">
        <f>IFERROR(Inv_SY_B!AT28/Inv_SY_B!$IS28-1,"")</f>
        <v>5.5392800512072959E-3</v>
      </c>
      <c r="AU28" s="62">
        <f>IFERROR(Inv_SY_B!AU28/Inv_SY_B!$IS28-1,"")</f>
        <v>2.3020254301719945E-4</v>
      </c>
      <c r="AV28" s="62">
        <f>IFERROR(Inv_SY_B!AV28/Inv_SY_B!$IS28-1,"")</f>
        <v>8.7247265561212206E-3</v>
      </c>
      <c r="AW28" s="62">
        <f>IFERROR(Inv_SY_B!AW28/Inv_SY_B!$IS28-1,"")</f>
        <v>1.1501782483482215E-2</v>
      </c>
      <c r="AX28" s="62">
        <f>IFERROR(Inv_SY_B!AX28/Inv_SY_B!$IS28-1,"")</f>
        <v>9.7865420577594175E-3</v>
      </c>
      <c r="AY28" s="62">
        <f>IFERROR(Inv_SY_B!AY28/Inv_SY_B!$IS28-1,"")</f>
        <v>-0.14375197947909868</v>
      </c>
      <c r="AZ28" s="62">
        <f>IFERROR(Inv_SY_B!AZ28/Inv_SY_B!$IS28-1,"")</f>
        <v>1.016879563834916E-2</v>
      </c>
      <c r="BA28" s="62">
        <f>IFERROR(Inv_SY_B!BA28/Inv_SY_B!$IS28-1,"")</f>
        <v>1.2920180446551743E-3</v>
      </c>
      <c r="BB28" s="62">
        <f>IFERROR(Inv_SY_B!BB28/Inv_SY_B!$IS28-1,"")</f>
        <v>1.5095619565949514E-2</v>
      </c>
      <c r="BC28" s="62">
        <f>IFERROR(Inv_SY_B!BC28/Inv_SY_B!$IS28-1,"")</f>
        <v>1.7172058769152621E-2</v>
      </c>
      <c r="BD28" s="62">
        <f>IFERROR(Inv_SY_B!BD28/Inv_SY_B!$IS28-1,"")</f>
        <v>-1.2747542477003049E-2</v>
      </c>
      <c r="BE28" s="62">
        <f>IFERROR(Inv_SY_B!BE28/Inv_SY_B!$IS28-1,"")</f>
        <v>2.2283293730883669E-2</v>
      </c>
      <c r="BF28" s="62">
        <f>IFERROR(Inv_SY_B!BF28/Inv_SY_B!$IS28-1,"")</f>
        <v>1.1697809960707906E-2</v>
      </c>
      <c r="BG28" s="62">
        <f>IFERROR(Inv_SY_B!BG28/Inv_SY_B!$IS28-1,"")</f>
        <v>1.9342881572501414E-2</v>
      </c>
      <c r="BH28" s="62">
        <f>IFERROR(Inv_SY_B!BH28/Inv_SY_B!$IS28-1,"")</f>
        <v>1.2920180446551743E-3</v>
      </c>
      <c r="BI28" s="62">
        <f>IFERROR(Inv_SY_B!BI28/Inv_SY_B!$IS28-1,"")</f>
        <v>5.1853415506610823E-3</v>
      </c>
      <c r="BJ28" s="62">
        <f>IFERROR(Inv_SY_B!BJ28/Inv_SY_B!$IS28-1,"")</f>
        <v>7.0730135535732597E-3</v>
      </c>
      <c r="BK28" s="62">
        <f>IFERROR(Inv_SY_B!BK28/Inv_SY_B!$IS28-1,"")</f>
        <v>-8.3161295862088647E-4</v>
      </c>
      <c r="BL28" s="62">
        <f>IFERROR(Inv_SY_B!BL28/Inv_SY_B!$IS28-1,"")</f>
        <v>-5.0302069411767292E-3</v>
      </c>
      <c r="BM28" s="62">
        <f>IFERROR(Inv_SY_B!BM28/Inv_SY_B!$IS28-1,"")</f>
        <v>-4.0170594635349222E-3</v>
      </c>
      <c r="BN28" s="62">
        <f>IFERROR(Inv_SY_B!BN28/Inv_SY_B!$IS28-1,"")</f>
        <v>-4.6228601572594341E-3</v>
      </c>
      <c r="BO28" s="62">
        <f>IFERROR(Inv_SY_B!BO28/Inv_SY_B!$IS28-1,"")</f>
        <v>-2.5986615004658375E-4</v>
      </c>
      <c r="BP28" s="62">
        <f>IFERROR(Inv_SY_B!BP28/Inv_SY_B!$IS28-1,"")</f>
        <v>4.6408207805905821E-3</v>
      </c>
      <c r="BQ28" s="62">
        <f>IFERROR(Inv_SY_B!BQ28/Inv_SY_B!$IS28-1,"")</f>
        <v>1.052164509735487E-2</v>
      </c>
      <c r="BR28" s="62">
        <f>IFERROR(Inv_SY_B!BR28/Inv_SY_B!$IS28-1,"")</f>
        <v>2.6805460083356714E-3</v>
      </c>
      <c r="BS28" s="62">
        <f>IFERROR(Inv_SY_B!BS28/Inv_SY_B!$IS28-1,"")</f>
        <v>-8.2643214700870438E-3</v>
      </c>
      <c r="BT28" s="62">
        <f>IFERROR(Inv_SY_B!BT28/Inv_SY_B!$IS28-1,"")</f>
        <v>-8.3161295862088647E-4</v>
      </c>
      <c r="BU28" s="62">
        <f>IFERROR(Inv_SY_B!BU28/Inv_SY_B!$IS28-1,"")</f>
        <v>3.4156490479311241E-3</v>
      </c>
      <c r="BV28" s="62">
        <f>IFERROR(Inv_SY_B!BV28/Inv_SY_B!$IS28-1,"")</f>
        <v>-4.0170594635349222E-3</v>
      </c>
      <c r="BW28" s="62">
        <f>IFERROR(Inv_SY_B!BW28/Inv_SY_B!$IS28-1,"")</f>
        <v>-8.3161295862088647E-4</v>
      </c>
      <c r="BX28" s="62">
        <f>IFERROR(Inv_SY_B!BX28/Inv_SY_B!$IS28-1,"")</f>
        <v>8.7247265561212206E-3</v>
      </c>
      <c r="BY28" s="62">
        <f>IFERROR(Inv_SY_B!BY28/Inv_SY_B!$IS28-1,"")</f>
        <v>-1.8410558485739248E-2</v>
      </c>
      <c r="BZ28" s="62">
        <f>IFERROR(Inv_SY_B!BZ28/Inv_SY_B!$IS28-1,"")</f>
        <v>4.6616154338119387E-4</v>
      </c>
      <c r="CA28" s="62">
        <f>IFERROR(Inv_SY_B!CA28/Inv_SY_B!$IS28-1,"")</f>
        <v>1.0848357559397392E-2</v>
      </c>
      <c r="CB28" s="62">
        <f>IFERROR(Inv_SY_B!CB28/Inv_SY_B!$IS28-1,"")</f>
        <v>2.3020254301719945E-4</v>
      </c>
      <c r="CC28" s="62">
        <f>IFERROR(Inv_SY_B!CC28/Inv_SY_B!$IS28-1,"")</f>
        <v>-1.8934284602588614E-3</v>
      </c>
      <c r="CD28" s="62">
        <f>IFERROR(Inv_SY_B!CD28/Inv_SY_B!$IS28-1,"")</f>
        <v>3.6606833944630157E-3</v>
      </c>
      <c r="CE28" s="62">
        <f>IFERROR(Inv_SY_B!CE28/Inv_SY_B!$IS28-1,"")</f>
        <v>-2.9552439618969473E-3</v>
      </c>
      <c r="CF28" s="62">
        <f>IFERROR(Inv_SY_B!CF28/Inv_SY_B!$IS28-1,"")</f>
        <v>2.3538335462931492E-3</v>
      </c>
      <c r="CG28" s="62">
        <f>IFERROR(Inv_SY_B!CG28/Inv_SY_B!$IS28-1,"")</f>
        <v>-8.3161295862088647E-4</v>
      </c>
      <c r="CH28" s="62">
        <f>IFERROR(Inv_SY_B!CH28/Inv_SY_B!$IS28-1,"")</f>
        <v>-2.9552439618969473E-3</v>
      </c>
      <c r="CI28" s="62">
        <f>IFERROR(Inv_SY_B!CI28/Inv_SY_B!$IS28-1,"")</f>
        <v>2.3538335462931492E-3</v>
      </c>
      <c r="CJ28" s="62">
        <f>IFERROR(Inv_SY_B!CJ28/Inv_SY_B!$IS28-1,"")</f>
        <v>2.3538335462931492E-3</v>
      </c>
      <c r="CK28" s="62">
        <f>IFERROR(Inv_SY_B!CK28/Inv_SY_B!$IS28-1,"")</f>
        <v>-6.140690466810983E-3</v>
      </c>
      <c r="CL28" s="62">
        <f>IFERROR(Inv_SY_B!CL28/Inv_SY_B!$IS28-1,"")</f>
        <v>1.2920180446551743E-3</v>
      </c>
      <c r="CM28" s="62">
        <f>IFERROR(Inv_SY_B!CM28/Inv_SY_B!$IS28-1,"")</f>
        <v>-6.140690466810983E-3</v>
      </c>
      <c r="CN28" s="62">
        <f>IFERROR(Inv_SY_B!CN28/Inv_SY_B!$IS28-1,"")</f>
        <v>1.0848357559397392E-2</v>
      </c>
      <c r="CO28" s="62">
        <f>IFERROR(Inv_SY_B!CO28/Inv_SY_B!$IS28-1,"")</f>
        <v>-2.0633189405210306E-3</v>
      </c>
      <c r="CP28" s="62">
        <f>IFERROR(Inv_SY_B!CP28/Inv_SY_B!$IS28-1,"")</f>
        <v>6.6010955528452708E-3</v>
      </c>
      <c r="CQ28" s="62">
        <f>IFERROR(Inv_SY_B!CQ28/Inv_SY_B!$IS28-1,"")</f>
        <v>9.7865420577594175E-3</v>
      </c>
      <c r="CR28" s="62">
        <f>IFERROR(Inv_SY_B!CR28/Inv_SY_B!$IS28-1,"")</f>
        <v>-4.0170594635349222E-3</v>
      </c>
      <c r="CS28" s="62">
        <f>IFERROR(Inv_SY_B!CS28/Inv_SY_B!$IS28-1,"")</f>
        <v>-8.0283624697230493E-3</v>
      </c>
      <c r="CT28" s="62">
        <f>IFERROR(Inv_SY_B!CT28/Inv_SY_B!$IS28-1,"")</f>
        <v>3.4156490479311241E-3</v>
      </c>
      <c r="CU28" s="62">
        <f>IFERROR(Inv_SY_B!CU28/Inv_SY_B!$IS28-1,"")</f>
        <v>8.7247265561212206E-3</v>
      </c>
      <c r="CV28" s="62">
        <f>IFERROR(Inv_SY_B!CV28/Inv_SY_B!$IS28-1,"")</f>
        <v>7.6629110544832457E-3</v>
      </c>
      <c r="CW28" s="62">
        <f>IFERROR(Inv_SY_B!CW28/Inv_SY_B!$IS28-1,"")</f>
        <v>-1.8934284602588614E-3</v>
      </c>
      <c r="CX28" s="62">
        <f>IFERROR(Inv_SY_B!CX28/Inv_SY_B!$IS28-1,"")</f>
        <v>-2.9552439618969473E-3</v>
      </c>
      <c r="CY28" s="62">
        <f>IFERROR(Inv_SY_B!CY28/Inv_SY_B!$IS28-1,"")</f>
        <v>-4.0170594635349222E-3</v>
      </c>
      <c r="CZ28" s="62">
        <f>IFERROR(Inv_SY_B!CZ28/Inv_SY_B!$IS28-1,"")</f>
        <v>-8.3161295862088647E-4</v>
      </c>
      <c r="DA28" s="62">
        <f>IFERROR(Inv_SY_B!DA28/Inv_SY_B!$IS28-1,"")</f>
        <v>-2.9552439618969473E-3</v>
      </c>
      <c r="DB28" s="62">
        <f>IFERROR(Inv_SY_B!DB28/Inv_SY_B!$IS28-1,"")</f>
        <v>2.3538335462931492E-3</v>
      </c>
      <c r="DC28" s="62">
        <f>IFERROR(Inv_SY_B!DC28/Inv_SY_B!$IS28-1,"")</f>
        <v>-1.5579050481371093E-2</v>
      </c>
      <c r="DD28" s="62">
        <f>IFERROR(Inv_SY_B!DD28/Inv_SY_B!$IS28-1,"")</f>
        <v>3.4156490479311241E-3</v>
      </c>
      <c r="DE28" s="62">
        <f>IFERROR(Inv_SY_B!DE28/Inv_SY_B!$IS28-1,"")</f>
        <v>1.4099975448371715E-3</v>
      </c>
      <c r="DF28" s="62">
        <f>IFERROR(Inv_SY_B!DF28/Inv_SY_B!$IS28-1,"")</f>
        <v>2.5577419096054488E-3</v>
      </c>
      <c r="DG28" s="62">
        <f>IFERROR(Inv_SY_B!DG28/Inv_SY_B!$IS28-1,"")</f>
        <v>4.4774645495693211E-3</v>
      </c>
      <c r="DH28" s="62">
        <f>IFERROR(Inv_SY_B!DH28/Inv_SY_B!$IS28-1,"")</f>
        <v>-1.9354394487195337E-2</v>
      </c>
      <c r="DI28" s="62">
        <f>IFERROR(Inv_SY_B!DI28/Inv_SY_B!$IS28-1,"")</f>
        <v>1.444219464186447E-2</v>
      </c>
      <c r="DJ28" s="62">
        <f>IFERROR(Inv_SY_B!DJ28/Inv_SY_B!$IS28-1,"")</f>
        <v>7.202712360807606E-4</v>
      </c>
      <c r="DK28" s="62">
        <f>IFERROR(Inv_SY_B!DK28/Inv_SY_B!$IS28-1,"")</f>
        <v>-1.0859870474091093E-2</v>
      </c>
      <c r="DL28" s="62">
        <f>IFERROR(Inv_SY_B!DL28/Inv_SY_B!$IS28-1,"")</f>
        <v>2.3538335462931492E-3</v>
      </c>
      <c r="DM28" s="62">
        <f>IFERROR(Inv_SY_B!DM28/Inv_SY_B!$IS28-1,"")</f>
        <v>1.5095619565949514E-2</v>
      </c>
      <c r="DN28" s="62">
        <f>IFERROR(Inv_SY_B!DN28/Inv_SY_B!$IS28-1,"")</f>
        <v>1.9342881572501414E-2</v>
      </c>
      <c r="DO28" s="62">
        <f>IFERROR(Inv_SY_B!DO28/Inv_SY_B!$IS28-1,"")</f>
        <v>2.5577419096054488E-3</v>
      </c>
      <c r="DP28" s="62">
        <f>IFERROR(Inv_SY_B!DP28/Inv_SY_B!$IS28-1,"")</f>
        <v>1.3679865563765325E-2</v>
      </c>
      <c r="DQ28" s="62">
        <f>IFERROR(Inv_SY_B!DQ28/Inv_SY_B!$IS28-1,"")</f>
        <v>1.4099975448371715E-3</v>
      </c>
      <c r="DR28" s="62">
        <f>IFERROR(Inv_SY_B!DR28/Inv_SY_B!$IS28-1,"")</f>
        <v>-1.8934284602588614E-3</v>
      </c>
      <c r="DS28" s="62">
        <f>IFERROR(Inv_SY_B!DS28/Inv_SY_B!$IS28-1,"")</f>
        <v>-4.0170594635349222E-3</v>
      </c>
      <c r="DT28" s="62">
        <f>IFERROR(Inv_SY_B!DT28/Inv_SY_B!$IS28-1,"")</f>
        <v>-1.3691378478459137E-2</v>
      </c>
      <c r="DU28" s="62">
        <f>IFERROR(Inv_SY_B!DU28/Inv_SY_B!$IS28-1,"")</f>
        <v>-2.3653464609869612E-3</v>
      </c>
      <c r="DV28" s="62">
        <f>IFERROR(Inv_SY_B!DV28/Inv_SY_B!$IS28-1,"")</f>
        <v>-5.0788749651730081E-3</v>
      </c>
      <c r="DW28" s="62">
        <f>IFERROR(Inv_SY_B!DW28/Inv_SY_B!$IS28-1,"")</f>
        <v>2.3020254301719945E-4</v>
      </c>
      <c r="DX28" s="62">
        <f>IFERROR(Inv_SY_B!DX28/Inv_SY_B!$IS28-1,"")</f>
        <v>-3.3091824624429389E-3</v>
      </c>
      <c r="DY28" s="62">
        <f>IFERROR(Inv_SY_B!DY28/Inv_SY_B!$IS28-1,"")</f>
        <v>-7.2025059684490689E-3</v>
      </c>
      <c r="DZ28" s="62">
        <f>IFERROR(Inv_SY_B!DZ28/Inv_SY_B!$IS28-1,"")</f>
        <v>-1.2511583476639165E-2</v>
      </c>
      <c r="EA28" s="62">
        <f>IFERROR(Inv_SY_B!EA28/Inv_SY_B!$IS28-1,"")</f>
        <v>1.4099975448371715E-3</v>
      </c>
      <c r="EB28" s="62">
        <f>IFERROR(Inv_SY_B!EB28/Inv_SY_B!$IS28-1,"")</f>
        <v>-8.0283624697230493E-3</v>
      </c>
      <c r="EC28" s="62">
        <f>IFERROR(Inv_SY_B!EC28/Inv_SY_B!$IS28-1,"")</f>
        <v>-1.0061240011320582E-2</v>
      </c>
      <c r="ED28" s="62">
        <f>IFERROR(Inv_SY_B!ED28/Inv_SY_B!$IS28-1,"")</f>
        <v>-6.140690466810983E-3</v>
      </c>
      <c r="EE28" s="62">
        <f>IFERROR(Inv_SY_B!EE28/Inv_SY_B!$IS28-1,"")</f>
        <v>3.6606833944630157E-3</v>
      </c>
      <c r="EF28" s="62">
        <f>IFERROR(Inv_SY_B!EF28/Inv_SY_B!$IS28-1,"")</f>
        <v>-1.5073137323904362E-3</v>
      </c>
      <c r="EG28" s="62">
        <f>IFERROR(Inv_SY_B!EG28/Inv_SY_B!$IS28-1,"")</f>
        <v>-1.8637442139935345E-2</v>
      </c>
      <c r="EH28" s="62">
        <f>IFERROR(Inv_SY_B!EH28/Inv_SY_B!$IS28-1,"")</f>
        <v>-5.7508630973285291E-3</v>
      </c>
      <c r="EI28" s="62">
        <f>IFERROR(Inv_SY_B!EI28/Inv_SY_B!$IS28-1,"")</f>
        <v>-1.8637442139935345E-2</v>
      </c>
      <c r="EJ28" s="62">
        <f>IFERROR(Inv_SY_B!EJ28/Inv_SY_B!$IS28-1,"")</f>
        <v>-7.9448654247971096E-4</v>
      </c>
      <c r="EK28" s="62">
        <f>IFERROR(Inv_SY_B!EK28/Inv_SY_B!$IS28-1,"")</f>
        <v>-1.4295433519390999E-2</v>
      </c>
      <c r="EL28" s="62">
        <f>IFERROR(Inv_SY_B!EL28/Inv_SY_B!$IS28-1,"")</f>
        <v>-8.2643214700870438E-3</v>
      </c>
      <c r="EM28" s="62">
        <f>IFERROR(Inv_SY_B!EM28/Inv_SY_B!$IS28-1,"")</f>
        <v>-1.3001652169702838E-2</v>
      </c>
      <c r="EN28" s="62">
        <f>IFERROR(Inv_SY_B!EN28/Inv_SY_B!$IS28-1,"")</f>
        <v>-1.0061240011320582E-2</v>
      </c>
      <c r="EO28" s="62">
        <f>IFERROR(Inv_SY_B!EO28/Inv_SY_B!$IS28-1,"")</f>
        <v>-2.9552439618969473E-3</v>
      </c>
      <c r="EP28" s="62">
        <f>IFERROR(Inv_SY_B!EP28/Inv_SY_B!$IS28-1,"")</f>
        <v>-1.2400035361740391E-3</v>
      </c>
      <c r="EQ28" s="62">
        <f>IFERROR(Inv_SY_B!EQ28/Inv_SY_B!$IS28-1,"")</f>
        <v>1.2971988562673342E-2</v>
      </c>
      <c r="ER28" s="62">
        <f>IFERROR(Inv_SY_B!ER28/Inv_SY_B!$IS28-1,"")</f>
        <v>-1.8882476486467237E-2</v>
      </c>
      <c r="ES28" s="62">
        <f>IFERROR(Inv_SY_B!ES28/Inv_SY_B!$IS28-1,"")</f>
        <v>-8.2643214700870438E-3</v>
      </c>
      <c r="ET28" s="62">
        <f>IFERROR(Inv_SY_B!ET28/Inv_SY_B!$IS28-1,"")</f>
        <v>-3.8240020996007651E-3</v>
      </c>
      <c r="EU28" s="62">
        <f>IFERROR(Inv_SY_B!EU28/Inv_SY_B!$IS28-1,"")</f>
        <v>-7.1208278529383273E-3</v>
      </c>
      <c r="EV28" s="62">
        <f>IFERROR(Inv_SY_B!EV28/Inv_SY_B!$IS28-1,"")</f>
        <v>-1.0061240011320582E-2</v>
      </c>
      <c r="EW28" s="62">
        <f>IFERROR(Inv_SY_B!EW28/Inv_SY_B!$IS28-1,"")</f>
        <v>2.6805460083356714E-3</v>
      </c>
      <c r="EX28" s="62">
        <f>IFERROR(Inv_SY_B!EX28/Inv_SY_B!$IS28-1,"")</f>
        <v>-1.2511583476639165E-2</v>
      </c>
      <c r="EY28" s="62">
        <f>IFERROR(Inv_SY_B!EY28/Inv_SY_B!$IS28-1,"")</f>
        <v>1.4099975448371715E-3</v>
      </c>
      <c r="EZ28" s="62">
        <f>IFERROR(Inv_SY_B!EZ28/Inv_SY_B!$IS28-1,"")</f>
        <v>-6.140690466810983E-3</v>
      </c>
      <c r="FA28" s="62">
        <f>IFERROR(Inv_SY_B!FA28/Inv_SY_B!$IS28-1,"")</f>
        <v>-8.3161295862088647E-4</v>
      </c>
      <c r="FB28" s="62">
        <f>IFERROR(Inv_SY_B!FB28/Inv_SY_B!$IS28-1,"")</f>
        <v>2.3538335462931492E-3</v>
      </c>
      <c r="FC28" s="62">
        <f>IFERROR(Inv_SY_B!FC28/Inv_SY_B!$IS28-1,"")</f>
        <v>8.7247265561212206E-3</v>
      </c>
      <c r="FD28" s="62">
        <f>IFERROR(Inv_SY_B!FD28/Inv_SY_B!$IS28-1,"")</f>
        <v>1.2971988562673342E-2</v>
      </c>
      <c r="FE28" s="62">
        <f>IFERROR(Inv_SY_B!FE28/Inv_SY_B!$IS28-1,"")</f>
        <v>-1.2901241979644817E-3</v>
      </c>
      <c r="FF28" s="62">
        <f>IFERROR(Inv_SY_B!FF28/Inv_SY_B!$IS28-1,"")</f>
        <v>-6.6595321323841272E-3</v>
      </c>
      <c r="FG28" s="62">
        <f>IFERROR(Inv_SY_B!FG28/Inv_SY_B!$IS28-1,"")</f>
        <v>-5.347010192859436E-3</v>
      </c>
      <c r="FH28" s="62">
        <f>IFERROR(Inv_SY_B!FH28/Inv_SY_B!$IS28-1,"")</f>
        <v>7.30092849710684E-3</v>
      </c>
      <c r="FI28" s="62">
        <f>IFERROR(Inv_SY_B!FI28/Inv_SY_B!$IS28-1,"")</f>
        <v>-7.2561330139863101E-3</v>
      </c>
      <c r="FJ28" s="62">
        <f>IFERROR(Inv_SY_B!FJ28/Inv_SY_B!$IS28-1,"")</f>
        <v>-7.2561330139863101E-3</v>
      </c>
      <c r="FK28" s="62">
        <f>IFERROR(Inv_SY_B!FK28/Inv_SY_B!$IS28-1,"")</f>
        <v>-7.2561330139863101E-3</v>
      </c>
      <c r="FL28" s="62">
        <f>IFERROR(Inv_SY_B!FL28/Inv_SY_B!$IS28-1,"")</f>
        <v>1.0294600297047207E-3</v>
      </c>
      <c r="FM28" s="62">
        <f>IFERROR(Inv_SY_B!FM28/Inv_SY_B!$IS28-1,"")</f>
        <v>-6.6595321323841272E-3</v>
      </c>
      <c r="FN28" s="62">
        <f>IFERROR(Inv_SY_B!FN28/Inv_SY_B!$IS28-1,"")</f>
        <v>-8.2106944245498026E-3</v>
      </c>
      <c r="FO28" s="62">
        <f>IFERROR(Inv_SY_B!FO28/Inv_SY_B!$IS28-1,"")</f>
        <v>-1.2028940066803662E-2</v>
      </c>
      <c r="FP28" s="62">
        <f>IFERROR(Inv_SY_B!FP28/Inv_SY_B!$IS28-1,"")</f>
        <v>2.0603863531132305E-3</v>
      </c>
      <c r="FQ28" s="62">
        <f>IFERROR(Inv_SY_B!FQ28/Inv_SY_B!$IS28-1,"")</f>
        <v>8.2459442935645111E-3</v>
      </c>
      <c r="FR28" s="62">
        <f>IFERROR(Inv_SY_B!FR28/Inv_SY_B!$IS28-1,"")</f>
        <v>1.0307796940381531E-2</v>
      </c>
      <c r="FS28" s="62">
        <f>IFERROR(Inv_SY_B!FS28/Inv_SY_B!$IS28-1,"")</f>
        <v>-4.3924487822959435E-3</v>
      </c>
      <c r="FT28" s="62">
        <f>IFERROR(Inv_SY_B!FT28/Inv_SY_B!$IS28-1,"")</f>
        <v>1.0294600297047207E-3</v>
      </c>
      <c r="FU28" s="62">
        <f>IFERROR(Inv_SY_B!FU28/Inv_SY_B!$IS28-1,"")</f>
        <v>-4.3924487822959435E-3</v>
      </c>
      <c r="FV28" s="62">
        <f>IFERROR(Inv_SY_B!FV28/Inv_SY_B!$IS28-1,"")</f>
        <v>9.4486916708744761E-3</v>
      </c>
      <c r="FW28" s="62">
        <f>IFERROR(Inv_SY_B!FW28/Inv_SY_B!$IS28-1,"")</f>
        <v>8.5763897580326542E-4</v>
      </c>
      <c r="FX28" s="62">
        <f>IFERROR(Inv_SY_B!FX28/Inv_SY_B!$IS28-1,"")</f>
        <v>-1.2028940066803662E-2</v>
      </c>
      <c r="FY28" s="62">
        <f>IFERROR(Inv_SY_B!FY28/Inv_SY_B!$IS28-1,"")</f>
        <v>-7.2561330139863101E-3</v>
      </c>
      <c r="FZ28" s="62">
        <f>IFERROR(Inv_SY_B!FZ28/Inv_SY_B!$IS28-1,"")</f>
        <v>-1.0955058479919733E-2</v>
      </c>
      <c r="GA28" s="62">
        <f>IFERROR(Inv_SY_B!GA28/Inv_SY_B!$IS28-1,"")</f>
        <v>-1.8637442139935345E-2</v>
      </c>
      <c r="GB28" s="62">
        <f>IFERROR(Inv_SY_B!GB28/Inv_SY_B!$IS28-1,"")</f>
        <v>-1.2028940066803662E-2</v>
      </c>
      <c r="GC28" s="62">
        <f>IFERROR(Inv_SY_B!GC28/Inv_SY_B!$IS28-1,"")</f>
        <v>-8.2106944245498026E-3</v>
      </c>
      <c r="GD28" s="62">
        <f>IFERROR(Inv_SY_B!GD28/Inv_SY_B!$IS28-1,"")</f>
        <v>-1.9589066438466474E-2</v>
      </c>
      <c r="GE28" s="62">
        <f>IFERROR(Inv_SY_B!GE28/Inv_SY_B!$IS28-1,"")</f>
        <v>-1.0707239652177347E-2</v>
      </c>
      <c r="GF28" s="62">
        <f>IFERROR(Inv_SY_B!GF28/Inv_SY_B!$IS28-1,"")</f>
        <v>-7.2561330139863101E-3</v>
      </c>
      <c r="GG28" s="62">
        <f>IFERROR(Inv_SY_B!GG28/Inv_SY_B!$IS28-1,"")</f>
        <v>-1.4434434821423592E-2</v>
      </c>
      <c r="GH28" s="62">
        <f>IFERROR(Inv_SY_B!GH28/Inv_SY_B!$IS28-1,"")</f>
        <v>-3.0942452639294293E-3</v>
      </c>
      <c r="GI28" s="62">
        <f>IFERROR(Inv_SY_B!GI28/Inv_SY_B!$IS28-1,"")</f>
        <v>-3.0942452639294293E-3</v>
      </c>
      <c r="GJ28" s="62">
        <f>IFERROR(Inv_SY_B!GJ28/Inv_SY_B!$IS28-1,"")</f>
        <v>1.2092092500127327E-2</v>
      </c>
      <c r="GK28" s="62">
        <f>IFERROR(Inv_SY_B!GK28/Inv_SY_B!$IS28-1,"")</f>
        <v>5.1531653233387598E-3</v>
      </c>
      <c r="GL28" s="62">
        <f>IFERROR(Inv_SY_B!GL28/Inv_SY_B!$IS28-1,"")</f>
        <v>1.9315205626870835E-3</v>
      </c>
      <c r="GM28" s="62">
        <f>IFERROR(Inv_SY_B!GM28/Inv_SY_B!$IS28-1,"")</f>
        <v>-2.1624261108066367E-4</v>
      </c>
      <c r="GN28" s="62">
        <f>IFERROR(Inv_SY_B!GN28/Inv_SY_B!$IS28-1,"")</f>
        <v>-1.2901241979644817E-3</v>
      </c>
      <c r="GO28" s="62">
        <f>IFERROR(Inv_SY_B!GO28/Inv_SY_B!$IS28-1,"")</f>
        <v>8.5763897580326542E-4</v>
      </c>
      <c r="GP28" s="62">
        <f>IFERROR(Inv_SY_B!GP28/Inv_SY_B!$IS28-1,"")</f>
        <v>4.0792837364549417E-3</v>
      </c>
      <c r="GQ28" s="62">
        <f>IFERROR(Inv_SY_B!GQ28/Inv_SY_B!$IS28-1,"")</f>
        <v>-1.417670324057152E-2</v>
      </c>
      <c r="GR28" s="62">
        <f>IFERROR(Inv_SY_B!GR28/Inv_SY_B!$IS28-1,"")</f>
        <v>-6.6595321323841272E-3</v>
      </c>
      <c r="GS28" s="62" t="str">
        <f>IFERROR(Inv_SY_B!GS28/Inv_SY_B!$IS28-1,"")</f>
        <v/>
      </c>
      <c r="GT28" s="62" t="str">
        <f>IFERROR(Inv_SY_B!GT28/Inv_SY_B!$IS28-1,"")</f>
        <v/>
      </c>
      <c r="GU28" s="62">
        <f>IFERROR(Inv_SY_B!GU28/Inv_SY_B!$IS28-1,"")</f>
        <v>-1.3751280175068326E-3</v>
      </c>
      <c r="GV28" s="62">
        <f>IFERROR(Inv_SY_B!GV28/Inv_SY_B!$IS28-1,"")</f>
        <v>5.335953678553329E-3</v>
      </c>
      <c r="GW28" s="62">
        <f>IFERROR(Inv_SY_B!GW28/Inv_SY_B!$IS28-1,"")</f>
        <v>-3.6474252423439602E-3</v>
      </c>
      <c r="GX28" s="62" t="str">
        <f>IFERROR(Inv_SY_B!GX28/Inv_SY_B!$IS28-1,"")</f>
        <v/>
      </c>
      <c r="GY28" s="62">
        <f>IFERROR(Inv_SY_B!GY28/Inv_SY_B!$IS28-1,"")</f>
        <v>-6.8613895735277763E-3</v>
      </c>
      <c r="GZ28" s="62">
        <f>IFERROR(Inv_SY_B!GZ28/Inv_SY_B!$IS28-1,"")</f>
        <v>-2.2067922991381272E-2</v>
      </c>
      <c r="HA28" s="62">
        <f>IFERROR(Inv_SY_B!HA28/Inv_SY_B!$IS28-1,"")</f>
        <v>-8.2643214700870438E-3</v>
      </c>
      <c r="HB28" s="62">
        <f>IFERROR(Inv_SY_B!HB28/Inv_SY_B!$IS28-1,"")</f>
        <v>-1.144976797500119E-2</v>
      </c>
      <c r="HC28" s="62">
        <f>IFERROR(Inv_SY_B!HC28/Inv_SY_B!$IS28-1,"")</f>
        <v>-1.8934284602588614E-3</v>
      </c>
      <c r="HD28" s="62">
        <f>IFERROR(Inv_SY_B!HD28/Inv_SY_B!$IS28-1,"")</f>
        <v>-8.3161295862088647E-4</v>
      </c>
      <c r="HE28" s="62">
        <f>IFERROR(Inv_SY_B!HE28/Inv_SY_B!$IS28-1,"")</f>
        <v>-6.140690466810983E-3</v>
      </c>
      <c r="HF28" s="62">
        <f>IFERROR(Inv_SY_B!HF28/Inv_SY_B!$IS28-1,"")</f>
        <v>-1.0387952473363105E-2</v>
      </c>
      <c r="HG28" s="62">
        <f>IFERROR(Inv_SY_B!HG28/Inv_SY_B!$IS28-1,"")</f>
        <v>-6.140690466810983E-3</v>
      </c>
      <c r="HH28" s="62">
        <f>IFERROR(Inv_SY_B!HH28/Inv_SY_B!$IS28-1,"")</f>
        <v>2.3538335462931492E-3</v>
      </c>
      <c r="HI28" s="62">
        <f>IFERROR(Inv_SY_B!HI28/Inv_SY_B!$IS28-1,"")</f>
        <v>-1.2511583476639165E-2</v>
      </c>
      <c r="HJ28" s="62">
        <f>IFERROR(Inv_SY_B!HJ28/Inv_SY_B!$IS28-1,"")</f>
        <v>1.2920180446551743E-3</v>
      </c>
      <c r="HK28" s="62">
        <f>IFERROR(Inv_SY_B!HK28/Inv_SY_B!$IS28-1,"")</f>
        <v>-4.2530184638990276E-3</v>
      </c>
      <c r="HL28" s="62">
        <f>IFERROR(Inv_SY_B!HL28/Inv_SY_B!$IS28-1,"")</f>
        <v>1.0848357559397392E-2</v>
      </c>
      <c r="HM28" s="62">
        <f>IFERROR(Inv_SY_B!HM28/Inv_SY_B!$IS28-1,"")</f>
        <v>1.696057272198348E-2</v>
      </c>
      <c r="HN28" s="62">
        <f>IFERROR(Inv_SY_B!HN28/Inv_SY_B!$IS28-1,"")</f>
        <v>1.696057272198348E-2</v>
      </c>
      <c r="HO28" s="62">
        <f>IFERROR(Inv_SY_B!HO28/Inv_SY_B!$IS28-1,"")</f>
        <v>7.2268676980111746E-3</v>
      </c>
      <c r="HP28" s="62">
        <f>IFERROR(Inv_SY_B!HP28/Inv_SY_B!$IS28-1,"")</f>
        <v>4.8700915191458805E-2</v>
      </c>
      <c r="HQ28" s="62">
        <f>IFERROR(Inv_SY_B!HQ28/Inv_SY_B!$IS28-1,"")</f>
        <v>-1.4074428803725447E-2</v>
      </c>
      <c r="HR28" s="62">
        <f>IFERROR(Inv_SY_B!HR28/Inv_SY_B!$IS28-1,"")</f>
        <v>-1.6363874912940557E-2</v>
      </c>
      <c r="HS28" s="62">
        <f>IFERROR(Inv_SY_B!HS28/Inv_SY_B!$IS28-1,"")</f>
        <v>-1.0218061993101046E-2</v>
      </c>
      <c r="HT28" s="62">
        <f>IFERROR(Inv_SY_B!HT28/Inv_SY_B!$IS28-1,"")</f>
        <v>-8.0283624697230493E-3</v>
      </c>
      <c r="HU28" s="62">
        <f>IFERROR(Inv_SY_B!HU28/Inv_SY_B!$IS28-1,"")</f>
        <v>-6.140690466810983E-3</v>
      </c>
      <c r="HV28" s="62">
        <f>IFERROR(Inv_SY_B!HV28/Inv_SY_B!$IS28-1,"")</f>
        <v>7.202712360807606E-4</v>
      </c>
      <c r="HW28" s="62">
        <f>IFERROR(Inv_SY_B!HW28/Inv_SY_B!$IS28-1,"")</f>
        <v>-1.1237404874673507E-2</v>
      </c>
      <c r="HX28" s="62">
        <f>IFERROR(Inv_SY_B!HX28/Inv_SY_B!$IS28-1,"")</f>
        <v>7.202712360807606E-4</v>
      </c>
      <c r="HY28" s="62">
        <f>IFERROR(Inv_SY_B!HY28/Inv_SY_B!$IS28-1,"")</f>
        <v>-1.4635214479915115E-2</v>
      </c>
      <c r="HZ28" s="62">
        <f>IFERROR(Inv_SY_B!HZ28/Inv_SY_B!$IS28-1,"")</f>
        <v>-1.3691378478459137E-2</v>
      </c>
      <c r="IA28" s="62">
        <f>IFERROR(Inv_SY_B!IA28/Inv_SY_B!$IS28-1,"")</f>
        <v>-7.623272018049021E-3</v>
      </c>
      <c r="IB28" s="62">
        <f>IFERROR(Inv_SY_B!IB28/Inv_SY_B!$IS28-1,"")</f>
        <v>-6.9152182244992533E-3</v>
      </c>
      <c r="IC28" s="62">
        <f>IFERROR(Inv_SY_B!IC28/Inv_SY_B!$IS28-1,"")</f>
        <v>-1.9738859152123922E-2</v>
      </c>
      <c r="ID28" s="62">
        <f>IFERROR(Inv_SY_B!ID28/Inv_SY_B!$IS28-1,"")</f>
        <v>-2.3165489856710964E-2</v>
      </c>
      <c r="IE28" s="62">
        <f>IFERROR(Inv_SY_B!IE28/Inv_SY_B!$IS28-1,"")</f>
        <v>-2.176546645455113E-2</v>
      </c>
      <c r="IF28" s="62" t="str">
        <f>IFERROR(Inv_SY_B!IF28/Inv_SY_B!$IS28-1,"")</f>
        <v/>
      </c>
      <c r="IG28" s="62">
        <f>IFERROR(Inv_SY_B!IG28/Inv_SY_B!$IS28-1,"")</f>
        <v>-9.7796551126737574E-3</v>
      </c>
      <c r="IH28" s="62">
        <f>IFERROR(Inv_SY_B!IH28/Inv_SY_B!$IS28-1,"")</f>
        <v>-1.8447542655075422E-2</v>
      </c>
      <c r="II28" s="62">
        <f>IFERROR(Inv_SY_B!II28/Inv_SY_B!$IS28-1,"")</f>
        <v>1.4346499777111443E-3</v>
      </c>
      <c r="IJ28" s="62">
        <f>IFERROR(Inv_SY_B!IJ28/Inv_SY_B!$IS28-1,"")</f>
        <v>-1.0438004382531285E-2</v>
      </c>
      <c r="IK28" s="62">
        <f>IFERROR(Inv_SY_B!IK28/Inv_SY_B!$IS28-1,"")</f>
        <v>-2.084027616431261E-2</v>
      </c>
      <c r="IL28" s="62" t="str">
        <f>IFERROR(Inv_SY_B!IL28/Inv_SY_B!$IS28-1,"")</f>
        <v/>
      </c>
      <c r="IM28" s="62" t="str">
        <f>IFERROR(Inv_SY_B!IM28/Inv_SY_B!$IS28-1,"")</f>
        <v/>
      </c>
      <c r="IN28" s="62">
        <f>IFERROR(Inv_SY_B!IN28/Inv_SY_B!$IS28-1,"")</f>
        <v>3.0926323408552614E-2</v>
      </c>
      <c r="IO28" s="62">
        <f>IFERROR(Inv_SY_B!IO28/Inv_SY_B!$IS28-1,"")</f>
        <v>2.314993950353128E-2</v>
      </c>
      <c r="IP28" s="62">
        <f>IFERROR(Inv_SY_B!IP28/Inv_SY_B!$IS28-1,"")</f>
        <v>-1.2211053861439503E-3</v>
      </c>
      <c r="IQ28" s="62">
        <f>IFERROR(Inv_SY_B!IQ28/Inv_SY_B!$IS28-1,"")</f>
        <v>-7.623272018049021E-3</v>
      </c>
      <c r="IR28" s="62">
        <f>IFERROR(Inv_SY_B!IR28/Inv_SY_B!$IS28-1,"")</f>
        <v>0.32819384328029755</v>
      </c>
    </row>
    <row r="29" spans="2:252" x14ac:dyDescent="0.25">
      <c r="B29" s="85">
        <f t="shared" si="0"/>
        <v>45867</v>
      </c>
      <c r="C29" s="62">
        <f>IFERROR(Inv_SY_B!C29/Inv_SY_B!$IS29-1,"")</f>
        <v>1.06414402181636E-2</v>
      </c>
      <c r="D29" s="62">
        <f>IFERROR(Inv_SY_B!D29/Inv_SY_B!$IS29-1,"")</f>
        <v>-2.3990944943289572E-3</v>
      </c>
      <c r="E29" s="62">
        <f>IFERROR(Inv_SY_B!E29/Inv_SY_B!$IS29-1,"")</f>
        <v>6.5662731205096136E-3</v>
      </c>
      <c r="F29" s="62">
        <f>IFERROR(Inv_SY_B!F29/Inv_SY_B!$IS29-1,"")</f>
        <v>-1.1092784302657255E-2</v>
      </c>
      <c r="G29" s="62">
        <f>IFERROR(Inv_SY_B!G29/Inv_SY_B!$IS29-1,"")</f>
        <v>-1.869976288494446E-2</v>
      </c>
      <c r="H29" s="62">
        <f>IFERROR(Inv_SY_B!H29/Inv_SY_B!$IS29-1,"")</f>
        <v>-7.5609728180239255E-3</v>
      </c>
      <c r="I29" s="62">
        <f>IFERROR(Inv_SY_B!I29/Inv_SY_B!$IS29-1,"")</f>
        <v>-4.9734984875715593E-4</v>
      </c>
      <c r="J29" s="62">
        <f>IFERROR(Inv_SY_B!J29/Inv_SY_B!$IS29-1,"")</f>
        <v>-1.8156407271923802E-2</v>
      </c>
      <c r="K29" s="62">
        <f>IFERROR(Inv_SY_B!K29/Inv_SY_B!$IS29-1,"")</f>
        <v>-1.3353143652822586E-2</v>
      </c>
      <c r="L29" s="62">
        <f>IFERROR(Inv_SY_B!L29/Inv_SY_B!$IS29-1,"")</f>
        <v>-1.3353143652822586E-2</v>
      </c>
      <c r="M29" s="62">
        <f>IFERROR(Inv_SY_B!M29/Inv_SY_B!$IS29-1,"")</f>
        <v>-7.5609728180239255E-3</v>
      </c>
      <c r="N29" s="62">
        <f>IFERROR(Inv_SY_B!N29/Inv_SY_B!$IS29-1,"")</f>
        <v>-2.1688218756557243E-2</v>
      </c>
      <c r="O29" s="62">
        <f>IFERROR(Inv_SY_B!O29/Inv_SY_B!$IS29-1,"")</f>
        <v>-7.5609728180239255E-3</v>
      </c>
      <c r="P29" s="62">
        <f>IFERROR(Inv_SY_B!P29/Inv_SY_B!$IS29-1,"")</f>
        <v>-1.7514259729263348E-2</v>
      </c>
      <c r="Q29" s="62">
        <f>IFERROR(Inv_SY_B!Q29/Inv_SY_B!$IS29-1,"")</f>
        <v>-1.4624595787290473E-2</v>
      </c>
      <c r="R29" s="62">
        <f>IFERROR(Inv_SY_B!R29/Inv_SY_B!$IS29-1,"")</f>
        <v>-2.5220030241190572E-2</v>
      </c>
      <c r="S29" s="62">
        <f>IFERROR(Inv_SY_B!S29/Inv_SY_B!$IS29-1,"")</f>
        <v>1.0098084605143054E-2</v>
      </c>
      <c r="T29" s="62">
        <f>IFERROR(Inv_SY_B!T29/Inv_SY_B!$IS29-1,"")</f>
        <v>-4.9734984875715593E-4</v>
      </c>
      <c r="U29" s="62">
        <f>IFERROR(Inv_SY_B!U29/Inv_SY_B!$IS29-1,"")</f>
        <v>7.3813065400405442E-3</v>
      </c>
      <c r="V29" s="62">
        <f>IFERROR(Inv_SY_B!V29/Inv_SY_B!$IS29-1,"")</f>
        <v>-2.5220030241190572E-2</v>
      </c>
      <c r="W29" s="62">
        <f>IFERROR(Inv_SY_B!W29/Inv_SY_B!$IS29-1,"")</f>
        <v>-4.0291613333904852E-3</v>
      </c>
      <c r="X29" s="62">
        <f>IFERROR(Inv_SY_B!X29/Inv_SY_B!$IS29-1,"")</f>
        <v>-1.1092784302657255E-2</v>
      </c>
      <c r="Y29" s="62">
        <f>IFERROR(Inv_SY_B!Y29/Inv_SY_B!$IS29-1,"")</f>
        <v>3.0202242286902159E-2</v>
      </c>
      <c r="Z29" s="62">
        <f>IFERROR(Inv_SY_B!Z29/Inv_SY_B!$IS29-1,"")</f>
        <v>-2.9929112220701715E-2</v>
      </c>
      <c r="AA29" s="62">
        <f>IFERROR(Inv_SY_B!AA29/Inv_SY_B!$IS29-1,"")</f>
        <v>8.6103918379420996E-4</v>
      </c>
      <c r="AB29" s="62">
        <f>IFERROR(Inv_SY_B!AB29/Inv_SY_B!$IS29-1,"")</f>
        <v>7.3813065400405442E-3</v>
      </c>
      <c r="AC29" s="62">
        <f>IFERROR(Inv_SY_B!AC29/Inv_SY_B!$IS29-1,"")</f>
        <v>-1.869976288494446E-2</v>
      </c>
      <c r="AD29" s="62">
        <f>IFERROR(Inv_SY_B!AD29/Inv_SY_B!$IS29-1,"")</f>
        <v>-1.4232172288997869E-2</v>
      </c>
      <c r="AE29" s="62">
        <f>IFERROR(Inv_SY_B!AE29/Inv_SY_B!$IS29-1,"")</f>
        <v>-1.1092784302657255E-2</v>
      </c>
      <c r="AF29" s="62">
        <f>IFERROR(Inv_SY_B!AF29/Inv_SY_B!$IS29-1,"")</f>
        <v>-1.6746203436349694E-3</v>
      </c>
      <c r="AG29" s="62">
        <f>IFERROR(Inv_SY_B!AG29/Inv_SY_B!$IS29-1,"")</f>
        <v>-9.271687194751721E-2</v>
      </c>
      <c r="AH29" s="62">
        <f>IFERROR(Inv_SY_B!AH29/Inv_SY_B!$IS29-1,"")</f>
        <v>-2.9929112220701715E-2</v>
      </c>
      <c r="AI29" s="62">
        <f>IFERROR(Inv_SY_B!AI29/Inv_SY_B!$IS29-1,"")</f>
        <v>-2.8835139166499268E-2</v>
      </c>
      <c r="AJ29" s="62">
        <f>IFERROR(Inv_SY_B!AJ29/Inv_SY_B!$IS29-1,"")</f>
        <v>3.4460246802388461E-2</v>
      </c>
      <c r="AK29" s="62">
        <f>IFERROR(Inv_SY_B!AK29/Inv_SY_B!$IS29-1,"")</f>
        <v>-1.8156407271923802E-2</v>
      </c>
      <c r="AL29" s="62">
        <f>IFERROR(Inv_SY_B!AL29/Inv_SY_B!$IS29-1,"")</f>
        <v>-6.2127637501192545E-3</v>
      </c>
      <c r="AM29" s="62">
        <f>IFERROR(Inv_SY_B!AM29/Inv_SY_B!$IS29-1,"")</f>
        <v>-2.5573211389654071E-2</v>
      </c>
      <c r="AN29" s="62">
        <f>IFERROR(Inv_SY_B!AN29/Inv_SY_B!$IS29-1,"")</f>
        <v>-2.3454124498873963E-2</v>
      </c>
      <c r="AO29" s="62">
        <f>IFERROR(Inv_SY_B!AO29/Inv_SY_B!$IS29-1,"")</f>
        <v>-1.4624595787290473E-2</v>
      </c>
      <c r="AP29" s="62">
        <f>IFERROR(Inv_SY_B!AP29/Inv_SY_B!$IS29-1,"")</f>
        <v>-2.0628675311167188E-2</v>
      </c>
      <c r="AQ29" s="62">
        <f>IFERROR(Inv_SY_B!AQ29/Inv_SY_B!$IS29-1,"")</f>
        <v>2.4225330543676593E-2</v>
      </c>
      <c r="AR29" s="62">
        <f>IFERROR(Inv_SY_B!AR29/Inv_SY_B!$IS29-1,"")</f>
        <v>-1.8156407271923802E-2</v>
      </c>
      <c r="AS29" s="62">
        <f>IFERROR(Inv_SY_B!AS29/Inv_SY_B!$IS29-1,"")</f>
        <v>-7.5609728180239255E-3</v>
      </c>
      <c r="AT29" s="62">
        <f>IFERROR(Inv_SY_B!AT29/Inv_SY_B!$IS29-1,"")</f>
        <v>-1.1092784302657255E-2</v>
      </c>
      <c r="AU29" s="62">
        <f>IFERROR(Inv_SY_B!AU29/Inv_SY_B!$IS29-1,"")</f>
        <v>-4.0291613333904852E-3</v>
      </c>
      <c r="AV29" s="62">
        <f>IFERROR(Inv_SY_B!AV29/Inv_SY_B!$IS29-1,"")</f>
        <v>6.5662731205096136E-3</v>
      </c>
      <c r="AW29" s="62">
        <f>IFERROR(Inv_SY_B!AW29/Inv_SY_B!$IS29-1,"")</f>
        <v>-2.8480163919313739E-2</v>
      </c>
      <c r="AX29" s="62">
        <f>IFERROR(Inv_SY_B!AX29/Inv_SY_B!$IS29-1,"")</f>
        <v>-5.7950670757070943E-3</v>
      </c>
      <c r="AY29" s="62">
        <f>IFERROR(Inv_SY_B!AY29/Inv_SY_B!$IS29-1,"")</f>
        <v>2.0552246599657709E-2</v>
      </c>
      <c r="AZ29" s="62">
        <f>IFERROR(Inv_SY_B!AZ29/Inv_SY_B!$IS29-1,"")</f>
        <v>4.0895480751145907E-2</v>
      </c>
      <c r="BA29" s="62">
        <f>IFERROR(Inv_SY_B!BA29/Inv_SY_B!$IS29-1,"")</f>
        <v>-2.8751841725823901E-2</v>
      </c>
      <c r="BB29" s="62">
        <f>IFERROR(Inv_SY_B!BB29/Inv_SY_B!$IS29-1,"")</f>
        <v>-1.8156407271923802E-2</v>
      </c>
      <c r="BC29" s="62">
        <f>IFERROR(Inv_SY_B!BC29/Inv_SY_B!$IS29-1,"")</f>
        <v>-1.6746203436349694E-3</v>
      </c>
      <c r="BD29" s="62">
        <f>IFERROR(Inv_SY_B!BD29/Inv_SY_B!$IS29-1,"")</f>
        <v>-1.4232172288997869E-2</v>
      </c>
      <c r="BE29" s="62">
        <f>IFERROR(Inv_SY_B!BE29/Inv_SY_B!$IS29-1,"")</f>
        <v>-2.3263950034316583E-2</v>
      </c>
      <c r="BF29" s="62">
        <f>IFERROR(Inv_SY_B!BF29/Inv_SY_B!$IS29-1,"")</f>
        <v>-2.3650336248020265E-2</v>
      </c>
      <c r="BG29" s="62">
        <f>IFERROR(Inv_SY_B!BG29/Inv_SY_B!$IS29-1,"")</f>
        <v>-2.9929112220701715E-2</v>
      </c>
      <c r="BH29" s="62">
        <f>IFERROR(Inv_SY_B!BH29/Inv_SY_B!$IS29-1,"")</f>
        <v>2.0693519059043153E-2</v>
      </c>
      <c r="BI29" s="62">
        <f>IFERROR(Inv_SY_B!BI29/Inv_SY_B!$IS29-1,"")</f>
        <v>2.0301095560750548E-2</v>
      </c>
      <c r="BJ29" s="62">
        <f>IFERROR(Inv_SY_B!BJ29/Inv_SY_B!$IS29-1,"")</f>
        <v>-2.6789724234361101E-2</v>
      </c>
      <c r="BK29" s="62">
        <f>IFERROR(Inv_SY_B!BK29/Inv_SY_B!$IS29-1,"")</f>
        <v>3.835257648220991E-2</v>
      </c>
      <c r="BL29" s="62">
        <f>IFERROR(Inv_SY_B!BL29/Inv_SY_B!$IS29-1,"")</f>
        <v>3.2518765951177198E-3</v>
      </c>
      <c r="BM29" s="62">
        <f>IFERROR(Inv_SY_B!BM29/Inv_SY_B!$IS29-1,"")</f>
        <v>-1.1092784302657255E-2</v>
      </c>
      <c r="BN29" s="62">
        <f>IFERROR(Inv_SY_B!BN29/Inv_SY_B!$IS29-1,"")</f>
        <v>3.2661820673114184E-2</v>
      </c>
      <c r="BO29" s="62">
        <f>IFERROR(Inv_SY_B!BO29/Inv_SY_B!$IS29-1,"")</f>
        <v>-5.6592281724521243E-3</v>
      </c>
      <c r="BP29" s="62">
        <f>IFERROR(Inv_SY_B!BP29/Inv_SY_B!$IS29-1,"")</f>
        <v>4.1211728619172661E-3</v>
      </c>
      <c r="BQ29" s="62">
        <f>IFERROR(Inv_SY_B!BQ29/Inv_SY_B!$IS29-1,"")</f>
        <v>-8.9193618505750694E-3</v>
      </c>
      <c r="BR29" s="62">
        <f>IFERROR(Inv_SY_B!BR29/Inv_SY_B!$IS29-1,"")</f>
        <v>7.3813065400405442E-3</v>
      </c>
      <c r="BS29" s="62">
        <f>IFERROR(Inv_SY_B!BS29/Inv_SY_B!$IS29-1,"")</f>
        <v>-2.5220030241190572E-2</v>
      </c>
      <c r="BT29" s="62">
        <f>IFERROR(Inv_SY_B!BT29/Inv_SY_B!$IS29-1,"")</f>
        <v>1.0098084605143054E-2</v>
      </c>
      <c r="BU29" s="62">
        <f>IFERROR(Inv_SY_B!BU29/Inv_SY_B!$IS29-1,"")</f>
        <v>-7.5609728180239255E-3</v>
      </c>
      <c r="BV29" s="62">
        <f>IFERROR(Inv_SY_B!BV29/Inv_SY_B!$IS29-1,"")</f>
        <v>9.3917223082162771E-3</v>
      </c>
      <c r="BW29" s="62">
        <f>IFERROR(Inv_SY_B!BW29/Inv_SY_B!$IS29-1,"")</f>
        <v>-2.1688218756557243E-2</v>
      </c>
      <c r="BX29" s="62">
        <f>IFERROR(Inv_SY_B!BX29/Inv_SY_B!$IS29-1,"")</f>
        <v>-4.9734984875715593E-4</v>
      </c>
      <c r="BY29" s="62">
        <f>IFERROR(Inv_SY_B!BY29/Inv_SY_B!$IS29-1,"")</f>
        <v>-4.8140083299755831E-3</v>
      </c>
      <c r="BZ29" s="62">
        <f>IFERROR(Inv_SY_B!BZ29/Inv_SY_B!$IS29-1,"")</f>
        <v>1.4647676427059775E-3</v>
      </c>
      <c r="CA29" s="62">
        <f>IFERROR(Inv_SY_B!CA29/Inv_SY_B!$IS29-1,"")</f>
        <v>-4.8140083299755831E-3</v>
      </c>
      <c r="CB29" s="62">
        <f>IFERROR(Inv_SY_B!CB29/Inv_SY_B!$IS29-1,"")</f>
        <v>2.0693519059043153E-2</v>
      </c>
      <c r="CC29" s="62">
        <f>IFERROR(Inv_SY_B!CC29/Inv_SY_B!$IS29-1,"")</f>
        <v>6.5662731205096136E-3</v>
      </c>
      <c r="CD29" s="62">
        <f>IFERROR(Inv_SY_B!CD29/Inv_SY_B!$IS29-1,"")</f>
        <v>-1.869976288494446E-2</v>
      </c>
      <c r="CE29" s="62">
        <f>IFERROR(Inv_SY_B!CE29/Inv_SY_B!$IS29-1,"")</f>
        <v>-4.0291613333904852E-3</v>
      </c>
      <c r="CF29" s="62">
        <f>IFERROR(Inv_SY_B!CF29/Inv_SY_B!$IS29-1,"")</f>
        <v>2.0693519059043153E-2</v>
      </c>
      <c r="CG29" s="62">
        <f>IFERROR(Inv_SY_B!CG29/Inv_SY_B!$IS29-1,"")</f>
        <v>-1.1092784302657255E-2</v>
      </c>
      <c r="CH29" s="62">
        <f>IFERROR(Inv_SY_B!CH29/Inv_SY_B!$IS29-1,"")</f>
        <v>3.0344616358761733E-3</v>
      </c>
      <c r="CI29" s="62">
        <f>IFERROR(Inv_SY_B!CI29/Inv_SY_B!$IS29-1,"")</f>
        <v>-4.0291613333904852E-3</v>
      </c>
      <c r="CJ29" s="62">
        <f>IFERROR(Inv_SY_B!CJ29/Inv_SY_B!$IS29-1,"")</f>
        <v>-7.5609728180239255E-3</v>
      </c>
      <c r="CK29" s="62">
        <f>IFERROR(Inv_SY_B!CK29/Inv_SY_B!$IS29-1,"")</f>
        <v>-1.2152327748047198E-2</v>
      </c>
      <c r="CL29" s="62">
        <f>IFERROR(Inv_SY_B!CL29/Inv_SY_B!$IS29-1,"")</f>
        <v>-1.1092784302657255E-2</v>
      </c>
      <c r="CM29" s="62">
        <f>IFERROR(Inv_SY_B!CM29/Inv_SY_B!$IS29-1,"")</f>
        <v>-4.9734984875715593E-4</v>
      </c>
      <c r="CN29" s="62">
        <f>IFERROR(Inv_SY_B!CN29/Inv_SY_B!$IS29-1,"")</f>
        <v>3.0344616358761733E-3</v>
      </c>
      <c r="CO29" s="62">
        <f>IFERROR(Inv_SY_B!CO29/Inv_SY_B!$IS29-1,"")</f>
        <v>-9.9626046275744784E-3</v>
      </c>
      <c r="CP29" s="62">
        <f>IFERROR(Inv_SY_B!CP29/Inv_SY_B!$IS29-1,"")</f>
        <v>-5.6592281724521243E-3</v>
      </c>
      <c r="CQ29" s="62">
        <f>IFERROR(Inv_SY_B!CQ29/Inv_SY_B!$IS29-1,"")</f>
        <v>-1.4624595787290473E-2</v>
      </c>
      <c r="CR29" s="62">
        <f>IFERROR(Inv_SY_B!CR29/Inv_SY_B!$IS29-1,"")</f>
        <v>3.0344616358761733E-3</v>
      </c>
      <c r="CS29" s="62">
        <f>IFERROR(Inv_SY_B!CS29/Inv_SY_B!$IS29-1,"")</f>
        <v>-1.4232172288997869E-2</v>
      </c>
      <c r="CT29" s="62">
        <f>IFERROR(Inv_SY_B!CT29/Inv_SY_B!$IS29-1,"")</f>
        <v>1.0098084605143054E-2</v>
      </c>
      <c r="CU29" s="62">
        <f>IFERROR(Inv_SY_B!CU29/Inv_SY_B!$IS29-1,"")</f>
        <v>-1.4624595787290473E-2</v>
      </c>
      <c r="CV29" s="62">
        <f>IFERROR(Inv_SY_B!CV29/Inv_SY_B!$IS29-1,"")</f>
        <v>3.835257648220991E-2</v>
      </c>
      <c r="CW29" s="62">
        <f>IFERROR(Inv_SY_B!CW29/Inv_SY_B!$IS29-1,"")</f>
        <v>-7.5609728180239255E-3</v>
      </c>
      <c r="CX29" s="62">
        <f>IFERROR(Inv_SY_B!CX29/Inv_SY_B!$IS29-1,"")</f>
        <v>-1.8156407271923802E-2</v>
      </c>
      <c r="CY29" s="62">
        <f>IFERROR(Inv_SY_B!CY29/Inv_SY_B!$IS29-1,"")</f>
        <v>-4.9734984875715593E-4</v>
      </c>
      <c r="CZ29" s="62">
        <f>IFERROR(Inv_SY_B!CZ29/Inv_SY_B!$IS29-1,"")</f>
        <v>-1.4624595787290473E-2</v>
      </c>
      <c r="DA29" s="62">
        <f>IFERROR(Inv_SY_B!DA29/Inv_SY_B!$IS29-1,"")</f>
        <v>6.5662731205096136E-3</v>
      </c>
      <c r="DB29" s="62">
        <f>IFERROR(Inv_SY_B!DB29/Inv_SY_B!$IS29-1,"")</f>
        <v>-4.9734984875715593E-4</v>
      </c>
      <c r="DC29" s="62">
        <f>IFERROR(Inv_SY_B!DC29/Inv_SY_B!$IS29-1,"")</f>
        <v>-7.953396316316419E-3</v>
      </c>
      <c r="DD29" s="62">
        <f>IFERROR(Inv_SY_B!DD29/Inv_SY_B!$IS29-1,"")</f>
        <v>-4.0291613333904852E-3</v>
      </c>
      <c r="DE29" s="62">
        <f>IFERROR(Inv_SY_B!DE29/Inv_SY_B!$IS29-1,"")</f>
        <v>1.4647676427059775E-3</v>
      </c>
      <c r="DF29" s="62">
        <f>IFERROR(Inv_SY_B!DF29/Inv_SY_B!$IS29-1,"")</f>
        <v>2.5336037400670586E-2</v>
      </c>
      <c r="DG29" s="62">
        <f>IFERROR(Inv_SY_B!DG29/Inv_SY_B!$IS29-1,"")</f>
        <v>-7.5609728180239255E-3</v>
      </c>
      <c r="DH29" s="62">
        <f>IFERROR(Inv_SY_B!DH29/Inv_SY_B!$IS29-1,"")</f>
        <v>2.9719259519772834E-2</v>
      </c>
      <c r="DI29" s="62">
        <f>IFERROR(Inv_SY_B!DI29/Inv_SY_B!$IS29-1,"")</f>
        <v>-1.869976288494446E-2</v>
      </c>
      <c r="DJ29" s="62">
        <f>IFERROR(Inv_SY_B!DJ29/Inv_SY_B!$IS29-1,"")</f>
        <v>4.6502910677517661E-2</v>
      </c>
      <c r="DK29" s="62">
        <f>IFERROR(Inv_SY_B!DK29/Inv_SY_B!$IS29-1,"")</f>
        <v>-7.953396316316419E-3</v>
      </c>
      <c r="DL29" s="62">
        <f>IFERROR(Inv_SY_B!DL29/Inv_SY_B!$IS29-1,"")</f>
        <v>-2.3024979409029811E-3</v>
      </c>
      <c r="DM29" s="62">
        <f>IFERROR(Inv_SY_B!DM29/Inv_SY_B!$IS29-1,"")</f>
        <v>-4.0291613333904852E-3</v>
      </c>
      <c r="DN29" s="62">
        <f>IFERROR(Inv_SY_B!DN29/Inv_SY_B!$IS29-1,"")</f>
        <v>1.7161707574409713E-2</v>
      </c>
      <c r="DO29" s="62">
        <f>IFERROR(Inv_SY_B!DO29/Inv_SY_B!$IS29-1,"")</f>
        <v>9.6996480038802346E-5</v>
      </c>
      <c r="DP29" s="62">
        <f>IFERROR(Inv_SY_B!DP29/Inv_SY_B!$IS29-1,"")</f>
        <v>-2.9929112220701715E-2</v>
      </c>
      <c r="DQ29" s="62">
        <f>IFERROR(Inv_SY_B!DQ29/Inv_SY_B!$IS29-1,"")</f>
        <v>-1.4232172288997869E-2</v>
      </c>
      <c r="DR29" s="62">
        <f>IFERROR(Inv_SY_B!DR29/Inv_SY_B!$IS29-1,"")</f>
        <v>-2.8751841725823901E-2</v>
      </c>
      <c r="DS29" s="62">
        <f>IFERROR(Inv_SY_B!DS29/Inv_SY_B!$IS29-1,"")</f>
        <v>-4.9734984875715593E-4</v>
      </c>
      <c r="DT29" s="62">
        <f>IFERROR(Inv_SY_B!DT29/Inv_SY_B!$IS29-1,"")</f>
        <v>-1.4232172288997869E-2</v>
      </c>
      <c r="DU29" s="62">
        <f>IFERROR(Inv_SY_B!DU29/Inv_SY_B!$IS29-1,"")</f>
        <v>-4.8140083299755831E-3</v>
      </c>
      <c r="DV29" s="62">
        <f>IFERROR(Inv_SY_B!DV29/Inv_SY_B!$IS29-1,"")</f>
        <v>-2.5220030241190572E-2</v>
      </c>
      <c r="DW29" s="62">
        <f>IFERROR(Inv_SY_B!DW29/Inv_SY_B!$IS29-1,"")</f>
        <v>-1.1092784302657255E-2</v>
      </c>
      <c r="DX29" s="62">
        <f>IFERROR(Inv_SY_B!DX29/Inv_SY_B!$IS29-1,"")</f>
        <v>2.6579871533431998E-2</v>
      </c>
      <c r="DY29" s="62">
        <f>IFERROR(Inv_SY_B!DY29/Inv_SY_B!$IS29-1,"")</f>
        <v>-1.8156407271923802E-2</v>
      </c>
      <c r="DZ29" s="62">
        <f>IFERROR(Inv_SY_B!DZ29/Inv_SY_B!$IS29-1,"")</f>
        <v>1.7161707574409713E-2</v>
      </c>
      <c r="EA29" s="62">
        <f>IFERROR(Inv_SY_B!EA29/Inv_SY_B!$IS29-1,"")</f>
        <v>-1.4232172288997869E-2</v>
      </c>
      <c r="EB29" s="62">
        <f>IFERROR(Inv_SY_B!EB29/Inv_SY_B!$IS29-1,"")</f>
        <v>-0.13352891576994719</v>
      </c>
      <c r="EC29" s="62">
        <f>IFERROR(Inv_SY_B!EC29/Inv_SY_B!$IS29-1,"")</f>
        <v>5.3023178033763996E-2</v>
      </c>
      <c r="ED29" s="62">
        <f>IFERROR(Inv_SY_B!ED29/Inv_SY_B!$IS29-1,"")</f>
        <v>3.3462375965025215E-2</v>
      </c>
      <c r="EE29" s="62">
        <f>IFERROR(Inv_SY_B!EE29/Inv_SY_B!$IS29-1,"")</f>
        <v>-1.5439629206821293E-2</v>
      </c>
      <c r="EF29" s="62">
        <f>IFERROR(Inv_SY_B!EF29/Inv_SY_B!$IS29-1,"")</f>
        <v>-2.5220030241190572E-2</v>
      </c>
      <c r="EG29" s="62">
        <f>IFERROR(Inv_SY_B!EG29/Inv_SY_B!$IS29-1,"")</f>
        <v>2.872036334230077E-2</v>
      </c>
      <c r="EH29" s="62">
        <f>IFERROR(Inv_SY_B!EH29/Inv_SY_B!$IS29-1,"")</f>
        <v>4.8503447252729703E-2</v>
      </c>
      <c r="EI29" s="62">
        <f>IFERROR(Inv_SY_B!EI29/Inv_SY_B!$IS29-1,"")</f>
        <v>1.5531640735348073E-2</v>
      </c>
      <c r="EJ29" s="62">
        <f>IFERROR(Inv_SY_B!EJ29/Inv_SY_B!$IS29-1,"")</f>
        <v>5.5097808556205941E-2</v>
      </c>
      <c r="EK29" s="62">
        <f>IFERROR(Inv_SY_B!EK29/Inv_SY_B!$IS29-1,"")</f>
        <v>-2.691529975381457E-2</v>
      </c>
      <c r="EL29" s="62">
        <f>IFERROR(Inv_SY_B!EL29/Inv_SY_B!$IS29-1,"")</f>
        <v>-7.5609728180239255E-3</v>
      </c>
      <c r="EM29" s="62">
        <f>IFERROR(Inv_SY_B!EM29/Inv_SY_B!$IS29-1,"")</f>
        <v>4.9763044355640718E-2</v>
      </c>
      <c r="EN29" s="62">
        <f>IFERROR(Inv_SY_B!EN29/Inv_SY_B!$IS29-1,"")</f>
        <v>8.6103918379420996E-4</v>
      </c>
      <c r="EO29" s="62">
        <f>IFERROR(Inv_SY_B!EO29/Inv_SY_B!$IS29-1,"")</f>
        <v>-2.8751841725823901E-2</v>
      </c>
      <c r="EP29" s="62">
        <f>IFERROR(Inv_SY_B!EP29/Inv_SY_B!$IS29-1,"")</f>
        <v>5.6283311711887052E-2</v>
      </c>
      <c r="EQ29" s="62">
        <f>IFERROR(Inv_SY_B!EQ29/Inv_SY_B!$IS29-1,"")</f>
        <v>-1.8156407271923802E-2</v>
      </c>
      <c r="ER29" s="62">
        <f>IFERROR(Inv_SY_B!ER29/Inv_SY_B!$IS29-1,"")</f>
        <v>-1.869976288494446E-2</v>
      </c>
      <c r="ES29" s="62">
        <f>IFERROR(Inv_SY_B!ES29/Inv_SY_B!$IS29-1,"")</f>
        <v>3.0344616358761733E-3</v>
      </c>
      <c r="ET29" s="62">
        <f>IFERROR(Inv_SY_B!ET29/Inv_SY_B!$IS29-1,"")</f>
        <v>-1.7514259729263348E-2</v>
      </c>
      <c r="EU29" s="62">
        <f>IFERROR(Inv_SY_B!EU29/Inv_SY_B!$IS29-1,"")</f>
        <v>-1.2179495528698236E-2</v>
      </c>
      <c r="EV29" s="62">
        <f>IFERROR(Inv_SY_B!EV29/Inv_SY_B!$IS29-1,"")</f>
        <v>-1.869976288494446E-2</v>
      </c>
      <c r="EW29" s="62">
        <f>IFERROR(Inv_SY_B!EW29/Inv_SY_B!$IS29-1,"")</f>
        <v>-2.8480163919313739E-2</v>
      </c>
      <c r="EX29" s="62">
        <f>IFERROR(Inv_SY_B!EX29/Inv_SY_B!$IS29-1,"")</f>
        <v>-1.4624595787290473E-2</v>
      </c>
      <c r="EY29" s="62">
        <f>IFERROR(Inv_SY_B!EY29/Inv_SY_B!$IS29-1,"")</f>
        <v>7.7435436153874271E-3</v>
      </c>
      <c r="EZ29" s="62">
        <f>IFERROR(Inv_SY_B!EZ29/Inv_SY_B!$IS29-1,"")</f>
        <v>-1.1092784302657255E-2</v>
      </c>
      <c r="FA29" s="62">
        <f>IFERROR(Inv_SY_B!FA29/Inv_SY_B!$IS29-1,"")</f>
        <v>-2.1688218756557243E-2</v>
      </c>
      <c r="FB29" s="62">
        <f>IFERROR(Inv_SY_B!FB29/Inv_SY_B!$IS29-1,"")</f>
        <v>-4.9734984875715593E-4</v>
      </c>
      <c r="FC29" s="62">
        <f>IFERROR(Inv_SY_B!FC29/Inv_SY_B!$IS29-1,"")</f>
        <v>-7.5609728180239255E-3</v>
      </c>
      <c r="FD29" s="62">
        <f>IFERROR(Inv_SY_B!FD29/Inv_SY_B!$IS29-1,"")</f>
        <v>2.4225330543676593E-2</v>
      </c>
      <c r="FE29" s="62">
        <f>IFERROR(Inv_SY_B!FE29/Inv_SY_B!$IS29-1,"")</f>
        <v>2.872036334230077E-2</v>
      </c>
      <c r="FF29" s="62">
        <f>IFERROR(Inv_SY_B!FF29/Inv_SY_B!$IS29-1,"")</f>
        <v>7.288689106002888E-3</v>
      </c>
      <c r="FG29" s="62">
        <f>IFERROR(Inv_SY_B!FG29/Inv_SY_B!$IS29-1,"")</f>
        <v>9.669986243369344E-3</v>
      </c>
      <c r="FH29" s="62">
        <f>IFERROR(Inv_SY_B!FH29/Inv_SY_B!$IS29-1,"")</f>
        <v>1.4479769390352004E-4</v>
      </c>
      <c r="FI29" s="62">
        <f>IFERROR(Inv_SY_B!FI29/Inv_SY_B!$IS29-1,"")</f>
        <v>-0.11733252774950742</v>
      </c>
      <c r="FJ29" s="62">
        <f>IFERROR(Inv_SY_B!FJ29/Inv_SY_B!$IS29-1,"")</f>
        <v>2.872036334230077E-2</v>
      </c>
      <c r="FK29" s="62">
        <f>IFERROR(Inv_SY_B!FK29/Inv_SY_B!$IS29-1,"")</f>
        <v>1.9195174792835168E-2</v>
      </c>
      <c r="FL29" s="62">
        <f>IFERROR(Inv_SY_B!FL29/Inv_SY_B!$IS29-1,"")</f>
        <v>-2.1412475579682955E-3</v>
      </c>
      <c r="FM29" s="62">
        <f>IFERROR(Inv_SY_B!FM29/Inv_SY_B!$IS29-1,"")</f>
        <v>-0.12487330201783442</v>
      </c>
      <c r="FN29" s="62">
        <f>IFERROR(Inv_SY_B!FN29/Inv_SY_B!$IS29-1,"")</f>
        <v>2.5545300492478829E-2</v>
      </c>
      <c r="FO29" s="62">
        <f>IFERROR(Inv_SY_B!FO29/Inv_SY_B!$IS29-1,"")</f>
        <v>-0.12487330201783442</v>
      </c>
      <c r="FP29" s="62">
        <f>IFERROR(Inv_SY_B!FP29/Inv_SY_B!$IS29-1,"")</f>
        <v>2.1862227586685545E-2</v>
      </c>
      <c r="FQ29" s="62">
        <f>IFERROR(Inv_SY_B!FQ29/Inv_SY_B!$IS29-1,"")</f>
        <v>8.1459560754548743E-3</v>
      </c>
      <c r="FR29" s="62">
        <f>IFERROR(Inv_SY_B!FR29/Inv_SY_B!$IS29-1,"")</f>
        <v>2.872036334230077E-2</v>
      </c>
      <c r="FS29" s="62">
        <f>IFERROR(Inv_SY_B!FS29/Inv_SY_B!$IS29-1,"")</f>
        <v>1.2845049093191285E-2</v>
      </c>
      <c r="FT29" s="62">
        <f>IFERROR(Inv_SY_B!FT29/Inv_SY_B!$IS29-1,"")</f>
        <v>1.8433159708877822E-2</v>
      </c>
      <c r="FU29" s="62">
        <f>IFERROR(Inv_SY_B!FU29/Inv_SY_B!$IS29-1,"")</f>
        <v>5.0945803291054137E-2</v>
      </c>
      <c r="FV29" s="62">
        <f>IFERROR(Inv_SY_B!FV29/Inv_SY_B!$IS29-1,"")</f>
        <v>3.716743399953204E-3</v>
      </c>
      <c r="FW29" s="62">
        <f>IFERROR(Inv_SY_B!FW29/Inv_SY_B!$IS29-1,"")</f>
        <v>-3.4271480121460529E-3</v>
      </c>
      <c r="FX29" s="62">
        <f>IFERROR(Inv_SY_B!FX29/Inv_SY_B!$IS29-1,"")</f>
        <v>-6.9990937181958479E-3</v>
      </c>
      <c r="FY29" s="62">
        <f>IFERROR(Inv_SY_B!FY29/Inv_SY_B!$IS29-1,"")</f>
        <v>2.5545300492478829E-2</v>
      </c>
      <c r="FZ29" s="62">
        <f>IFERROR(Inv_SY_B!FZ29/Inv_SY_B!$IS29-1,"")</f>
        <v>3.9436200460449822E-2</v>
      </c>
      <c r="GA29" s="62">
        <f>IFERROR(Inv_SY_B!GA29/Inv_SY_B!$IS29-1,"")</f>
        <v>-0.11965276598591568</v>
      </c>
      <c r="GB29" s="62">
        <f>IFERROR(Inv_SY_B!GB29/Inv_SY_B!$IS29-1,"")</f>
        <v>1.4479769390352004E-4</v>
      </c>
      <c r="GC29" s="62">
        <f>IFERROR(Inv_SY_B!GC29/Inv_SY_B!$IS29-1,"")</f>
        <v>-6.2053280057403626E-3</v>
      </c>
      <c r="GD29" s="62">
        <f>IFERROR(Inv_SY_B!GD29/Inv_SY_B!$IS29-1,"")</f>
        <v>4.2436634853531441E-2</v>
      </c>
      <c r="GE29" s="62">
        <f>IFERROR(Inv_SY_B!GE29/Inv_SY_B!$IS29-1,"")</f>
        <v>3.8611905297515348E-2</v>
      </c>
      <c r="GF29" s="62">
        <f>IFERROR(Inv_SY_B!GF29/Inv_SY_B!$IS29-1,"")</f>
        <v>1.9195174792835168E-2</v>
      </c>
      <c r="GG29" s="62">
        <f>IFERROR(Inv_SY_B!GG29/Inv_SY_B!$IS29-1,"")</f>
        <v>-2.6144722702621914E-2</v>
      </c>
      <c r="GH29" s="62">
        <f>IFERROR(Inv_SY_B!GH29/Inv_SY_B!$IS29-1,"")</f>
        <v>-2.1412475579682955E-3</v>
      </c>
      <c r="GI29" s="62">
        <f>IFERROR(Inv_SY_B!GI29/Inv_SY_B!$IS29-1,"")</f>
        <v>2.872036334230077E-2</v>
      </c>
      <c r="GJ29" s="62">
        <f>IFERROR(Inv_SY_B!GJ29/Inv_SY_B!$IS29-1,"")</f>
        <v>-0.10646404337896309</v>
      </c>
      <c r="GK29" s="62">
        <f>IFERROR(Inv_SY_B!GK29/Inv_SY_B!$IS29-1,"")</f>
        <v>1.800452622415194E-2</v>
      </c>
      <c r="GL29" s="62">
        <f>IFERROR(Inv_SY_B!GL29/Inv_SY_B!$IS29-1,"")</f>
        <v>7.288689106002888E-3</v>
      </c>
      <c r="GM29" s="62">
        <f>IFERROR(Inv_SY_B!GM29/Inv_SY_B!$IS29-1,"")</f>
        <v>1.4479769390352004E-4</v>
      </c>
      <c r="GN29" s="62">
        <f>IFERROR(Inv_SY_B!GN29/Inv_SY_B!$IS29-1,"")</f>
        <v>3.9436200460449822E-2</v>
      </c>
      <c r="GO29" s="62">
        <f>IFERROR(Inv_SY_B!GO29/Inv_SY_B!$IS29-1,"")</f>
        <v>1.0860634812052572E-2</v>
      </c>
      <c r="GP29" s="62">
        <f>IFERROR(Inv_SY_B!GP29/Inv_SY_B!$IS29-1,"")</f>
        <v>2.1576471930201402E-2</v>
      </c>
      <c r="GQ29" s="62">
        <f>IFERROR(Inv_SY_B!GQ29/Inv_SY_B!$IS29-1,"")</f>
        <v>4.5865702731339164E-2</v>
      </c>
      <c r="GR29" s="62">
        <f>IFERROR(Inv_SY_B!GR29/Inv_SY_B!$IS29-1,"")</f>
        <v>4.6580091872548968E-2</v>
      </c>
      <c r="GS29" s="62" t="str">
        <f>IFERROR(Inv_SY_B!GS29/Inv_SY_B!$IS29-1,"")</f>
        <v/>
      </c>
      <c r="GT29" s="62" t="str">
        <f>IFERROR(Inv_SY_B!GT29/Inv_SY_B!$IS29-1,"")</f>
        <v/>
      </c>
      <c r="GU29" s="62">
        <f>IFERROR(Inv_SY_B!GU29/Inv_SY_B!$IS29-1,"")</f>
        <v>2.8418774258940349E-2</v>
      </c>
      <c r="GV29" s="62">
        <f>IFERROR(Inv_SY_B!GV29/Inv_SY_B!$IS29-1,"")</f>
        <v>-4.2462466728714343E-3</v>
      </c>
      <c r="GW29" s="62">
        <f>IFERROR(Inv_SY_B!GW29/Inv_SY_B!$IS29-1,"")</f>
        <v>4.8932348800923231E-2</v>
      </c>
      <c r="GX29" s="62" t="str">
        <f>IFERROR(Inv_SY_B!GX29/Inv_SY_B!$IS29-1,"")</f>
        <v/>
      </c>
      <c r="GY29" s="62">
        <f>IFERROR(Inv_SY_B!GY29/Inv_SY_B!$IS29-1,"")</f>
        <v>1.196176093196244E-2</v>
      </c>
      <c r="GZ29" s="62">
        <f>IFERROR(Inv_SY_B!GZ29/Inv_SY_B!$IS29-1,"")</f>
        <v>2.7757142028309811E-2</v>
      </c>
      <c r="HA29" s="62">
        <f>IFERROR(Inv_SY_B!HA29/Inv_SY_B!$IS29-1,"")</f>
        <v>2.0693519059043153E-2</v>
      </c>
      <c r="HB29" s="62">
        <f>IFERROR(Inv_SY_B!HB29/Inv_SY_B!$IS29-1,"")</f>
        <v>-4.9734984875715593E-4</v>
      </c>
      <c r="HC29" s="62">
        <f>IFERROR(Inv_SY_B!HC29/Inv_SY_B!$IS29-1,"")</f>
        <v>3.0344616358761733E-3</v>
      </c>
      <c r="HD29" s="62">
        <f>IFERROR(Inv_SY_B!HD29/Inv_SY_B!$IS29-1,"")</f>
        <v>2.4225330543676593E-2</v>
      </c>
      <c r="HE29" s="62">
        <f>IFERROR(Inv_SY_B!HE29/Inv_SY_B!$IS29-1,"")</f>
        <v>4.1884387966843351E-2</v>
      </c>
      <c r="HF29" s="62">
        <f>IFERROR(Inv_SY_B!HF29/Inv_SY_B!$IS29-1,"")</f>
        <v>1.0098084605143054E-2</v>
      </c>
      <c r="HG29" s="62">
        <f>IFERROR(Inv_SY_B!HG29/Inv_SY_B!$IS29-1,"")</f>
        <v>2.0693519059043153E-2</v>
      </c>
      <c r="HH29" s="62">
        <f>IFERROR(Inv_SY_B!HH29/Inv_SY_B!$IS29-1,"")</f>
        <v>3.835257648220991E-2</v>
      </c>
      <c r="HI29" s="62">
        <f>IFERROR(Inv_SY_B!HI29/Inv_SY_B!$IS29-1,"")</f>
        <v>2.7757142028309811E-2</v>
      </c>
      <c r="HJ29" s="62">
        <f>IFERROR(Inv_SY_B!HJ29/Inv_SY_B!$IS29-1,"")</f>
        <v>1.3629896089776272E-2</v>
      </c>
      <c r="HK29" s="62">
        <f>IFERROR(Inv_SY_B!HK29/Inv_SY_B!$IS29-1,"")</f>
        <v>-1.6746203436349694E-3</v>
      </c>
      <c r="HL29" s="62">
        <f>IFERROR(Inv_SY_B!HL29/Inv_SY_B!$IS29-1,"")</f>
        <v>4.8555587437817405E-2</v>
      </c>
      <c r="HM29" s="62">
        <f>IFERROR(Inv_SY_B!HM29/Inv_SY_B!$IS29-1,"")</f>
        <v>3.463254933852089E-2</v>
      </c>
      <c r="HN29" s="62">
        <f>IFERROR(Inv_SY_B!HN29/Inv_SY_B!$IS29-1,"")</f>
        <v>5.1524509327721235E-2</v>
      </c>
      <c r="HO29" s="62">
        <f>IFERROR(Inv_SY_B!HO29/Inv_SY_B!$IS29-1,"")</f>
        <v>6.4193479319621494E-2</v>
      </c>
      <c r="HP29" s="62">
        <f>IFERROR(Inv_SY_B!HP29/Inv_SY_B!$IS29-1,"")</f>
        <v>0.10735243709202846</v>
      </c>
      <c r="HQ29" s="62">
        <f>IFERROR(Inv_SY_B!HQ29/Inv_SY_B!$IS29-1,"")</f>
        <v>1.6020111943013005E-2</v>
      </c>
      <c r="HR29" s="62">
        <f>IFERROR(Inv_SY_B!HR29/Inv_SY_B!$IS29-1,"")</f>
        <v>2.636091296766252E-2</v>
      </c>
      <c r="HS29" s="62">
        <f>IFERROR(Inv_SY_B!HS29/Inv_SY_B!$IS29-1,"")</f>
        <v>-2.691529975381457E-2</v>
      </c>
      <c r="HT29" s="62">
        <f>IFERROR(Inv_SY_B!HT29/Inv_SY_B!$IS29-1,"")</f>
        <v>-1.1092784302657255E-2</v>
      </c>
      <c r="HU29" s="62">
        <f>IFERROR(Inv_SY_B!HU29/Inv_SY_B!$IS29-1,"")</f>
        <v>7.3813065400405442E-3</v>
      </c>
      <c r="HV29" s="62">
        <f>IFERROR(Inv_SY_B!HV29/Inv_SY_B!$IS29-1,"")</f>
        <v>8.6103918379420996E-4</v>
      </c>
      <c r="HW29" s="62">
        <f>IFERROR(Inv_SY_B!HW29/Inv_SY_B!$IS29-1,"")</f>
        <v>-2.0134221703318578E-2</v>
      </c>
      <c r="HX29" s="62">
        <f>IFERROR(Inv_SY_B!HX29/Inv_SY_B!$IS29-1,"")</f>
        <v>1.3901573896286656E-2</v>
      </c>
      <c r="HY29" s="62">
        <f>IFERROR(Inv_SY_B!HY29/Inv_SY_B!$IS29-1,"")</f>
        <v>7.7435436153874271E-3</v>
      </c>
      <c r="HZ29" s="62">
        <f>IFERROR(Inv_SY_B!HZ29/Inv_SY_B!$IS29-1,"")</f>
        <v>7.7435436153874271E-3</v>
      </c>
      <c r="IA29" s="62">
        <f>IFERROR(Inv_SY_B!IA29/Inv_SY_B!$IS29-1,"")</f>
        <v>1.1135399866364137E-2</v>
      </c>
      <c r="IB29" s="62">
        <f>IFERROR(Inv_SY_B!IB29/Inv_SY_B!$IS29-1,"")</f>
        <v>-1.0060761466238244E-2</v>
      </c>
      <c r="IC29" s="62">
        <f>IFERROR(Inv_SY_B!IC29/Inv_SY_B!$IS29-1,"")</f>
        <v>1.8462467981337882E-2</v>
      </c>
      <c r="ID29" s="62">
        <f>IFERROR(Inv_SY_B!ID29/Inv_SY_B!$IS29-1,"")</f>
        <v>1.9547959553926297E-2</v>
      </c>
      <c r="IE29" s="62">
        <f>IFERROR(Inv_SY_B!IE29/Inv_SY_B!$IS29-1,"")</f>
        <v>5.9200966700591051E-2</v>
      </c>
      <c r="IF29" s="62" t="str">
        <f>IFERROR(Inv_SY_B!IF29/Inv_SY_B!$IS29-1,"")</f>
        <v/>
      </c>
      <c r="IG29" s="62">
        <f>IFERROR(Inv_SY_B!IG29/Inv_SY_B!$IS29-1,"")</f>
        <v>4.3618804305886272E-2</v>
      </c>
      <c r="IH29" s="62">
        <f>IFERROR(Inv_SY_B!IH29/Inv_SY_B!$IS29-1,"")</f>
        <v>5.762438376826573E-2</v>
      </c>
      <c r="II29" s="62">
        <f>IFERROR(Inv_SY_B!II29/Inv_SY_B!$IS29-1,"")</f>
        <v>-0.16491108149907763</v>
      </c>
      <c r="IJ29" s="62">
        <f>IFERROR(Inv_SY_B!IJ29/Inv_SY_B!$IS29-1,"")</f>
        <v>-1.9258364166119368E-2</v>
      </c>
      <c r="IK29" s="62">
        <f>IFERROR(Inv_SY_B!IK29/Inv_SY_B!$IS29-1,"")</f>
        <v>1.8462467981337882E-2</v>
      </c>
      <c r="IL29" s="62" t="str">
        <f>IFERROR(Inv_SY_B!IL29/Inv_SY_B!$IS29-1,"")</f>
        <v/>
      </c>
      <c r="IM29" s="62" t="str">
        <f>IFERROR(Inv_SY_B!IM29/Inv_SY_B!$IS29-1,"")</f>
        <v/>
      </c>
      <c r="IN29" s="62">
        <f>IFERROR(Inv_SY_B!IN29/Inv_SY_B!$IS29-1,"")</f>
        <v>5.2369107327181252E-2</v>
      </c>
      <c r="IO29" s="62">
        <f>IFERROR(Inv_SY_B!IO29/Inv_SY_B!$IS29-1,"")</f>
        <v>3.8327665586158632E-2</v>
      </c>
      <c r="IP29" s="62">
        <f>IFERROR(Inv_SY_B!IP29/Inv_SY_B!$IS29-1,"")</f>
        <v>2.357798590117044E-2</v>
      </c>
      <c r="IQ29" s="62">
        <f>IFERROR(Inv_SY_B!IQ29/Inv_SY_B!$IS29-1,"")</f>
        <v>-0.11708829214567484</v>
      </c>
      <c r="IR29" s="62">
        <f>IFERROR(Inv_SY_B!IR29/Inv_SY_B!$IS29-1,"")</f>
        <v>2.4313186550756871E-2</v>
      </c>
    </row>
    <row r="30" spans="2:252" x14ac:dyDescent="0.25">
      <c r="B30" s="85">
        <f t="shared" si="0"/>
        <v>45868</v>
      </c>
      <c r="C30" s="62">
        <f>IFERROR(Inv_SY_B!C30/Inv_SY_B!$IS30-1,"")</f>
        <v>2.8927332401493588E-2</v>
      </c>
      <c r="D30" s="62">
        <f>IFERROR(Inv_SY_B!D30/Inv_SY_B!$IS30-1,"")</f>
        <v>2.191829062764139E-2</v>
      </c>
      <c r="E30" s="62">
        <f>IFERROR(Inv_SY_B!E30/Inv_SY_B!$IS30-1,"")</f>
        <v>2.3553733708207014E-2</v>
      </c>
      <c r="F30" s="62">
        <f>IFERROR(Inv_SY_B!F30/Inv_SY_B!$IS30-1,"")</f>
        <v>2.9628236578878919E-2</v>
      </c>
      <c r="G30" s="62">
        <f>IFERROR(Inv_SY_B!G30/Inv_SY_B!$IS30-1,"")</f>
        <v>2.191829062764139E-2</v>
      </c>
      <c r="H30" s="62">
        <f>IFERROR(Inv_SY_B!H30/Inv_SY_B!$IS30-1,"")</f>
        <v>2.5072359425875046E-2</v>
      </c>
      <c r="I30" s="62">
        <f>IFERROR(Inv_SY_B!I30/Inv_SY_B!$IS30-1,"")</f>
        <v>2.2929736608554574E-3</v>
      </c>
      <c r="J30" s="62">
        <f>IFERROR(Inv_SY_B!J30/Inv_SY_B!$IS30-1,"")</f>
        <v>3.8115993785234892E-3</v>
      </c>
      <c r="K30" s="62">
        <f>IFERROR(Inv_SY_B!K30/Inv_SY_B!$IS30-1,"")</f>
        <v>-4.2674894394700846E-3</v>
      </c>
      <c r="L30" s="62">
        <f>IFERROR(Inv_SY_B!L30/Inv_SY_B!$IS30-1,"")</f>
        <v>2.4890124339754793E-2</v>
      </c>
      <c r="M30" s="62">
        <f>IFERROR(Inv_SY_B!M30/Inv_SY_B!$IS30-1,"")</f>
        <v>8.3674765315273625E-3</v>
      </c>
      <c r="N30" s="62">
        <f>IFERROR(Inv_SY_B!N30/Inv_SY_B!$IS30-1,"")</f>
        <v>5.3302250961912989E-3</v>
      </c>
      <c r="O30" s="62">
        <f>IFERROR(Inv_SY_B!O30/Inv_SY_B!$IS30-1,"")</f>
        <v>-1.1374657798156163E-2</v>
      </c>
      <c r="P30" s="62">
        <f>IFERROR(Inv_SY_B!P30/Inv_SY_B!$IS30-1,"")</f>
        <v>-2.2557265355529266E-2</v>
      </c>
      <c r="Q30" s="62">
        <f>IFERROR(Inv_SY_B!Q30/Inv_SY_B!$IS30-1,"")</f>
        <v>-3.7815292098164477E-3</v>
      </c>
      <c r="R30" s="62">
        <f>IFERROR(Inv_SY_B!R30/Inv_SY_B!$IS30-1,"")</f>
        <v>3.8115993785234892E-3</v>
      </c>
      <c r="S30" s="62">
        <f>IFERROR(Inv_SY_B!S30/Inv_SY_B!$IS30-1,"")</f>
        <v>1.8086681124602322E-2</v>
      </c>
      <c r="T30" s="62">
        <f>IFERROR(Inv_SY_B!T30/Inv_SY_B!$IS30-1,"")</f>
        <v>2.2929736608554574E-3</v>
      </c>
      <c r="U30" s="62">
        <f>IFERROR(Inv_SY_B!U30/Inv_SY_B!$IS30-1,"")</f>
        <v>8.4609304218452586E-3</v>
      </c>
      <c r="V30" s="62">
        <f>IFERROR(Inv_SY_B!V30/Inv_SY_B!$IS30-1,"")</f>
        <v>-1.7332343305930475E-2</v>
      </c>
      <c r="W30" s="62">
        <f>IFERROR(Inv_SY_B!W30/Inv_SY_B!$IS30-1,"")</f>
        <v>-8.33740636282021E-3</v>
      </c>
      <c r="X30" s="62">
        <f>IFERROR(Inv_SY_B!X30/Inv_SY_B!$IS30-1,"")</f>
        <v>-2.048641210416402E-2</v>
      </c>
      <c r="Y30" s="62">
        <f>IFERROR(Inv_SY_B!Y30/Inv_SY_B!$IS30-1,"")</f>
        <v>1.4909248853789414E-2</v>
      </c>
      <c r="Z30" s="62">
        <f>IFERROR(Inv_SY_B!Z30/Inv_SY_B!$IS30-1,"")</f>
        <v>-1.5930534951160036E-2</v>
      </c>
      <c r="AA30" s="62">
        <f>IFERROR(Inv_SY_B!AA30/Inv_SY_B!$IS30-1,"")</f>
        <v>7.9002070799372159E-3</v>
      </c>
      <c r="AB30" s="62">
        <f>IFERROR(Inv_SY_B!AB30/Inv_SY_B!$IS30-1,"")</f>
        <v>1.4909248853789414E-2</v>
      </c>
      <c r="AC30" s="62">
        <f>IFERROR(Inv_SY_B!AC30/Inv_SY_B!$IS30-1,"")</f>
        <v>8.9116530608523981E-4</v>
      </c>
      <c r="AD30" s="62">
        <f>IFERROR(Inv_SY_B!AD30/Inv_SY_B!$IS30-1,"")</f>
        <v>1.025732186906958E-2</v>
      </c>
      <c r="AE30" s="62">
        <f>IFERROR(Inv_SY_B!AE30/Inv_SY_B!$IS30-1,"")</f>
        <v>-6.4813082634482821E-3</v>
      </c>
      <c r="AF30" s="62">
        <f>IFERROR(Inv_SY_B!AF30/Inv_SY_B!$IS30-1,"")</f>
        <v>9.7173660583433907E-3</v>
      </c>
      <c r="AG30" s="62">
        <f>IFERROR(Inv_SY_B!AG30/Inv_SY_B!$IS30-1,"")</f>
        <v>-7.8311977902641994E-3</v>
      </c>
      <c r="AH30" s="62">
        <f>IFERROR(Inv_SY_B!AH30/Inv_SY_B!$IS30-1,"")</f>
        <v>-1.269080008680179E-2</v>
      </c>
      <c r="AI30" s="62">
        <f>IFERROR(Inv_SY_B!AI30/Inv_SY_B!$IS30-1,"")</f>
        <v>-5.4434215046228474E-3</v>
      </c>
      <c r="AJ30" s="62">
        <f>IFERROR(Inv_SY_B!AJ30/Inv_SY_B!$IS30-1,"")</f>
        <v>2.6560117844543818E-2</v>
      </c>
      <c r="AK30" s="62">
        <f>IFERROR(Inv_SY_B!AK30/Inv_SY_B!$IS30-1,"")</f>
        <v>-2.048641210416402E-2</v>
      </c>
      <c r="AL30" s="62">
        <f>IFERROR(Inv_SY_B!AL30/Inv_SY_B!$IS30-1,"")</f>
        <v>-1.0667422268215154E-2</v>
      </c>
      <c r="AM30" s="62">
        <f>IFERROR(Inv_SY_B!AM30/Inv_SY_B!$IS30-1,"")</f>
        <v>6.8488508138593307E-3</v>
      </c>
      <c r="AN30" s="62">
        <f>IFERROR(Inv_SY_B!AN30/Inv_SY_B!$IS30-1,"")</f>
        <v>-1.5930534951160036E-2</v>
      </c>
      <c r="AO30" s="62">
        <f>IFERROR(Inv_SY_B!AO30/Inv_SY_B!$IS30-1,"")</f>
        <v>-2.9598166410171767E-2</v>
      </c>
      <c r="AP30" s="62">
        <f>IFERROR(Inv_SY_B!AP30/Inv_SY_B!$IS30-1,"")</f>
        <v>-2.3675526111266665E-2</v>
      </c>
      <c r="AQ30" s="62">
        <f>IFERROR(Inv_SY_B!AQ30/Inv_SY_B!$IS30-1,"")</f>
        <v>-1.7449160668828068E-2</v>
      </c>
      <c r="AR30" s="62">
        <f>IFERROR(Inv_SY_B!AR30/Inv_SY_B!$IS30-1,"")</f>
        <v>-1.1374657798156163E-2</v>
      </c>
      <c r="AS30" s="62">
        <f>IFERROR(Inv_SY_B!AS30/Inv_SY_B!$IS30-1,"")</f>
        <v>-2.6560914974835814E-2</v>
      </c>
      <c r="AT30" s="62">
        <f>IFERROR(Inv_SY_B!AT30/Inv_SY_B!$IS30-1,"")</f>
        <v>-1.0615344939322258E-2</v>
      </c>
      <c r="AU30" s="62">
        <f>IFERROR(Inv_SY_B!AU30/Inv_SY_B!$IS30-1,"")</f>
        <v>-1.2893283515824083E-2</v>
      </c>
      <c r="AV30" s="62">
        <f>IFERROR(Inv_SY_B!AV30/Inv_SY_B!$IS30-1,"")</f>
        <v>-2.048641210416402E-2</v>
      </c>
      <c r="AW30" s="62">
        <f>IFERROR(Inv_SY_B!AW30/Inv_SY_B!$IS30-1,"")</f>
        <v>-1.9124514034557505E-3</v>
      </c>
      <c r="AX30" s="62">
        <f>IFERROR(Inv_SY_B!AX30/Inv_SY_B!$IS30-1,"")</f>
        <v>-4.8445672121839589E-3</v>
      </c>
      <c r="AY30" s="62">
        <f>IFERROR(Inv_SY_B!AY30/Inv_SY_B!$IS30-1,"")</f>
        <v>-2.1762057707005122E-2</v>
      </c>
      <c r="AZ30" s="62">
        <f>IFERROR(Inv_SY_B!AZ30/Inv_SY_B!$IS30-1,"")</f>
        <v>-2.467781908492761E-2</v>
      </c>
      <c r="BA30" s="62">
        <f>IFERROR(Inv_SY_B!BA30/Inv_SY_B!$IS30-1,"")</f>
        <v>-2.2629034921484159E-3</v>
      </c>
      <c r="BB30" s="62">
        <f>IFERROR(Inv_SY_B!BB30/Inv_SY_B!$IS30-1,"")</f>
        <v>-1.6993572953527658E-2</v>
      </c>
      <c r="BC30" s="62">
        <f>IFERROR(Inv_SY_B!BC30/Inv_SY_B!$IS30-1,"")</f>
        <v>-6.8862751214930906E-3</v>
      </c>
      <c r="BD30" s="62">
        <f>IFERROR(Inv_SY_B!BD30/Inv_SY_B!$IS30-1,"")</f>
        <v>-1.7010446572612636E-2</v>
      </c>
      <c r="BE30" s="62">
        <f>IFERROR(Inv_SY_B!BE30/Inv_SY_B!$IS30-1,"")</f>
        <v>-2.7425363460277685E-2</v>
      </c>
      <c r="BF30" s="62">
        <f>IFERROR(Inv_SY_B!BF30/Inv_SY_B!$IS30-1,"")</f>
        <v>5.3811727599484271E-4</v>
      </c>
      <c r="BG30" s="62">
        <f>IFERROR(Inv_SY_B!BG30/Inv_SY_B!$IS30-1,"")</f>
        <v>-5.4013966419955706E-3</v>
      </c>
      <c r="BH30" s="62">
        <f>IFERROR(Inv_SY_B!BH30/Inv_SY_B!$IS30-1,"")</f>
        <v>-1.4411909233492115E-2</v>
      </c>
      <c r="BI30" s="62">
        <f>IFERROR(Inv_SY_B!BI30/Inv_SY_B!$IS30-1,"")</f>
        <v>-1.1880866370712062E-2</v>
      </c>
      <c r="BJ30" s="62">
        <f>IFERROR(Inv_SY_B!BJ30/Inv_SY_B!$IS30-1,"")</f>
        <v>-2.2679982585239955E-2</v>
      </c>
      <c r="BK30" s="62">
        <f>IFERROR(Inv_SY_B!BK30/Inv_SY_B!$IS30-1,"")</f>
        <v>-4.6927046404171557E-3</v>
      </c>
      <c r="BL30" s="62">
        <f>IFERROR(Inv_SY_B!BL30/Inv_SY_B!$IS30-1,"")</f>
        <v>-8.3612857233857918E-3</v>
      </c>
      <c r="BM30" s="62">
        <f>IFERROR(Inv_SY_B!BM30/Inv_SY_B!$IS30-1,"")</f>
        <v>1.2923353684531236E-2</v>
      </c>
      <c r="BN30" s="62">
        <f>IFERROR(Inv_SY_B!BN30/Inv_SY_B!$IS30-1,"")</f>
        <v>1.8555122411807679E-2</v>
      </c>
      <c r="BO30" s="62">
        <f>IFERROR(Inv_SY_B!BO30/Inv_SY_B!$IS30-1,"")</f>
        <v>1.7712865563330071E-2</v>
      </c>
      <c r="BP30" s="62">
        <f>IFERROR(Inv_SY_B!BP30/Inv_SY_B!$IS30-1,"")</f>
        <v>6.4983987251667763E-3</v>
      </c>
      <c r="BQ30" s="62">
        <f>IFERROR(Inv_SY_B!BQ30/Inv_SY_B!$IS30-1,"")</f>
        <v>1.9114673918100511E-2</v>
      </c>
      <c r="BR30" s="62">
        <f>IFERROR(Inv_SY_B!BR30/Inv_SY_B!$IS30-1,"")</f>
        <v>1.2666355486156577E-2</v>
      </c>
      <c r="BS30" s="62">
        <f>IFERROR(Inv_SY_B!BS30/Inv_SY_B!$IS30-1,"")</f>
        <v>-5.3001549274843685E-3</v>
      </c>
      <c r="BT30" s="62">
        <f>IFERROR(Inv_SY_B!BT30/Inv_SY_B!$IS30-1,"")</f>
        <v>-1.1374657798156163E-2</v>
      </c>
      <c r="BU30" s="62">
        <f>IFERROR(Inv_SY_B!BU30/Inv_SY_B!$IS30-1,"")</f>
        <v>-1.2893283515824083E-2</v>
      </c>
      <c r="BV30" s="62">
        <f>IFERROR(Inv_SY_B!BV30/Inv_SY_B!$IS30-1,"")</f>
        <v>-8.33740636282021E-3</v>
      </c>
      <c r="BW30" s="62">
        <f>IFERROR(Inv_SY_B!BW30/Inv_SY_B!$IS30-1,"")</f>
        <v>-2.2629034921484159E-3</v>
      </c>
      <c r="BX30" s="62">
        <f>IFERROR(Inv_SY_B!BX30/Inv_SY_B!$IS30-1,"")</f>
        <v>6.8488508138593307E-3</v>
      </c>
      <c r="BY30" s="62">
        <f>IFERROR(Inv_SY_B!BY30/Inv_SY_B!$IS30-1,"")</f>
        <v>8.3674765315273625E-3</v>
      </c>
      <c r="BZ30" s="62">
        <f>IFERROR(Inv_SY_B!BZ30/Inv_SY_B!$IS30-1,"")</f>
        <v>2.726592990695087E-2</v>
      </c>
      <c r="CA30" s="62">
        <f>IFERROR(Inv_SY_B!CA30/Inv_SY_B!$IS30-1,"")</f>
        <v>1.1067255585159197E-2</v>
      </c>
      <c r="CB30" s="62">
        <f>IFERROR(Inv_SY_B!CB30/Inv_SY_B!$IS30-1,"")</f>
        <v>7.7434794318764766E-4</v>
      </c>
      <c r="CC30" s="62">
        <f>IFERROR(Inv_SY_B!CC30/Inv_SY_B!$IS30-1,"")</f>
        <v>5.3302250961912989E-3</v>
      </c>
      <c r="CD30" s="62">
        <f>IFERROR(Inv_SY_B!CD30/Inv_SY_B!$IS30-1,"")</f>
        <v>7.9002070799372159E-3</v>
      </c>
      <c r="CE30" s="62">
        <f>IFERROR(Inv_SY_B!CE30/Inv_SY_B!$IS30-1,"")</f>
        <v>6.8488508138593307E-3</v>
      </c>
      <c r="CF30" s="62">
        <f>IFERROR(Inv_SY_B!CF30/Inv_SY_B!$IS30-1,"")</f>
        <v>2.6590985143542856E-2</v>
      </c>
      <c r="CG30" s="62">
        <f>IFERROR(Inv_SY_B!CG30/Inv_SY_B!$IS30-1,"")</f>
        <v>3.8115993785234892E-3</v>
      </c>
      <c r="CH30" s="62">
        <f>IFERROR(Inv_SY_B!CH30/Inv_SY_B!$IS30-1,"")</f>
        <v>9.8861022491953943E-3</v>
      </c>
      <c r="CI30" s="62">
        <f>IFERROR(Inv_SY_B!CI30/Inv_SY_B!$IS30-1,"")</f>
        <v>6.8488508138593307E-3</v>
      </c>
      <c r="CJ30" s="62">
        <f>IFERROR(Inv_SY_B!CJ30/Inv_SY_B!$IS30-1,"")</f>
        <v>-2.2629034921484159E-3</v>
      </c>
      <c r="CK30" s="62">
        <f>IFERROR(Inv_SY_B!CK30/Inv_SY_B!$IS30-1,"")</f>
        <v>-8.33740636282021E-3</v>
      </c>
      <c r="CL30" s="62">
        <f>IFERROR(Inv_SY_B!CL30/Inv_SY_B!$IS30-1,"")</f>
        <v>-7.4427777448049515E-4</v>
      </c>
      <c r="CM30" s="62">
        <f>IFERROR(Inv_SY_B!CM30/Inv_SY_B!$IS30-1,"")</f>
        <v>8.3674765315273625E-3</v>
      </c>
      <c r="CN30" s="62">
        <f>IFERROR(Inv_SY_B!CN30/Inv_SY_B!$IS30-1,"")</f>
        <v>-1.2893283515824083E-2</v>
      </c>
      <c r="CO30" s="62">
        <f>IFERROR(Inv_SY_B!CO30/Inv_SY_B!$IS30-1,"")</f>
        <v>1.1914986207999911E-2</v>
      </c>
      <c r="CP30" s="62">
        <f>IFERROR(Inv_SY_B!CP30/Inv_SY_B!$IS30-1,"")</f>
        <v>2.2929736608554574E-3</v>
      </c>
      <c r="CQ30" s="62">
        <f>IFERROR(Inv_SY_B!CQ30/Inv_SY_B!$IS30-1,"")</f>
        <v>1.2923353684531236E-2</v>
      </c>
      <c r="CR30" s="62">
        <f>IFERROR(Inv_SY_B!CR30/Inv_SY_B!$IS30-1,"")</f>
        <v>7.7434794318764766E-4</v>
      </c>
      <c r="CS30" s="62">
        <f>IFERROR(Inv_SY_B!CS30/Inv_SY_B!$IS30-1,"")</f>
        <v>2.0229957554922517E-3</v>
      </c>
      <c r="CT30" s="62">
        <f>IFERROR(Inv_SY_B!CT30/Inv_SY_B!$IS30-1,"")</f>
        <v>5.3302250961912989E-3</v>
      </c>
      <c r="CU30" s="62">
        <f>IFERROR(Inv_SY_B!CU30/Inv_SY_B!$IS30-1,"")</f>
        <v>3.2041490914562765E-3</v>
      </c>
      <c r="CV30" s="62">
        <f>IFERROR(Inv_SY_B!CV30/Inv_SY_B!$IS30-1,"")</f>
        <v>1.8997856555203141E-2</v>
      </c>
      <c r="CW30" s="62">
        <f>IFERROR(Inv_SY_B!CW30/Inv_SY_B!$IS30-1,"")</f>
        <v>2.5072359425875046E-2</v>
      </c>
      <c r="CX30" s="62">
        <f>IFERROR(Inv_SY_B!CX30/Inv_SY_B!$IS30-1,"")</f>
        <v>3.8115993785234892E-3</v>
      </c>
      <c r="CY30" s="62">
        <f>IFERROR(Inv_SY_B!CY30/Inv_SY_B!$IS30-1,"")</f>
        <v>6.8488508138593307E-3</v>
      </c>
      <c r="CZ30" s="62">
        <f>IFERROR(Inv_SY_B!CZ30/Inv_SY_B!$IS30-1,"")</f>
        <v>1.8997856555203141E-2</v>
      </c>
      <c r="DA30" s="62">
        <f>IFERROR(Inv_SY_B!DA30/Inv_SY_B!$IS30-1,"")</f>
        <v>5.3302250961912989E-3</v>
      </c>
      <c r="DB30" s="62">
        <f>IFERROR(Inv_SY_B!DB30/Inv_SY_B!$IS30-1,"")</f>
        <v>2.2929736608554574E-3</v>
      </c>
      <c r="DC30" s="62">
        <f>IFERROR(Inv_SY_B!DC30/Inv_SY_B!$IS30-1,"")</f>
        <v>-7.8311977902641994E-3</v>
      </c>
      <c r="DD30" s="62">
        <f>IFERROR(Inv_SY_B!DD30/Inv_SY_B!$IS30-1,"")</f>
        <v>-1.7449160668828068E-2</v>
      </c>
      <c r="DE30" s="62">
        <f>IFERROR(Inv_SY_B!DE30/Inv_SY_B!$IS30-1,"")</f>
        <v>-1.4580645424344119E-2</v>
      </c>
      <c r="DF30" s="62">
        <f>IFERROR(Inv_SY_B!DF30/Inv_SY_B!$IS30-1,"")</f>
        <v>2.1482834268523376E-2</v>
      </c>
      <c r="DG30" s="62">
        <f>IFERROR(Inv_SY_B!DG30/Inv_SY_B!$IS30-1,"")</f>
        <v>-1.6234260094693753E-2</v>
      </c>
      <c r="DH30" s="62">
        <f>IFERROR(Inv_SY_B!DH30/Inv_SY_B!$IS30-1,"")</f>
        <v>3.2665488014214761E-2</v>
      </c>
      <c r="DI30" s="62">
        <f>IFERROR(Inv_SY_B!DI30/Inv_SY_B!$IS30-1,"")</f>
        <v>-5.1064304868531085E-4</v>
      </c>
      <c r="DJ30" s="62">
        <f>IFERROR(Inv_SY_B!DJ30/Inv_SY_B!$IS30-1,"")</f>
        <v>6.4983987251667763E-3</v>
      </c>
      <c r="DK30" s="62">
        <f>IFERROR(Inv_SY_B!DK30/Inv_SY_B!$IS30-1,"")</f>
        <v>-5.1314187366323649E-3</v>
      </c>
      <c r="DL30" s="62">
        <f>IFERROR(Inv_SY_B!DL30/Inv_SY_B!$IS30-1,"")</f>
        <v>-2.1616617776371028E-3</v>
      </c>
      <c r="DM30" s="62">
        <f>IFERROR(Inv_SY_B!DM30/Inv_SY_B!$IS30-1,"")</f>
        <v>-5.3001549274843685E-3</v>
      </c>
      <c r="DN30" s="62">
        <f>IFERROR(Inv_SY_B!DN30/Inv_SY_B!$IS30-1,"")</f>
        <v>-2.291621325243276E-2</v>
      </c>
      <c r="DO30" s="62">
        <f>IFERROR(Inv_SY_B!DO30/Inv_SY_B!$IS30-1,"")</f>
        <v>-1.9213692993170883E-2</v>
      </c>
      <c r="DP30" s="62">
        <f>IFERROR(Inv_SY_B!DP30/Inv_SY_B!$IS30-1,"")</f>
        <v>-2.6729651165687818E-2</v>
      </c>
      <c r="DQ30" s="62">
        <f>IFERROR(Inv_SY_B!DQ30/Inv_SY_B!$IS30-1,"")</f>
        <v>-1.6335501809204844E-2</v>
      </c>
      <c r="DR30" s="62">
        <f>IFERROR(Inv_SY_B!DR30/Inv_SY_B!$IS30-1,"")</f>
        <v>-6.8187806451521782E-3</v>
      </c>
      <c r="DS30" s="62">
        <f>IFERROR(Inv_SY_B!DS30/Inv_SY_B!$IS30-1,"")</f>
        <v>9.8861022491953943E-3</v>
      </c>
      <c r="DT30" s="62">
        <f>IFERROR(Inv_SY_B!DT30/Inv_SY_B!$IS30-1,"")</f>
        <v>-1.0530976843896145E-2</v>
      </c>
      <c r="DU30" s="62">
        <f>IFERROR(Inv_SY_B!DU30/Inv_SY_B!$IS30-1,"")</f>
        <v>-2.4316396830003084E-3</v>
      </c>
      <c r="DV30" s="62">
        <f>IFERROR(Inv_SY_B!DV30/Inv_SY_B!$IS30-1,"")</f>
        <v>-2.6560914974835814E-2</v>
      </c>
      <c r="DW30" s="62">
        <f>IFERROR(Inv_SY_B!DW30/Inv_SY_B!$IS30-1,"")</f>
        <v>-1.4411909233492115E-2</v>
      </c>
      <c r="DX30" s="62">
        <f>IFERROR(Inv_SY_B!DX30/Inv_SY_B!$IS30-1,"")</f>
        <v>7.0175870047113342E-3</v>
      </c>
      <c r="DY30" s="62">
        <f>IFERROR(Inv_SY_B!DY30/Inv_SY_B!$IS30-1,"")</f>
        <v>-2.3523663539499862E-2</v>
      </c>
      <c r="DZ30" s="62">
        <f>IFERROR(Inv_SY_B!DZ30/Inv_SY_B!$IS30-1,"")</f>
        <v>-1.4411909233492115E-2</v>
      </c>
      <c r="EA30" s="62">
        <f>IFERROR(Inv_SY_B!EA30/Inv_SY_B!$IS30-1,"")</f>
        <v>-1.1880866370712062E-2</v>
      </c>
      <c r="EB30" s="62">
        <f>IFERROR(Inv_SY_B!EB30/Inv_SY_B!$IS30-1,"")</f>
        <v>-5.1314187366323649E-3</v>
      </c>
      <c r="EC30" s="62">
        <f>IFERROR(Inv_SY_B!EC30/Inv_SY_B!$IS30-1,"")</f>
        <v>-1.508944993829775E-2</v>
      </c>
      <c r="ED30" s="62">
        <f>IFERROR(Inv_SY_B!ED30/Inv_SY_B!$IS30-1,"")</f>
        <v>1.9955758930962908E-2</v>
      </c>
      <c r="EE30" s="62">
        <f>IFERROR(Inv_SY_B!EE30/Inv_SY_B!$IS30-1,"")</f>
        <v>-1.7332343305930475E-2</v>
      </c>
      <c r="EF30" s="62">
        <f>IFERROR(Inv_SY_B!EF30/Inv_SY_B!$IS30-1,"")</f>
        <v>-2.2557265355529266E-2</v>
      </c>
      <c r="EG30" s="62">
        <f>IFERROR(Inv_SY_B!EG30/Inv_SY_B!$IS30-1,"")</f>
        <v>2.0771356519192929E-2</v>
      </c>
      <c r="EH30" s="62">
        <f>IFERROR(Inv_SY_B!EH30/Inv_SY_B!$IS30-1,"")</f>
        <v>1.7935880528861858E-2</v>
      </c>
      <c r="EI30" s="62">
        <f>IFERROR(Inv_SY_B!EI30/Inv_SY_B!$IS30-1,"")</f>
        <v>-2.8424151913051476E-2</v>
      </c>
      <c r="EJ30" s="62">
        <f>IFERROR(Inv_SY_B!EJ30/Inv_SY_B!$IS30-1,"")</f>
        <v>1.9353618524027505E-2</v>
      </c>
      <c r="EK30" s="62">
        <f>IFERROR(Inv_SY_B!EK30/Inv_SY_B!$IS30-1,"")</f>
        <v>-1.3014773573237548E-2</v>
      </c>
      <c r="EL30" s="62">
        <f>IFERROR(Inv_SY_B!EL30/Inv_SY_B!$IS30-1,"")</f>
        <v>2.2929736608554574E-3</v>
      </c>
      <c r="EM30" s="62">
        <f>IFERROR(Inv_SY_B!EM30/Inv_SY_B!$IS30-1,"")</f>
        <v>1.2385993815202667E-2</v>
      </c>
      <c r="EN30" s="62">
        <f>IFERROR(Inv_SY_B!EN30/Inv_SY_B!$IS30-1,"")</f>
        <v>-1.9575236673563312E-2</v>
      </c>
      <c r="EO30" s="62">
        <f>IFERROR(Inv_SY_B!EO30/Inv_SY_B!$IS30-1,"")</f>
        <v>8.3674765315273625E-3</v>
      </c>
      <c r="EP30" s="62">
        <f>IFERROR(Inv_SY_B!EP30/Inv_SY_B!$IS30-1,"")</f>
        <v>2.4581726501705203E-2</v>
      </c>
      <c r="EQ30" s="62">
        <f>IFERROR(Inv_SY_B!EQ30/Inv_SY_B!$IS30-1,"")</f>
        <v>-1.8967786386495877E-2</v>
      </c>
      <c r="ER30" s="62">
        <f>IFERROR(Inv_SY_B!ER30/Inv_SY_B!$IS30-1,"")</f>
        <v>-1.3126918241619268E-2</v>
      </c>
      <c r="ES30" s="62">
        <f>IFERROR(Inv_SY_B!ES30/Inv_SY_B!$IS30-1,"")</f>
        <v>1.5035084353520745E-5</v>
      </c>
      <c r="ET30" s="62">
        <f>IFERROR(Inv_SY_B!ET30/Inv_SY_B!$IS30-1,"")</f>
        <v>1.3061410567955622E-2</v>
      </c>
      <c r="EU30" s="62">
        <f>IFERROR(Inv_SY_B!EU30/Inv_SY_B!$IS30-1,"")</f>
        <v>1.3507440499018974E-2</v>
      </c>
      <c r="EV30" s="62">
        <f>IFERROR(Inv_SY_B!EV30/Inv_SY_B!$IS30-1,"")</f>
        <v>5.0965903703963367E-3</v>
      </c>
      <c r="EW30" s="62">
        <f>IFERROR(Inv_SY_B!EW30/Inv_SY_B!$IS30-1,"")</f>
        <v>1.4909248853789414E-2</v>
      </c>
      <c r="EX30" s="62">
        <f>IFERROR(Inv_SY_B!EX30/Inv_SY_B!$IS30-1,"")</f>
        <v>1.2923353684531236E-2</v>
      </c>
      <c r="EY30" s="62">
        <f>IFERROR(Inv_SY_B!EY30/Inv_SY_B!$IS30-1,"")</f>
        <v>5.667697477895528E-3</v>
      </c>
      <c r="EZ30" s="62">
        <f>IFERROR(Inv_SY_B!EZ30/Inv_SY_B!$IS30-1,"")</f>
        <v>-2.2629034921484159E-3</v>
      </c>
      <c r="FA30" s="62">
        <f>IFERROR(Inv_SY_B!FA30/Inv_SY_B!$IS30-1,"")</f>
        <v>3.8115993785234892E-3</v>
      </c>
      <c r="FB30" s="62">
        <f>IFERROR(Inv_SY_B!FB30/Inv_SY_B!$IS30-1,"")</f>
        <v>7.7434794318764766E-4</v>
      </c>
      <c r="FC30" s="62">
        <f>IFERROR(Inv_SY_B!FC30/Inv_SY_B!$IS30-1,"")</f>
        <v>5.3302250961912989E-3</v>
      </c>
      <c r="FD30" s="62">
        <f>IFERROR(Inv_SY_B!FD30/Inv_SY_B!$IS30-1,"")</f>
        <v>-8.33740636282021E-3</v>
      </c>
      <c r="FE30" s="62">
        <f>IFERROR(Inv_SY_B!FE30/Inv_SY_B!$IS30-1,"")</f>
        <v>-6.2838102218829572E-3</v>
      </c>
      <c r="FF30" s="62">
        <f>IFERROR(Inv_SY_B!FF30/Inv_SY_B!$IS30-1,"")</f>
        <v>-9.816340726503614E-3</v>
      </c>
      <c r="FG30" s="62">
        <f>IFERROR(Inv_SY_B!FG30/Inv_SY_B!$IS30-1,"")</f>
        <v>-2.0721108805985433E-2</v>
      </c>
      <c r="FH30" s="62">
        <f>IFERROR(Inv_SY_B!FH30/Inv_SY_B!$IS30-1,"")</f>
        <v>-7.6934420314299312E-2</v>
      </c>
      <c r="FI30" s="62">
        <f>IFERROR(Inv_SY_B!FI30/Inv_SY_B!$IS30-1,"")</f>
        <v>-2.1130677560144417E-2</v>
      </c>
      <c r="FJ30" s="62">
        <f>IFERROR(Inv_SY_B!FJ30/Inv_SY_B!$IS30-1,"")</f>
        <v>-1.293930247696562E-2</v>
      </c>
      <c r="FK30" s="62">
        <f>IFERROR(Inv_SY_B!FK30/Inv_SY_B!$IS30-1,"")</f>
        <v>-6.5223985219753366E-4</v>
      </c>
      <c r="FL30" s="62">
        <f>IFERROR(Inv_SY_B!FL30/Inv_SY_B!$IS30-1,"")</f>
        <v>-2.1851518567463923E-2</v>
      </c>
      <c r="FM30" s="62">
        <f>IFERROR(Inv_SY_B!FM30/Inv_SY_B!$IS30-1,"")</f>
        <v>-1.3963224362362969E-2</v>
      </c>
      <c r="FN30" s="62">
        <f>IFERROR(Inv_SY_B!FN30/Inv_SY_B!$IS30-1,"")</f>
        <v>-2.9322052643322993E-2</v>
      </c>
      <c r="FO30" s="62">
        <f>IFERROR(Inv_SY_B!FO30/Inv_SY_B!$IS30-1,"")</f>
        <v>-1.2427341534266945E-2</v>
      </c>
      <c r="FP30" s="62">
        <f>IFERROR(Inv_SY_B!FP30/Inv_SY_B!$IS30-1,"")</f>
        <v>-1.5069059998591983E-2</v>
      </c>
      <c r="FQ30" s="62">
        <f>IFERROR(Inv_SY_B!FQ30/Inv_SY_B!$IS30-1,"")</f>
        <v>1.5894337815823389E-2</v>
      </c>
      <c r="FR30" s="62">
        <f>IFERROR(Inv_SY_B!FR30/Inv_SY_B!$IS30-1,"")</f>
        <v>9.2593239984488651E-3</v>
      </c>
      <c r="FS30" s="62">
        <f>IFERROR(Inv_SY_B!FS30/Inv_SY_B!$IS30-1,"")</f>
        <v>-6.1131565743166583E-3</v>
      </c>
      <c r="FT30" s="62">
        <f>IFERROR(Inv_SY_B!FT30/Inv_SY_B!$IS30-1,"")</f>
        <v>-8.7906767238217109E-2</v>
      </c>
      <c r="FU30" s="62">
        <f>IFERROR(Inv_SY_B!FU30/Inv_SY_B!$IS30-1,"")</f>
        <v>1.040611651009371E-2</v>
      </c>
      <c r="FV30" s="62">
        <f>IFERROR(Inv_SY_B!FV30/Inv_SY_B!$IS30-1,"")</f>
        <v>-7.8196930499789818E-3</v>
      </c>
      <c r="FW30" s="62">
        <f>IFERROR(Inv_SY_B!FW30/Inv_SY_B!$IS30-1,"")</f>
        <v>4.467369574788993E-3</v>
      </c>
      <c r="FX30" s="62">
        <f>IFERROR(Inv_SY_B!FX30/Inv_SY_B!$IS30-1,"")</f>
        <v>-1.2427341534266945E-2</v>
      </c>
      <c r="FY30" s="62">
        <f>IFERROR(Inv_SY_B!FY30/Inv_SY_B!$IS30-1,"")</f>
        <v>1.600355615026583E-2</v>
      </c>
      <c r="FZ30" s="62">
        <f>IFERROR(Inv_SY_B!FZ30/Inv_SY_B!$IS30-1,"")</f>
        <v>-3.212044565690797E-3</v>
      </c>
      <c r="GA30" s="62">
        <f>IFERROR(Inv_SY_B!GA30/Inv_SY_B!$IS30-1,"")</f>
        <v>-2.7431735316435502E-2</v>
      </c>
      <c r="GB30" s="62">
        <f>IFERROR(Inv_SY_B!GB30/Inv_SY_B!$IS30-1,"")</f>
        <v>-2.7001163036422304E-2</v>
      </c>
      <c r="GC30" s="62">
        <f>IFERROR(Inv_SY_B!GC30/Inv_SY_B!$IS30-1,"")</f>
        <v>-1.7034990018554907E-2</v>
      </c>
      <c r="GD30" s="62">
        <f>IFERROR(Inv_SY_B!GD30/Inv_SY_B!$IS30-1,"")</f>
        <v>-1.9464771153397953E-3</v>
      </c>
      <c r="GE30" s="62">
        <f>IFERROR(Inv_SY_B!GE30/Inv_SY_B!$IS30-1,"")</f>
        <v>3.9201950456345003E-2</v>
      </c>
      <c r="GF30" s="62">
        <f>IFERROR(Inv_SY_B!GF30/Inv_SY_B!$IS30-1,"")</f>
        <v>-4.7479273937868216E-3</v>
      </c>
      <c r="GG30" s="62">
        <f>IFERROR(Inv_SY_B!GG30/Inv_SY_B!$IS30-1,"")</f>
        <v>1.1765884773901503E-2</v>
      </c>
      <c r="GH30" s="62">
        <f>IFERROR(Inv_SY_B!GH30/Inv_SY_B!$IS30-1,"")</f>
        <v>-3.2458484887043504E-4</v>
      </c>
      <c r="GI30" s="62">
        <f>IFERROR(Inv_SY_B!GI30/Inv_SY_B!$IS30-1,"")</f>
        <v>7.9323212349737826E-3</v>
      </c>
      <c r="GJ30" s="62">
        <f>IFERROR(Inv_SY_B!GJ30/Inv_SY_B!$IS30-1,"")</f>
        <v>5.1762385723719273E-3</v>
      </c>
      <c r="GK30" s="62">
        <f>IFERROR(Inv_SY_B!GK30/Inv_SY_B!$IS30-1,"")</f>
        <v>2.4433846340037313E-2</v>
      </c>
      <c r="GL30" s="62">
        <f>IFERROR(Inv_SY_B!GL30/Inv_SY_B!$IS30-1,"")</f>
        <v>1.5218549371461165E-2</v>
      </c>
      <c r="GM30" s="62">
        <f>IFERROR(Inv_SY_B!GM30/Inv_SY_B!$IS30-1,"")</f>
        <v>1.3682666543365141E-2</v>
      </c>
      <c r="GN30" s="62">
        <f>IFERROR(Inv_SY_B!GN30/Inv_SY_B!$IS30-1,"")</f>
        <v>1.9826197855749239E-2</v>
      </c>
      <c r="GO30" s="62">
        <f>IFERROR(Inv_SY_B!GO30/Inv_SY_B!$IS30-1,"")</f>
        <v>3.0577377652421189E-2</v>
      </c>
      <c r="GP30" s="62">
        <f>IFERROR(Inv_SY_B!GP30/Inv_SY_B!$IS30-1,"")</f>
        <v>1.2146783715269116E-2</v>
      </c>
      <c r="GQ30" s="62">
        <f>IFERROR(Inv_SY_B!GQ30/Inv_SY_B!$IS30-1,"")</f>
        <v>3.2113260480517214E-2</v>
      </c>
      <c r="GR30" s="62">
        <f>IFERROR(Inv_SY_B!GR30/Inv_SY_B!$IS30-1,"")</f>
        <v>2.7505611996229362E-2</v>
      </c>
      <c r="GS30" s="62" t="str">
        <f>IFERROR(Inv_SY_B!GS30/Inv_SY_B!$IS30-1,"")</f>
        <v/>
      </c>
      <c r="GT30" s="62" t="str">
        <f>IFERROR(Inv_SY_B!GT30/Inv_SY_B!$IS30-1,"")</f>
        <v/>
      </c>
      <c r="GU30" s="62">
        <f>IFERROR(Inv_SY_B!GU30/Inv_SY_B!$IS30-1,"")</f>
        <v>7.2635678634072054E-3</v>
      </c>
      <c r="GV30" s="62">
        <f>IFERROR(Inv_SY_B!GV30/Inv_SY_B!$IS30-1,"")</f>
        <v>1.8209224287320414E-2</v>
      </c>
      <c r="GW30" s="62">
        <f>IFERROR(Inv_SY_B!GW30/Inv_SY_B!$IS30-1,"")</f>
        <v>1.5930299950335014E-2</v>
      </c>
      <c r="GX30" s="62" t="str">
        <f>IFERROR(Inv_SY_B!GX30/Inv_SY_B!$IS30-1,"")</f>
        <v/>
      </c>
      <c r="GY30" s="62">
        <f>IFERROR(Inv_SY_B!GY30/Inv_SY_B!$IS30-1,"")</f>
        <v>1.4375546014686602E-2</v>
      </c>
      <c r="GZ30" s="62">
        <f>IFERROR(Inv_SY_B!GZ30/Inv_SY_B!$IS30-1,"")</f>
        <v>1.1404727966863204E-2</v>
      </c>
      <c r="HA30" s="62">
        <f>IFERROR(Inv_SY_B!HA30/Inv_SY_B!$IS30-1,"")</f>
        <v>-6.8187806451521782E-3</v>
      </c>
      <c r="HB30" s="62">
        <f>IFERROR(Inv_SY_B!HB30/Inv_SY_B!$IS30-1,"")</f>
        <v>3.8115993785234892E-3</v>
      </c>
      <c r="HC30" s="62">
        <f>IFERROR(Inv_SY_B!HC30/Inv_SY_B!$IS30-1,"")</f>
        <v>7.7434794318764766E-4</v>
      </c>
      <c r="HD30" s="62">
        <f>IFERROR(Inv_SY_B!HD30/Inv_SY_B!$IS30-1,"")</f>
        <v>1.4441979402199268E-2</v>
      </c>
      <c r="HE30" s="62">
        <f>IFERROR(Inv_SY_B!HE30/Inv_SY_B!$IS30-1,"")</f>
        <v>-2.2629034921484159E-3</v>
      </c>
      <c r="HF30" s="62">
        <f>IFERROR(Inv_SY_B!HF30/Inv_SY_B!$IS30-1,"")</f>
        <v>2.3857458851740621E-2</v>
      </c>
      <c r="HG30" s="62">
        <f>IFERROR(Inv_SY_B!HG30/Inv_SY_B!$IS30-1,"")</f>
        <v>-9.8560320804881307E-3</v>
      </c>
      <c r="HH30" s="62">
        <f>IFERROR(Inv_SY_B!HH30/Inv_SY_B!$IS30-1,"")</f>
        <v>-7.4427777448049515E-4</v>
      </c>
      <c r="HI30" s="62">
        <f>IFERROR(Inv_SY_B!HI30/Inv_SY_B!$IS30-1,"")</f>
        <v>1.5960605119867299E-2</v>
      </c>
      <c r="HJ30" s="62">
        <f>IFERROR(Inv_SY_B!HJ30/Inv_SY_B!$IS30-1,"")</f>
        <v>2.2929736608554574E-3</v>
      </c>
      <c r="HK30" s="62">
        <f>IFERROR(Inv_SY_B!HK30/Inv_SY_B!$IS30-1,"")</f>
        <v>-2.4316396830003084E-3</v>
      </c>
      <c r="HL30" s="62">
        <f>IFERROR(Inv_SY_B!HL30/Inv_SY_B!$IS30-1,"")</f>
        <v>2.0516482272870951E-2</v>
      </c>
      <c r="HM30" s="62">
        <f>IFERROR(Inv_SY_B!HM30/Inv_SY_B!$IS30-1,"")</f>
        <v>2.9571109592634093E-2</v>
      </c>
      <c r="HN30" s="62">
        <f>IFERROR(Inv_SY_B!HN30/Inv_SY_B!$IS30-1,"")</f>
        <v>1.5952444121832166E-2</v>
      </c>
      <c r="HO30" s="62">
        <f>IFERROR(Inv_SY_B!HO30/Inv_SY_B!$IS30-1,"")</f>
        <v>5.0755700324992992E-2</v>
      </c>
      <c r="HP30" s="62">
        <f>IFERROR(Inv_SY_B!HP30/Inv_SY_B!$IS30-1,"")</f>
        <v>5.2450467583581739E-2</v>
      </c>
      <c r="HQ30" s="62">
        <f>IFERROR(Inv_SY_B!HQ30/Inv_SY_B!$IS30-1,"")</f>
        <v>-3.3826982132569849E-3</v>
      </c>
      <c r="HR30" s="62">
        <f>IFERROR(Inv_SY_B!HR30/Inv_SY_B!$IS30-1,"")</f>
        <v>-2.3806951449784064E-3</v>
      </c>
      <c r="HS30" s="62">
        <f>IFERROR(Inv_SY_B!HS30/Inv_SY_B!$IS30-1,"")</f>
        <v>-2.9553968194050428E-3</v>
      </c>
      <c r="HT30" s="62">
        <f>IFERROR(Inv_SY_B!HT30/Inv_SY_B!$IS30-1,"")</f>
        <v>-2.8619496503230146E-2</v>
      </c>
      <c r="HU30" s="62">
        <f>IFERROR(Inv_SY_B!HU30/Inv_SY_B!$IS30-1,"")</f>
        <v>2.1527928253783912E-3</v>
      </c>
      <c r="HV30" s="62">
        <f>IFERROR(Inv_SY_B!HV30/Inv_SY_B!$IS30-1,"")</f>
        <v>-6.1178764677670694E-3</v>
      </c>
      <c r="HW30" s="62">
        <f>IFERROR(Inv_SY_B!HW30/Inv_SY_B!$IS30-1,"")</f>
        <v>5.9376753832587337E-3</v>
      </c>
      <c r="HX30" s="62">
        <f>IFERROR(Inv_SY_B!HX30/Inv_SY_B!$IS30-1,"")</f>
        <v>1.0703823789478095E-2</v>
      </c>
      <c r="HY30" s="62">
        <f>IFERROR(Inv_SY_B!HY30/Inv_SY_B!$IS30-1,"")</f>
        <v>-2.7269606976414118E-2</v>
      </c>
      <c r="HZ30" s="62">
        <f>IFERROR(Inv_SY_B!HZ30/Inv_SY_B!$IS30-1,"")</f>
        <v>-2.1330093058424038E-2</v>
      </c>
      <c r="IA30" s="62">
        <f>IFERROR(Inv_SY_B!IA30/Inv_SY_B!$IS30-1,"")</f>
        <v>-1.3884461140409199E-2</v>
      </c>
      <c r="IB30" s="62">
        <f>IFERROR(Inv_SY_B!IB30/Inv_SY_B!$IS30-1,"")</f>
        <v>-1.4548322582589868E-2</v>
      </c>
      <c r="IC30" s="62">
        <f>IFERROR(Inv_SY_B!IC30/Inv_SY_B!$IS30-1,"")</f>
        <v>1.6045563201974478E-2</v>
      </c>
      <c r="ID30" s="62">
        <f>IFERROR(Inv_SY_B!ID30/Inv_SY_B!$IS30-1,"")</f>
        <v>1.7854200150539512E-2</v>
      </c>
      <c r="IE30" s="62">
        <f>IFERROR(Inv_SY_B!IE30/Inv_SY_B!$IS30-1,"")</f>
        <v>4.2625851977096119E-3</v>
      </c>
      <c r="IF30" s="62" t="str">
        <f>IFERROR(Inv_SY_B!IF30/Inv_SY_B!$IS30-1,"")</f>
        <v/>
      </c>
      <c r="IG30" s="62">
        <f>IFERROR(Inv_SY_B!IG30/Inv_SY_B!$IS30-1,"")</f>
        <v>4.4382934112043415E-2</v>
      </c>
      <c r="IH30" s="62">
        <f>IFERROR(Inv_SY_B!IH30/Inv_SY_B!$IS30-1,"")</f>
        <v>-1.7458681833202094E-2</v>
      </c>
      <c r="II30" s="62">
        <f>IFERROR(Inv_SY_B!II30/Inv_SY_B!$IS30-1,"")</f>
        <v>-2.3636993816937735E-2</v>
      </c>
      <c r="IJ30" s="62">
        <f>IFERROR(Inv_SY_B!IJ30/Inv_SY_B!$IS30-1,"")</f>
        <v>-1.7793450674404854E-2</v>
      </c>
      <c r="IK30" s="62">
        <f>IFERROR(Inv_SY_B!IK30/Inv_SY_B!$IS30-1,"")</f>
        <v>-1.9870466008885868E-2</v>
      </c>
      <c r="IL30" s="62" t="str">
        <f>IFERROR(Inv_SY_B!IL30/Inv_SY_B!$IS30-1,"")</f>
        <v/>
      </c>
      <c r="IM30" s="62" t="str">
        <f>IFERROR(Inv_SY_B!IM30/Inv_SY_B!$IS30-1,"")</f>
        <v/>
      </c>
      <c r="IN30" s="62">
        <f>IFERROR(Inv_SY_B!IN30/Inv_SY_B!$IS30-1,"")</f>
        <v>2.1944656928984951E-2</v>
      </c>
      <c r="IO30" s="62">
        <f>IFERROR(Inv_SY_B!IO30/Inv_SY_B!$IS30-1,"")</f>
        <v>4.2281864032049477E-2</v>
      </c>
      <c r="IP30" s="62">
        <f>IFERROR(Inv_SY_B!IP30/Inv_SY_B!$IS30-1,"")</f>
        <v>5.7199129142455618E-3</v>
      </c>
      <c r="IQ30" s="62">
        <f>IFERROR(Inv_SY_B!IQ30/Inv_SY_B!$IS30-1,"")</f>
        <v>-2.1760783335773248E-2</v>
      </c>
      <c r="IR30" s="62">
        <f>IFERROR(Inv_SY_B!IR30/Inv_SY_B!$IS30-1,"")</f>
        <v>1.2001600761369691E-2</v>
      </c>
    </row>
    <row r="31" spans="2:252" x14ac:dyDescent="0.25">
      <c r="B31" s="85">
        <f t="shared" si="0"/>
        <v>45869</v>
      </c>
      <c r="C31" s="62">
        <f>IFERROR(Inv_SY_B!C31/Inv_SY_B!$IS31-1,"")</f>
        <v>3.4788187603891796E-2</v>
      </c>
      <c r="D31" s="62">
        <f>IFERROR(Inv_SY_B!D31/Inv_SY_B!$IS31-1,"")</f>
        <v>2.5931227367624432E-2</v>
      </c>
      <c r="E31" s="62">
        <f>IFERROR(Inv_SY_B!E31/Inv_SY_B!$IS31-1,"")</f>
        <v>2.0272613883342672E-2</v>
      </c>
      <c r="F31" s="62">
        <f>IFERROR(Inv_SY_B!F31/Inv_SY_B!$IS31-1,"")</f>
        <v>3.1466827515291396E-2</v>
      </c>
      <c r="G31" s="62">
        <f>IFERROR(Inv_SY_B!G31/Inv_SY_B!$IS31-1,"")</f>
        <v>1.1169626973845714E-2</v>
      </c>
      <c r="H31" s="62">
        <f>IFERROR(Inv_SY_B!H31/Inv_SY_B!$IS31-1,"")</f>
        <v>1.867344050734987E-2</v>
      </c>
      <c r="I31" s="62">
        <f>IFERROR(Inv_SY_B!I31/Inv_SY_B!$IS31-1,"")</f>
        <v>1.707426713135729E-2</v>
      </c>
      <c r="J31" s="62">
        <f>IFERROR(Inv_SY_B!J31/Inv_SY_B!$IS31-1,"")</f>
        <v>5.8800534994083442E-3</v>
      </c>
      <c r="K31" s="62">
        <f>IFERROR(Inv_SY_B!K31/Inv_SY_B!$IS31-1,"")</f>
        <v>-8.4101597884624901E-3</v>
      </c>
      <c r="L31" s="62">
        <f>IFERROR(Inv_SY_B!L31/Inv_SY_B!$IS31-1,"")</f>
        <v>3.3193934761363675E-2</v>
      </c>
      <c r="M31" s="62">
        <f>IFERROR(Inv_SY_B!M31/Inv_SY_B!$IS31-1,"")</f>
        <v>-3.7149867565478001E-3</v>
      </c>
      <c r="N31" s="62">
        <f>IFERROR(Inv_SY_B!N31/Inv_SY_B!$IS31-1,"")</f>
        <v>1.707426713135729E-2</v>
      </c>
      <c r="O31" s="62">
        <f>IFERROR(Inv_SY_B!O31/Inv_SY_B!$IS31-1,"")</f>
        <v>2.3470960635328053E-2</v>
      </c>
      <c r="P31" s="62">
        <f>IFERROR(Inv_SY_B!P31/Inv_SY_B!$IS31-1,"")</f>
        <v>-7.3494717019858546E-3</v>
      </c>
      <c r="Q31" s="62">
        <f>IFERROR(Inv_SY_B!Q31/Inv_SY_B!$IS31-1,"")</f>
        <v>3.9610454482170709E-3</v>
      </c>
      <c r="R31" s="62">
        <f>IFERROR(Inv_SY_B!R31/Inv_SY_B!$IS31-1,"")</f>
        <v>3.7863521019262381E-2</v>
      </c>
      <c r="S31" s="62">
        <f>IFERROR(Inv_SY_B!S31/Inv_SY_B!$IS31-1,"")</f>
        <v>1.707426713135729E-2</v>
      </c>
      <c r="T31" s="62">
        <f>IFERROR(Inv_SY_B!T31/Inv_SY_B!$IS31-1,"")</f>
        <v>2.9867654139298816E-2</v>
      </c>
      <c r="U31" s="62">
        <f>IFERROR(Inv_SY_B!U31/Inv_SY_B!$IS31-1,"")</f>
        <v>9.6934669344677094E-3</v>
      </c>
      <c r="V31" s="62">
        <f>IFERROR(Inv_SY_B!V31/Inv_SY_B!$IS31-1,"")</f>
        <v>1.2645787013223497E-2</v>
      </c>
      <c r="W31" s="62">
        <f>IFERROR(Inv_SY_B!W31/Inv_SY_B!$IS31-1,"")</f>
        <v>2.5070134011320633E-2</v>
      </c>
      <c r="X31" s="62">
        <f>IFERROR(Inv_SY_B!X31/Inv_SY_B!$IS31-1,"")</f>
        <v>2.3470960635328053E-2</v>
      </c>
      <c r="Y31" s="62">
        <f>IFERROR(Inv_SY_B!Y31/Inv_SY_B!$IS31-1,"")</f>
        <v>9.9886989423436656E-3</v>
      </c>
      <c r="Z31" s="62">
        <f>IFERROR(Inv_SY_B!Z31/Inv_SY_B!$IS31-1,"")</f>
        <v>-4.6744907821434367E-3</v>
      </c>
      <c r="AA31" s="62">
        <f>IFERROR(Inv_SY_B!AA31/Inv_SY_B!$IS31-1,"")</f>
        <v>-9.4966135774444682E-3</v>
      </c>
      <c r="AB31" s="62">
        <f>IFERROR(Inv_SY_B!AB31/Inv_SY_B!$IS31-1,"")</f>
        <v>-8.9209255703849855E-2</v>
      </c>
      <c r="AC31" s="62">
        <f>IFERROR(Inv_SY_B!AC31/Inv_SY_B!$IS31-1,"")</f>
        <v>-1.5401253734956044E-2</v>
      </c>
      <c r="AD31" s="62">
        <f>IFERROR(Inv_SY_B!AD31/Inv_SY_B!$IS31-1,"")</f>
        <v>-2.1590191381533064E-2</v>
      </c>
      <c r="AE31" s="62">
        <f>IFERROR(Inv_SY_B!AE31/Inv_SY_B!$IS31-1,"")</f>
        <v>-1.7752175279150406E-2</v>
      </c>
      <c r="AF31" s="62">
        <f>IFERROR(Inv_SY_B!AF31/Inv_SY_B!$IS31-1,"")</f>
        <v>-1.8036472768215961E-2</v>
      </c>
      <c r="AG31" s="62">
        <f>IFERROR(Inv_SY_B!AG31/Inv_SY_B!$IS31-1,"")</f>
        <v>-3.1967049732418817E-2</v>
      </c>
      <c r="AH31" s="62">
        <f>IFERROR(Inv_SY_B!AH31/Inv_SY_B!$IS31-1,"")</f>
        <v>-2.0595150169804177E-2</v>
      </c>
      <c r="AI31" s="62">
        <f>IFERROR(Inv_SY_B!AI31/Inv_SY_B!$IS31-1,"")</f>
        <v>-8.0787688226411358E-3</v>
      </c>
      <c r="AJ31" s="62">
        <f>IFERROR(Inv_SY_B!AJ31/Inv_SY_B!$IS31-1,"")</f>
        <v>8.2607687883431424E-3</v>
      </c>
      <c r="AK31" s="62">
        <f>IFERROR(Inv_SY_B!AK31/Inv_SY_B!$IS31-1,"")</f>
        <v>-5.3141601325406018E-3</v>
      </c>
      <c r="AL31" s="62">
        <f>IFERROR(Inv_SY_B!AL31/Inv_SY_B!$IS31-1,"")</f>
        <v>-4.7704855932206858E-4</v>
      </c>
      <c r="AM31" s="62">
        <f>IFERROR(Inv_SY_B!AM31/Inv_SY_B!$IS31-1,"")</f>
        <v>-1.5868704414092383E-2</v>
      </c>
      <c r="AN31" s="62">
        <f>IFERROR(Inv_SY_B!AN31/Inv_SY_B!$IS31-1,"")</f>
        <v>4.2808801234155425E-3</v>
      </c>
      <c r="AO31" s="62">
        <f>IFERROR(Inv_SY_B!AO31/Inv_SY_B!$IS31-1,"")</f>
        <v>-1.0111680260518674E-2</v>
      </c>
      <c r="AP31" s="62">
        <f>IFERROR(Inv_SY_B!AP31/Inv_SY_B!$IS31-1,"")</f>
        <v>-3.7149867565478001E-3</v>
      </c>
      <c r="AQ31" s="62">
        <f>IFERROR(Inv_SY_B!AQ31/Inv_SY_B!$IS31-1,"")</f>
        <v>-1.6508373764489437E-2</v>
      </c>
      <c r="AR31" s="62">
        <f>IFERROR(Inv_SY_B!AR31/Inv_SY_B!$IS31-1,"")</f>
        <v>-2.1158133805552204E-3</v>
      </c>
      <c r="AS31" s="62">
        <f>IFERROR(Inv_SY_B!AS31/Inv_SY_B!$IS31-1,"")</f>
        <v>-1.1710853636511476E-2</v>
      </c>
      <c r="AT31" s="62">
        <f>IFERROR(Inv_SY_B!AT31/Inv_SY_B!$IS31-1,"")</f>
        <v>2.6817067474229628E-3</v>
      </c>
      <c r="AU31" s="62">
        <f>IFERROR(Inv_SY_B!AU31/Inv_SY_B!$IS31-1,"")</f>
        <v>-8.5125068845259833E-3</v>
      </c>
      <c r="AV31" s="62">
        <f>IFERROR(Inv_SY_B!AV31/Inv_SY_B!$IS31-1,"")</f>
        <v>-5.1664000456241865E-4</v>
      </c>
      <c r="AW31" s="62">
        <f>IFERROR(Inv_SY_B!AW31/Inv_SY_B!$IS31-1,"")</f>
        <v>-1.2448933656200256E-2</v>
      </c>
      <c r="AX31" s="62">
        <f>IFERROR(Inv_SY_B!AX31/Inv_SY_B!$IS31-1,"")</f>
        <v>-2.9781512785228892E-2</v>
      </c>
      <c r="AY31" s="62">
        <f>IFERROR(Inv_SY_B!AY31/Inv_SY_B!$IS31-1,"")</f>
        <v>-1.7467877790085073E-2</v>
      </c>
      <c r="AZ31" s="62">
        <f>IFERROR(Inv_SY_B!AZ31/Inv_SY_B!$IS31-1,"")</f>
        <v>-1.2862258467226106E-2</v>
      </c>
      <c r="BA31" s="62">
        <f>IFERROR(Inv_SY_B!BA31/Inv_SY_B!$IS31-1,"")</f>
        <v>1.3236251028974744E-2</v>
      </c>
      <c r="BB31" s="62">
        <f>IFERROR(Inv_SY_B!BB31/Inv_SY_B!$IS31-1,"")</f>
        <v>-6.9133335085331815E-3</v>
      </c>
      <c r="BC31" s="62">
        <f>IFERROR(Inv_SY_B!BC31/Inv_SY_B!$IS31-1,"")</f>
        <v>-1.9173662724477403E-2</v>
      </c>
      <c r="BD31" s="62">
        <f>IFERROR(Inv_SY_B!BD31/Inv_SY_B!$IS31-1,"")</f>
        <v>-1.4909200388496857E-2</v>
      </c>
      <c r="BE31" s="62">
        <f>IFERROR(Inv_SY_B!BE31/Inv_SY_B!$IS31-1,"")</f>
        <v>-2.4258213971223297E-2</v>
      </c>
      <c r="BF31" s="62">
        <f>IFERROR(Inv_SY_B!BF31/Inv_SY_B!$IS31-1,"")</f>
        <v>-2.0595150169804177E-2</v>
      </c>
      <c r="BG31" s="62">
        <f>IFERROR(Inv_SY_B!BG31/Inv_SY_B!$IS31-1,"")</f>
        <v>-1.0644738052516312E-2</v>
      </c>
      <c r="BH31" s="62">
        <f>IFERROR(Inv_SY_B!BH31/Inv_SY_B!$IS31-1,"")</f>
        <v>-1.762779512768442E-2</v>
      </c>
      <c r="BI31" s="62">
        <f>IFERROR(Inv_SY_B!BI31/Inv_SY_B!$IS31-1,"")</f>
        <v>-5.1009370157416578E-3</v>
      </c>
      <c r="BJ31" s="62">
        <f>IFERROR(Inv_SY_B!BJ31/Inv_SY_B!$IS31-1,"")</f>
        <v>-5.2430857602743242E-3</v>
      </c>
      <c r="BK31" s="62">
        <f>IFERROR(Inv_SY_B!BK31/Inv_SY_B!$IS31-1,"")</f>
        <v>-1.8107547140482239E-2</v>
      </c>
      <c r="BL31" s="62">
        <f>IFERROR(Inv_SY_B!BL31/Inv_SY_B!$IS31-1,"")</f>
        <v>-9.0559920307264896E-4</v>
      </c>
      <c r="BM31" s="62">
        <f>IFERROR(Inv_SY_B!BM31/Inv_SY_B!$IS31-1,"")</f>
        <v>-2.2905067268460311E-2</v>
      </c>
      <c r="BN31" s="62">
        <f>IFERROR(Inv_SY_B!BN31/Inv_SY_B!$IS31-1,"")</f>
        <v>1.9039395543235305E-2</v>
      </c>
      <c r="BO31" s="62">
        <f>IFERROR(Inv_SY_B!BO31/Inv_SY_B!$IS31-1,"")</f>
        <v>1.8550427170735073E-2</v>
      </c>
      <c r="BP31" s="62">
        <f>IFERROR(Inv_SY_B!BP31/Inv_SY_B!$IS31-1,"")</f>
        <v>-9.4966135774444682E-3</v>
      </c>
      <c r="BQ31" s="62">
        <f>IFERROR(Inv_SY_B!BQ31/Inv_SY_B!$IS31-1,"")</f>
        <v>1.5598107091979285E-2</v>
      </c>
      <c r="BR31" s="62">
        <f>IFERROR(Inv_SY_B!BR31/Inv_SY_B!$IS31-1,"")</f>
        <v>1.9878971206175322E-2</v>
      </c>
      <c r="BS31" s="62">
        <f>IFERROR(Inv_SY_B!BS31/Inv_SY_B!$IS31-1,"")</f>
        <v>2.3470960635328053E-2</v>
      </c>
      <c r="BT31" s="62">
        <f>IFERROR(Inv_SY_B!BT31/Inv_SY_B!$IS31-1,"")</f>
        <v>1.5475093755364489E-2</v>
      </c>
      <c r="BU31" s="62">
        <f>IFERROR(Inv_SY_B!BU31/Inv_SY_B!$IS31-1,"")</f>
        <v>-6.9133335085331815E-3</v>
      </c>
      <c r="BV31" s="62">
        <f>IFERROR(Inv_SY_B!BV31/Inv_SY_B!$IS31-1,"")</f>
        <v>4.2808801234155425E-3</v>
      </c>
      <c r="BW31" s="62">
        <f>IFERROR(Inv_SY_B!BW31/Inv_SY_B!$IS31-1,"")</f>
        <v>2.1871787259335251E-2</v>
      </c>
      <c r="BX31" s="62">
        <f>IFERROR(Inv_SY_B!BX31/Inv_SY_B!$IS31-1,"")</f>
        <v>1.2276747003379107E-2</v>
      </c>
      <c r="BY31" s="62">
        <f>IFERROR(Inv_SY_B!BY31/Inv_SY_B!$IS31-1,"")</f>
        <v>-3.5373008258819949E-3</v>
      </c>
      <c r="BZ31" s="62">
        <f>IFERROR(Inv_SY_B!BZ31/Inv_SY_B!$IS31-1,"")</f>
        <v>2.4892448080654939E-2</v>
      </c>
      <c r="CA31" s="62">
        <f>IFERROR(Inv_SY_B!CA31/Inv_SY_B!$IS31-1,"")</f>
        <v>1.7785010854020733E-2</v>
      </c>
      <c r="CB31" s="62">
        <f>IFERROR(Inv_SY_B!CB31/Inv_SY_B!$IS31-1,"")</f>
        <v>1.0677573627386305E-2</v>
      </c>
      <c r="CC31" s="62">
        <f>IFERROR(Inv_SY_B!CC31/Inv_SY_B!$IS31-1,"")</f>
        <v>2.6817067474229628E-3</v>
      </c>
      <c r="CD31" s="62">
        <f>IFERROR(Inv_SY_B!CD31/Inv_SY_B!$IS31-1,"")</f>
        <v>1.8550427170735073E-2</v>
      </c>
      <c r="CE31" s="62">
        <f>IFERROR(Inv_SY_B!CE31/Inv_SY_B!$IS31-1,"")</f>
        <v>1.2276747003379107E-2</v>
      </c>
      <c r="CF31" s="62">
        <f>IFERROR(Inv_SY_B!CF31/Inv_SY_B!$IS31-1,"")</f>
        <v>5.8800534994083442E-3</v>
      </c>
      <c r="CG31" s="62">
        <f>IFERROR(Inv_SY_B!CG31/Inv_SY_B!$IS31-1,"")</f>
        <v>1.2276747003379107E-2</v>
      </c>
      <c r="CH31" s="62">
        <f>IFERROR(Inv_SY_B!CH31/Inv_SY_B!$IS31-1,"")</f>
        <v>-6.9133335085331815E-3</v>
      </c>
      <c r="CI31" s="62">
        <f>IFERROR(Inv_SY_B!CI31/Inv_SY_B!$IS31-1,"")</f>
        <v>1.867344050734987E-2</v>
      </c>
      <c r="CJ31" s="62">
        <f>IFERROR(Inv_SY_B!CJ31/Inv_SY_B!$IS31-1,"")</f>
        <v>7.4792268754009239E-3</v>
      </c>
      <c r="CK31" s="62">
        <f>IFERROR(Inv_SY_B!CK31/Inv_SY_B!$IS31-1,"")</f>
        <v>-2.7554827309522745E-3</v>
      </c>
      <c r="CL31" s="62">
        <f>IFERROR(Inv_SY_B!CL31/Inv_SY_B!$IS31-1,"")</f>
        <v>-5.9538294829376559E-3</v>
      </c>
      <c r="CM31" s="62">
        <f>IFERROR(Inv_SY_B!CM31/Inv_SY_B!$IS31-1,"")</f>
        <v>2.1871787259335251E-2</v>
      </c>
      <c r="CN31" s="62">
        <f>IFERROR(Inv_SY_B!CN31/Inv_SY_B!$IS31-1,"")</f>
        <v>1.707426713135729E-2</v>
      </c>
      <c r="CO31" s="62">
        <f>IFERROR(Inv_SY_B!CO31/Inv_SY_B!$IS31-1,"")</f>
        <v>8.0165491297345959E-3</v>
      </c>
      <c r="CP31" s="62">
        <f>IFERROR(Inv_SY_B!CP31/Inv_SY_B!$IS31-1,"")</f>
        <v>5.2649868163343605E-3</v>
      </c>
      <c r="CQ31" s="62">
        <f>IFERROR(Inv_SY_B!CQ31/Inv_SY_B!$IS31-1,"")</f>
        <v>1.0677573627386305E-2</v>
      </c>
      <c r="CR31" s="62">
        <f>IFERROR(Inv_SY_B!CR31/Inv_SY_B!$IS31-1,"")</f>
        <v>2.6817067474229628E-3</v>
      </c>
      <c r="CS31" s="62">
        <f>IFERROR(Inv_SY_B!CS31/Inv_SY_B!$IS31-1,"")</f>
        <v>1.8211457087618621E-2</v>
      </c>
      <c r="CT31" s="62">
        <f>IFERROR(Inv_SY_B!CT31/Inv_SY_B!$IS31-1,"")</f>
        <v>-2.1158133805552204E-3</v>
      </c>
      <c r="CU31" s="62">
        <f>IFERROR(Inv_SY_B!CU31/Inv_SY_B!$IS31-1,"")</f>
        <v>1.0677573627386305E-2</v>
      </c>
      <c r="CV31" s="62">
        <f>IFERROR(Inv_SY_B!CV31/Inv_SY_B!$IS31-1,"")</f>
        <v>1.707426713135729E-2</v>
      </c>
      <c r="CW31" s="62">
        <f>IFERROR(Inv_SY_B!CW31/Inv_SY_B!$IS31-1,"")</f>
        <v>-3.7149867565478001E-3</v>
      </c>
      <c r="CX31" s="62">
        <f>IFERROR(Inv_SY_B!CX31/Inv_SY_B!$IS31-1,"")</f>
        <v>1.4035837716971145E-2</v>
      </c>
      <c r="CY31" s="62">
        <f>IFERROR(Inv_SY_B!CY31/Inv_SY_B!$IS31-1,"")</f>
        <v>5.8800534994083442E-3</v>
      </c>
      <c r="CZ31" s="62">
        <f>IFERROR(Inv_SY_B!CZ31/Inv_SY_B!$IS31-1,"")</f>
        <v>2.6817067474229628E-3</v>
      </c>
      <c r="DA31" s="62">
        <f>IFERROR(Inv_SY_B!DA31/Inv_SY_B!$IS31-1,"")</f>
        <v>-1.1563093549594727E-3</v>
      </c>
      <c r="DB31" s="62">
        <f>IFERROR(Inv_SY_B!DB31/Inv_SY_B!$IS31-1,"")</f>
        <v>1.0677573627386305E-2</v>
      </c>
      <c r="DC31" s="62">
        <f>IFERROR(Inv_SY_B!DC31/Inv_SY_B!$IS31-1,"")</f>
        <v>-3.5373008258819949E-3</v>
      </c>
      <c r="DD31" s="62">
        <f>IFERROR(Inv_SY_B!DD31/Inv_SY_B!$IS31-1,"")</f>
        <v>-1.0111680260518674E-2</v>
      </c>
      <c r="DE31" s="62">
        <f>IFERROR(Inv_SY_B!DE31/Inv_SY_B!$IS31-1,"")</f>
        <v>2.0627985744674282E-2</v>
      </c>
      <c r="DF31" s="62">
        <f>IFERROR(Inv_SY_B!DF31/Inv_SY_B!$IS31-1,"")</f>
        <v>-2.9055022072412839E-3</v>
      </c>
      <c r="DG31" s="62">
        <f>IFERROR(Inv_SY_B!DG31/Inv_SY_B!$IS31-1,"")</f>
        <v>-2.73827527212398E-2</v>
      </c>
      <c r="DH31" s="62">
        <f>IFERROR(Inv_SY_B!DH31/Inv_SY_B!$IS31-1,"")</f>
        <v>2.7735422971308488E-2</v>
      </c>
      <c r="DI31" s="62">
        <f>IFERROR(Inv_SY_B!DI31/Inv_SY_B!$IS31-1,"")</f>
        <v>-9.4966135774444682E-3</v>
      </c>
      <c r="DJ31" s="62">
        <f>IFERROR(Inv_SY_B!DJ31/Inv_SY_B!$IS31-1,"")</f>
        <v>-9.4966135774444682E-3</v>
      </c>
      <c r="DK31" s="62">
        <f>IFERROR(Inv_SY_B!DK31/Inv_SY_B!$IS31-1,"")</f>
        <v>7.8345987367327563E-3</v>
      </c>
      <c r="DL31" s="62">
        <f>IFERROR(Inv_SY_B!DL31/Inv_SY_B!$IS31-1,"")</f>
        <v>-3.5373008258819949E-3</v>
      </c>
      <c r="DM31" s="62">
        <f>IFERROR(Inv_SY_B!DM31/Inv_SY_B!$IS31-1,"")</f>
        <v>-8.5125068845259833E-3</v>
      </c>
      <c r="DN31" s="62">
        <f>IFERROR(Inv_SY_B!DN31/Inv_SY_B!$IS31-1,"")</f>
        <v>-2.7702587396438494E-2</v>
      </c>
      <c r="DO31" s="62">
        <f>IFERROR(Inv_SY_B!DO31/Inv_SY_B!$IS31-1,"")</f>
        <v>-1.2905017228085569E-2</v>
      </c>
      <c r="DP31" s="62">
        <f>IFERROR(Inv_SY_B!DP31/Inv_SY_B!$IS31-1,"")</f>
        <v>-9.223250607189315E-3</v>
      </c>
      <c r="DQ31" s="62">
        <f>IFERROR(Inv_SY_B!DQ31/Inv_SY_B!$IS31-1,"")</f>
        <v>5.702367568742428E-3</v>
      </c>
      <c r="DR31" s="62">
        <f>IFERROR(Inv_SY_B!DR31/Inv_SY_B!$IS31-1,"")</f>
        <v>1.082533371430161E-3</v>
      </c>
      <c r="DS31" s="62">
        <f>IFERROR(Inv_SY_B!DS31/Inv_SY_B!$IS31-1,"")</f>
        <v>5.8800534994083442E-3</v>
      </c>
      <c r="DT31" s="62">
        <f>IFERROR(Inv_SY_B!DT31/Inv_SY_B!$IS31-1,"")</f>
        <v>4.9916238460789852E-3</v>
      </c>
      <c r="DU31" s="62">
        <f>IFERROR(Inv_SY_B!DU31/Inv_SY_B!$IS31-1,"")</f>
        <v>-1.2066225497843086E-2</v>
      </c>
      <c r="DV31" s="62">
        <f>IFERROR(Inv_SY_B!DV31/Inv_SY_B!$IS31-1,"")</f>
        <v>-1.9706720516474818E-2</v>
      </c>
      <c r="DW31" s="62">
        <f>IFERROR(Inv_SY_B!DW31/Inv_SY_B!$IS31-1,"")</f>
        <v>-1.4909200388496857E-2</v>
      </c>
      <c r="DX31" s="62">
        <f>IFERROR(Inv_SY_B!DX31/Inv_SY_B!$IS31-1,"")</f>
        <v>-3.5373008258819949E-3</v>
      </c>
      <c r="DY31" s="62">
        <f>IFERROR(Inv_SY_B!DY31/Inv_SY_B!$IS31-1,"")</f>
        <v>2.6817067474229628E-3</v>
      </c>
      <c r="DZ31" s="62">
        <f>IFERROR(Inv_SY_B!DZ31/Inv_SY_B!$IS31-1,"")</f>
        <v>-6.9133335085331815E-3</v>
      </c>
      <c r="EA31" s="62">
        <f>IFERROR(Inv_SY_B!EA31/Inv_SY_B!$IS31-1,"")</f>
        <v>-3.5373008258819949E-3</v>
      </c>
      <c r="EB31" s="62">
        <f>IFERROR(Inv_SY_B!EB31/Inv_SY_B!$IS31-1,"")</f>
        <v>4.9916238460789852E-3</v>
      </c>
      <c r="EC31" s="62">
        <f>IFERROR(Inv_SY_B!EC31/Inv_SY_B!$IS31-1,"")</f>
        <v>1.1169626973845714E-2</v>
      </c>
      <c r="ED31" s="62">
        <f>IFERROR(Inv_SY_B!ED31/Inv_SY_B!$IS31-1,"")</f>
        <v>1.8550427170735073E-2</v>
      </c>
      <c r="EE31" s="62">
        <f>IFERROR(Inv_SY_B!EE31/Inv_SY_B!$IS31-1,"")</f>
        <v>8.3650669820056756E-4</v>
      </c>
      <c r="EF31" s="62">
        <f>IFERROR(Inv_SY_B!EF31/Inv_SY_B!$IS31-1,"")</f>
        <v>1.3585161583736793E-2</v>
      </c>
      <c r="EG31" s="62">
        <f>IFERROR(Inv_SY_B!EG31/Inv_SY_B!$IS31-1,"")</f>
        <v>9.2237796492111723E-3</v>
      </c>
      <c r="EH31" s="62">
        <f>IFERROR(Inv_SY_B!EH31/Inv_SY_B!$IS31-1,"")</f>
        <v>1.3702583405051039E-2</v>
      </c>
      <c r="EI31" s="62">
        <f>IFERROR(Inv_SY_B!EI31/Inv_SY_B!$IS31-1,"")</f>
        <v>2.1167256331450446E-2</v>
      </c>
      <c r="EJ31" s="62">
        <f>IFERROR(Inv_SY_B!EJ31/Inv_SY_B!$IS31-1,"")</f>
        <v>1.8181387160890683E-2</v>
      </c>
      <c r="EK31" s="62">
        <f>IFERROR(Inv_SY_B!EK31/Inv_SY_B!$IS31-1,"")</f>
        <v>2.0912283233739615E-2</v>
      </c>
      <c r="EL31" s="62">
        <f>IFERROR(Inv_SY_B!EL31/Inv_SY_B!$IS31-1,"")</f>
        <v>2.1871787259335251E-2</v>
      </c>
      <c r="EM31" s="62">
        <f>IFERROR(Inv_SY_B!EM31/Inv_SY_B!$IS31-1,"")</f>
        <v>2.0026587210113078E-2</v>
      </c>
      <c r="EN31" s="62">
        <f>IFERROR(Inv_SY_B!EN31/Inv_SY_B!$IS31-1,"")</f>
        <v>9.6934669344677094E-3</v>
      </c>
      <c r="EO31" s="62">
        <f>IFERROR(Inv_SY_B!EO31/Inv_SY_B!$IS31-1,"")</f>
        <v>2.1871787259335251E-2</v>
      </c>
      <c r="EP31" s="62">
        <f>IFERROR(Inv_SY_B!EP31/Inv_SY_B!$IS31-1,"")</f>
        <v>1.4121947052601502E-2</v>
      </c>
      <c r="EQ31" s="62">
        <f>IFERROR(Inv_SY_B!EQ31/Inv_SY_B!$IS31-1,"")</f>
        <v>2.3470960635328053E-2</v>
      </c>
      <c r="ER31" s="62">
        <f>IFERROR(Inv_SY_B!ER31/Inv_SY_B!$IS31-1,"")</f>
        <v>-1.7025029778271805E-2</v>
      </c>
      <c r="ES31" s="62">
        <f>IFERROR(Inv_SY_B!ES31/Inv_SY_B!$IS31-1,"")</f>
        <v>1.0197821614588598E-2</v>
      </c>
      <c r="ET31" s="62">
        <f>IFERROR(Inv_SY_B!ET31/Inv_SY_B!$IS31-1,"")</f>
        <v>1.8818819905167539E-2</v>
      </c>
      <c r="EU31" s="62">
        <f>IFERROR(Inv_SY_B!EU31/Inv_SY_B!$IS31-1,"")</f>
        <v>1.1169626973845714E-2</v>
      </c>
      <c r="EV31" s="62">
        <f>IFERROR(Inv_SY_B!EV31/Inv_SY_B!$IS31-1,"")</f>
        <v>1.5598107091979285E-2</v>
      </c>
      <c r="EW31" s="62">
        <f>IFERROR(Inv_SY_B!EW31/Inv_SY_B!$IS31-1,"")</f>
        <v>3.7888267769563555E-3</v>
      </c>
      <c r="EX31" s="62">
        <f>IFERROR(Inv_SY_B!EX31/Inv_SY_B!$IS31-1,"")</f>
        <v>2.5070134011320633E-2</v>
      </c>
      <c r="EY31" s="62">
        <f>IFERROR(Inv_SY_B!EY31/Inv_SY_B!$IS31-1,"")</f>
        <v>1.6363523408693847E-2</v>
      </c>
      <c r="EZ31" s="62">
        <f>IFERROR(Inv_SY_B!EZ31/Inv_SY_B!$IS31-1,"")</f>
        <v>2.1871787259335251E-2</v>
      </c>
      <c r="FA31" s="62">
        <f>IFERROR(Inv_SY_B!FA31/Inv_SY_B!$IS31-1,"")</f>
        <v>1.5475093755364489E-2</v>
      </c>
      <c r="FB31" s="62">
        <f>IFERROR(Inv_SY_B!FB31/Inv_SY_B!$IS31-1,"")</f>
        <v>-1.0111680260518674E-2</v>
      </c>
      <c r="FC31" s="62">
        <f>IFERROR(Inv_SY_B!FC31/Inv_SY_B!$IS31-1,"")</f>
        <v>9.0784002513937256E-3</v>
      </c>
      <c r="FD31" s="62">
        <f>IFERROR(Inv_SY_B!FD31/Inv_SY_B!$IS31-1,"")</f>
        <v>-2.1158133805552204E-3</v>
      </c>
      <c r="FE31" s="62">
        <f>IFERROR(Inv_SY_B!FE31/Inv_SY_B!$IS31-1,"")</f>
        <v>1.1370506456118701E-3</v>
      </c>
      <c r="FF31" s="62">
        <f>IFERROR(Inv_SY_B!FF31/Inv_SY_B!$IS31-1,"")</f>
        <v>-1.8271098963026922E-2</v>
      </c>
      <c r="FG31" s="62">
        <f>IFERROR(Inv_SY_B!FG31/Inv_SY_B!$IS31-1,"")</f>
        <v>-1.1909538813528742E-2</v>
      </c>
      <c r="FH31" s="62">
        <f>IFERROR(Inv_SY_B!FH31/Inv_SY_B!$IS31-1,"")</f>
        <v>-2.4578747585834337E-2</v>
      </c>
      <c r="FI31" s="62">
        <f>IFERROR(Inv_SY_B!FI31/Inv_SY_B!$IS31-1,"")</f>
        <v>-0.13597793223764121</v>
      </c>
      <c r="FJ31" s="62">
        <f>IFERROR(Inv_SY_B!FJ31/Inv_SY_B!$IS31-1,"")</f>
        <v>-2.527959743281305E-2</v>
      </c>
      <c r="FK31" s="62">
        <f>IFERROR(Inv_SY_B!FK31/Inv_SY_B!$IS31-1,"")</f>
        <v>-6.5902681800499296E-3</v>
      </c>
      <c r="FL31" s="62">
        <f>IFERROR(Inv_SY_B!FL31/Inv_SY_B!$IS31-1,"")</f>
        <v>-7.8553920063907379E-3</v>
      </c>
      <c r="FM31" s="62">
        <f>IFERROR(Inv_SY_B!FM31/Inv_SY_B!$IS31-1,"")</f>
        <v>-0.12760367509169157</v>
      </c>
      <c r="FN31" s="62">
        <f>IFERROR(Inv_SY_B!FN31/Inv_SY_B!$IS31-1,"")</f>
        <v>-9.4655496035518372E-3</v>
      </c>
      <c r="FO31" s="62">
        <f>IFERROR(Inv_SY_B!FO31/Inv_SY_B!$IS31-1,"")</f>
        <v>-1.1801715760147324E-2</v>
      </c>
      <c r="FP31" s="62">
        <f>IFERROR(Inv_SY_B!FP31/Inv_SY_B!$IS31-1,"")</f>
        <v>-1.40659998811552E-2</v>
      </c>
      <c r="FQ31" s="62">
        <f>IFERROR(Inv_SY_B!FQ31/Inv_SY_B!$IS31-1,"")</f>
        <v>-3.1145171536757221E-2</v>
      </c>
      <c r="FR31" s="62">
        <f>IFERROR(Inv_SY_B!FR31/Inv_SY_B!$IS31-1,"")</f>
        <v>-4.9053532658777099E-3</v>
      </c>
      <c r="FS31" s="62">
        <f>IFERROR(Inv_SY_B!FS31/Inv_SY_B!$IS31-1,"")</f>
        <v>-0.12016388440838</v>
      </c>
      <c r="FT31" s="62">
        <f>IFERROR(Inv_SY_B!FT31/Inv_SY_B!$IS31-1,"")</f>
        <v>-1.2047552321856725E-2</v>
      </c>
      <c r="FU31" s="62">
        <f>IFERROR(Inv_SY_B!FU31/Inv_SY_B!$IS31-1,"")</f>
        <v>2.035576090456237E-3</v>
      </c>
      <c r="FV31" s="62">
        <f>IFERROR(Inv_SY_B!FV31/Inv_SY_B!$IS31-1,"")</f>
        <v>5.6656188876273994E-3</v>
      </c>
      <c r="FW31" s="62">
        <f>IFERROR(Inv_SY_B!FW31/Inv_SY_B!$IS31-1,"")</f>
        <v>4.3717422470515022E-3</v>
      </c>
      <c r="FX31" s="62">
        <f>IFERROR(Inv_SY_B!FX31/Inv_SY_B!$IS31-1,"")</f>
        <v>-1.1639981180075254E-2</v>
      </c>
      <c r="FY31" s="62">
        <f>IFERROR(Inv_SY_B!FY31/Inv_SY_B!$IS31-1,"")</f>
        <v>-2.2773460447970129E-3</v>
      </c>
      <c r="FZ31" s="62">
        <f>IFERROR(Inv_SY_B!FZ31/Inv_SY_B!$IS31-1,"")</f>
        <v>5.9890880477713182E-3</v>
      </c>
      <c r="GA31" s="62">
        <f>IFERROR(Inv_SY_B!GA31/Inv_SY_B!$IS31-1,"")</f>
        <v>6.2379104786514095E-3</v>
      </c>
      <c r="GB31" s="62">
        <f>IFERROR(Inv_SY_B!GB31/Inv_SY_B!$IS31-1,"")</f>
        <v>-1.4209763952330201E-2</v>
      </c>
      <c r="GC31" s="62">
        <f>IFERROR(Inv_SY_B!GC31/Inv_SY_B!$IS31-1,"")</f>
        <v>-3.1030160279817087E-2</v>
      </c>
      <c r="GD31" s="62">
        <f>IFERROR(Inv_SY_B!GD31/Inv_SY_B!$IS31-1,"")</f>
        <v>1.5434387523975746E-2</v>
      </c>
      <c r="GE31" s="62">
        <f>IFERROR(Inv_SY_B!GE31/Inv_SY_B!$IS31-1,"")</f>
        <v>1.6688452575610802E-2</v>
      </c>
      <c r="GF31" s="62">
        <f>IFERROR(Inv_SY_B!GF31/Inv_SY_B!$IS31-1,"")</f>
        <v>-1.1190718457653293E-2</v>
      </c>
      <c r="GG31" s="62">
        <f>IFERROR(Inv_SY_B!GG31/Inv_SY_B!$IS31-1,"")</f>
        <v>1.6987039492666778E-2</v>
      </c>
      <c r="GH31" s="62">
        <f>IFERROR(Inv_SY_B!GH31/Inv_SY_B!$IS31-1,"")</f>
        <v>-2.3692442087040022E-2</v>
      </c>
      <c r="GI31" s="62">
        <f>IFERROR(Inv_SY_B!GI31/Inv_SY_B!$IS31-1,"")</f>
        <v>2.5473761838397113E-3</v>
      </c>
      <c r="GJ31" s="62">
        <f>IFERROR(Inv_SY_B!GJ31/Inv_SY_B!$IS31-1,"")</f>
        <v>-0.12096011618719593</v>
      </c>
      <c r="GK31" s="62">
        <f>IFERROR(Inv_SY_B!GK31/Inv_SY_B!$IS31-1,"")</f>
        <v>1.4075817051370842E-2</v>
      </c>
      <c r="GL31" s="62">
        <f>IFERROR(Inv_SY_B!GL31/Inv_SY_B!$IS31-1,"")</f>
        <v>2.5397237656409999E-2</v>
      </c>
      <c r="GM31" s="62">
        <f>IFERROR(Inv_SY_B!GM31/Inv_SY_B!$IS31-1,"")</f>
        <v>5.9890880477713182E-3</v>
      </c>
      <c r="GN31" s="62">
        <f>IFERROR(Inv_SY_B!GN31/Inv_SY_B!$IS31-1,"")</f>
        <v>1.7310508652810697E-2</v>
      </c>
      <c r="GO31" s="62">
        <f>IFERROR(Inv_SY_B!GO31/Inv_SY_B!$IS31-1,"")</f>
        <v>2.7014583457130037E-2</v>
      </c>
      <c r="GP31" s="62">
        <f>IFERROR(Inv_SY_B!GP31/Inv_SY_B!$IS31-1,"")</f>
        <v>1.5693162852090881E-2</v>
      </c>
      <c r="GQ31" s="62">
        <f>IFERROR(Inv_SY_B!GQ31/Inv_SY_B!$IS31-1,"")</f>
        <v>1.1164594610075129E-2</v>
      </c>
      <c r="GR31" s="62">
        <f>IFERROR(Inv_SY_B!GR31/Inv_SY_B!$IS31-1,"")</f>
        <v>7.6064338484913563E-3</v>
      </c>
      <c r="GS31" s="62" t="str">
        <f>IFERROR(Inv_SY_B!GS31/Inv_SY_B!$IS31-1,"")</f>
        <v/>
      </c>
      <c r="GT31" s="62" t="str">
        <f>IFERROR(Inv_SY_B!GT31/Inv_SY_B!$IS31-1,"")</f>
        <v/>
      </c>
      <c r="GU31" s="62">
        <f>IFERROR(Inv_SY_B!GU31/Inv_SY_B!$IS31-1,"")</f>
        <v>2.1445622322725066E-2</v>
      </c>
      <c r="GV31" s="62">
        <f>IFERROR(Inv_SY_B!GV31/Inv_SY_B!$IS31-1,"")</f>
        <v>2.9595454415725531E-2</v>
      </c>
      <c r="GW31" s="62">
        <f>IFERROR(Inv_SY_B!GW31/Inv_SY_B!$IS31-1,"")</f>
        <v>1.7744430696906122E-2</v>
      </c>
      <c r="GX31" s="62" t="str">
        <f>IFERROR(Inv_SY_B!GX31/Inv_SY_B!$IS31-1,"")</f>
        <v/>
      </c>
      <c r="GY31" s="62">
        <f>IFERROR(Inv_SY_B!GY31/Inv_SY_B!$IS31-1,"")</f>
        <v>2.2940817718474671E-2</v>
      </c>
      <c r="GZ31" s="62">
        <f>IFERROR(Inv_SY_B!GZ31/Inv_SY_B!$IS31-1,"")</f>
        <v>9.0784002513937256E-3</v>
      </c>
      <c r="HA31" s="62">
        <f>IFERROR(Inv_SY_B!HA31/Inv_SY_B!$IS31-1,"")</f>
        <v>2.1871787259335251E-2</v>
      </c>
      <c r="HB31" s="62">
        <f>IFERROR(Inv_SY_B!HB31/Inv_SY_B!$IS31-1,"")</f>
        <v>1.5475093755364489E-2</v>
      </c>
      <c r="HC31" s="62">
        <f>IFERROR(Inv_SY_B!HC31/Inv_SY_B!$IS31-1,"")</f>
        <v>2.3470960635328053E-2</v>
      </c>
      <c r="HD31" s="62">
        <f>IFERROR(Inv_SY_B!HD31/Inv_SY_B!$IS31-1,"")</f>
        <v>1.2276747003379107E-2</v>
      </c>
      <c r="HE31" s="62">
        <f>IFERROR(Inv_SY_B!HE31/Inv_SY_B!$IS31-1,"")</f>
        <v>7.4792268754009239E-3</v>
      </c>
      <c r="HF31" s="62">
        <f>IFERROR(Inv_SY_B!HF31/Inv_SY_B!$IS31-1,"")</f>
        <v>2.5070134011320633E-2</v>
      </c>
      <c r="HG31" s="62">
        <f>IFERROR(Inv_SY_B!HG31/Inv_SY_B!$IS31-1,"")</f>
        <v>1.3875920379371909E-2</v>
      </c>
      <c r="HH31" s="62">
        <f>IFERROR(Inv_SY_B!HH31/Inv_SY_B!$IS31-1,"")</f>
        <v>1.707426713135729E-2</v>
      </c>
      <c r="HI31" s="62">
        <f>IFERROR(Inv_SY_B!HI31/Inv_SY_B!$IS31-1,"")</f>
        <v>1.5475093755364489E-2</v>
      </c>
      <c r="HJ31" s="62">
        <f>IFERROR(Inv_SY_B!HJ31/Inv_SY_B!$IS31-1,"")</f>
        <v>9.0784002513937256E-3</v>
      </c>
      <c r="HK31" s="62">
        <f>IFERROR(Inv_SY_B!HK31/Inv_SY_B!$IS31-1,"")</f>
        <v>-2.3438125060457948E-2</v>
      </c>
      <c r="HL31" s="62">
        <f>IFERROR(Inv_SY_B!HL31/Inv_SY_B!$IS31-1,"")</f>
        <v>5.9866650578079827E-3</v>
      </c>
      <c r="HM31" s="62">
        <f>IFERROR(Inv_SY_B!HM31/Inv_SY_B!$IS31-1,"")</f>
        <v>2.1079004040694738E-2</v>
      </c>
      <c r="HN31" s="62">
        <f>IFERROR(Inv_SY_B!HN31/Inv_SY_B!$IS31-1,"")</f>
        <v>1.5752477837376322E-3</v>
      </c>
      <c r="HO31" s="62">
        <f>IFERROR(Inv_SY_B!HO31/Inv_SY_B!$IS31-1,"")</f>
        <v>3.7332134254825844E-2</v>
      </c>
      <c r="HP31" s="62">
        <f>IFERROR(Inv_SY_B!HP31/Inv_SY_B!$IS31-1,"")</f>
        <v>3.0639668872536552E-2</v>
      </c>
      <c r="HQ31" s="62">
        <f>IFERROR(Inv_SY_B!HQ31/Inv_SY_B!$IS31-1,"")</f>
        <v>-3.2673178236104161E-2</v>
      </c>
      <c r="HR31" s="62">
        <f>IFERROR(Inv_SY_B!HR31/Inv_SY_B!$IS31-1,"")</f>
        <v>-3.0482801660205561E-2</v>
      </c>
      <c r="HS31" s="62">
        <f>IFERROR(Inv_SY_B!HS31/Inv_SY_B!$IS31-1,"")</f>
        <v>-2.2534059045229871E-2</v>
      </c>
      <c r="HT31" s="62">
        <f>IFERROR(Inv_SY_B!HT31/Inv_SY_B!$IS31-1,"")</f>
        <v>-3.1967049732418817E-2</v>
      </c>
      <c r="HU31" s="62">
        <f>IFERROR(Inv_SY_B!HU31/Inv_SY_B!$IS31-1,"")</f>
        <v>-5.6585974750620327E-3</v>
      </c>
      <c r="HV31" s="62">
        <f>IFERROR(Inv_SY_B!HV31/Inv_SY_B!$IS31-1,"")</f>
        <v>-1.0972773616822362E-2</v>
      </c>
      <c r="HW31" s="62">
        <f>IFERROR(Inv_SY_B!HW31/Inv_SY_B!$IS31-1,"")</f>
        <v>-8.2566391443671394E-3</v>
      </c>
      <c r="HX31" s="62">
        <f>IFERROR(Inv_SY_B!HX31/Inv_SY_B!$IS31-1,"")</f>
        <v>8.3650669820056756E-4</v>
      </c>
      <c r="HY31" s="62">
        <f>IFERROR(Inv_SY_B!HY31/Inv_SY_B!$IS31-1,"")</f>
        <v>-3.0545562287092043E-2</v>
      </c>
      <c r="HZ31" s="62">
        <f>IFERROR(Inv_SY_B!HZ31/Inv_SY_B!$IS31-1,"")</f>
        <v>-1.6330687833823632E-2</v>
      </c>
      <c r="IA31" s="62">
        <f>IFERROR(Inv_SY_B!IA31/Inv_SY_B!$IS31-1,"")</f>
        <v>-1.9639622332866757E-2</v>
      </c>
      <c r="IB31" s="62">
        <f>IFERROR(Inv_SY_B!IB31/Inv_SY_B!$IS31-1,"")</f>
        <v>-2.3431202231990245E-2</v>
      </c>
      <c r="IC31" s="62">
        <f>IFERROR(Inv_SY_B!IC31/Inv_SY_B!$IS31-1,"")</f>
        <v>-2.4616070950466362E-2</v>
      </c>
      <c r="ID31" s="62">
        <f>IFERROR(Inv_SY_B!ID31/Inv_SY_B!$IS31-1,"")</f>
        <v>1.2738012500158158E-2</v>
      </c>
      <c r="IE31" s="62">
        <f>IFERROR(Inv_SY_B!IE31/Inv_SY_B!$IS31-1,"")</f>
        <v>-2.5969664974453521E-2</v>
      </c>
      <c r="IF31" s="62" t="str">
        <f>IFERROR(Inv_SY_B!IF31/Inv_SY_B!$IS31-1,"")</f>
        <v/>
      </c>
      <c r="IG31" s="62">
        <f>IFERROR(Inv_SY_B!IG31/Inv_SY_B!$IS31-1,"")</f>
        <v>2.001279913162457E-2</v>
      </c>
      <c r="IH31" s="62">
        <f>IFERROR(Inv_SY_B!IH31/Inv_SY_B!$IS31-1,"")</f>
        <v>-1.6951196068186736E-2</v>
      </c>
      <c r="II31" s="62">
        <f>IFERROR(Inv_SY_B!II31/Inv_SY_B!$IS31-1,"")</f>
        <v>-1.8584912327345715E-2</v>
      </c>
      <c r="IJ31" s="62">
        <f>IFERROR(Inv_SY_B!IJ31/Inv_SY_B!$IS31-1,"")</f>
        <v>-2.2404316009311143E-2</v>
      </c>
      <c r="IK31" s="62">
        <f>IFERROR(Inv_SY_B!IK31/Inv_SY_B!$IS31-1,"")</f>
        <v>-1.9639622332866757E-2</v>
      </c>
      <c r="IL31" s="62" t="str">
        <f>IFERROR(Inv_SY_B!IL31/Inv_SY_B!$IS31-1,"")</f>
        <v/>
      </c>
      <c r="IM31" s="62" t="str">
        <f>IFERROR(Inv_SY_B!IM31/Inv_SY_B!$IS31-1,"")</f>
        <v/>
      </c>
      <c r="IN31" s="62">
        <f>IFERROR(Inv_SY_B!IN31/Inv_SY_B!$IS31-1,"")</f>
        <v>3.8670627331283569E-2</v>
      </c>
      <c r="IO31" s="62">
        <f>IFERROR(Inv_SY_B!IO31/Inv_SY_B!$IS31-1,"")</f>
        <v>2.3947203490247482E-2</v>
      </c>
      <c r="IP31" s="62">
        <f>IFERROR(Inv_SY_B!IP31/Inv_SY_B!$IS31-1,"")</f>
        <v>4.1788619218525724E-3</v>
      </c>
      <c r="IQ31" s="62">
        <f>IFERROR(Inv_SY_B!IQ31/Inv_SY_B!$IS31-1,"")</f>
        <v>-3.0514602742012231E-3</v>
      </c>
      <c r="IR31" s="62">
        <f>IFERROR(Inv_SY_B!IR31/Inv_SY_B!$IS31-1,"")</f>
        <v>9.0306637327075556E-3</v>
      </c>
    </row>
    <row r="32" spans="2:252" x14ac:dyDescent="0.25">
      <c r="B32" s="85">
        <f>B31+1</f>
        <v>45870</v>
      </c>
      <c r="C32" s="62">
        <f>IFERROR(Inv_SY_B!C32/Inv_SY_B!$IS32-1,"")</f>
        <v>3.5447981945766704E-2</v>
      </c>
      <c r="D32" s="62">
        <f>IFERROR(Inv_SY_B!D32/Inv_SY_B!$IS32-1,"")</f>
        <v>4.2397297260838851E-2</v>
      </c>
      <c r="E32" s="62">
        <f>IFERROR(Inv_SY_B!E32/Inv_SY_B!$IS32-1,"")</f>
        <v>2.0854419784114731E-2</v>
      </c>
      <c r="F32" s="62">
        <f>IFERROR(Inv_SY_B!F32/Inv_SY_B!$IS32-1,"")</f>
        <v>-2.2517000493782469E-4</v>
      </c>
      <c r="G32" s="62">
        <f>IFERROR(Inv_SY_B!G32/Inv_SY_B!$IS32-1,"")</f>
        <v>6.2608576224632007E-3</v>
      </c>
      <c r="H32" s="62">
        <f>IFERROR(Inv_SY_B!H32/Inv_SY_B!$IS32-1,"")</f>
        <v>-1.678770483919334E-2</v>
      </c>
      <c r="I32" s="62">
        <f>IFERROR(Inv_SY_B!I32/Inv_SY_B!$IS32-1,"")</f>
        <v>-6.2479099446670627E-3</v>
      </c>
      <c r="J32" s="62">
        <f>IFERROR(Inv_SY_B!J32/Inv_SY_B!$IS32-1,"")</f>
        <v>3.2899899663573429E-2</v>
      </c>
      <c r="K32" s="62">
        <f>IFERROR(Inv_SY_B!K32/Inv_SY_B!$IS32-1,"")</f>
        <v>-1.1307011494039676E-2</v>
      </c>
      <c r="L32" s="62">
        <f>IFERROR(Inv_SY_B!L32/Inv_SY_B!$IS32-1,"")</f>
        <v>1.4711225045590748E-2</v>
      </c>
      <c r="M32" s="62">
        <f>IFERROR(Inv_SY_B!M32/Inv_SY_B!$IS32-1,"")</f>
        <v>-3.2365399748024437E-3</v>
      </c>
      <c r="N32" s="62">
        <f>IFERROR(Inv_SY_B!N32/Inv_SY_B!$IS32-1,"")</f>
        <v>-3.2365399748024437E-3</v>
      </c>
      <c r="O32" s="62">
        <f>IFERROR(Inv_SY_B!O32/Inv_SY_B!$IS32-1,"")</f>
        <v>-2.2517000493782469E-4</v>
      </c>
      <c r="P32" s="62">
        <f>IFERROR(Inv_SY_B!P32/Inv_SY_B!$IS32-1,"")</f>
        <v>-1.2818171697098868E-2</v>
      </c>
      <c r="Q32" s="62">
        <f>IFERROR(Inv_SY_B!Q32/Inv_SY_B!$IS32-1,"")</f>
        <v>-6.2479099446670627E-3</v>
      </c>
      <c r="R32" s="62">
        <f>IFERROR(Inv_SY_B!R32/Inv_SY_B!$IS32-1,"")</f>
        <v>-2.2517000493782469E-4</v>
      </c>
      <c r="S32" s="62">
        <f>IFERROR(Inv_SY_B!S32/Inv_SY_B!$IS32-1,"")</f>
        <v>-1.377633486932861E-2</v>
      </c>
      <c r="T32" s="62">
        <f>IFERROR(Inv_SY_B!T32/Inv_SY_B!$IS32-1,"")</f>
        <v>4.2918849498592149E-3</v>
      </c>
      <c r="U32" s="62">
        <f>IFERROR(Inv_SY_B!U32/Inv_SY_B!$IS32-1,"")</f>
        <v>-1.8756677511797104E-2</v>
      </c>
      <c r="V32" s="62">
        <f>IFERROR(Inv_SY_B!V32/Inv_SY_B!$IS32-1,"")</f>
        <v>2.0912684334197795E-3</v>
      </c>
      <c r="W32" s="62">
        <f>IFERROR(Inv_SY_B!W32/Inv_SY_B!$IS32-1,"")</f>
        <v>-1.0764964899463991E-2</v>
      </c>
      <c r="X32" s="62">
        <f>IFERROR(Inv_SY_B!X32/Inv_SY_B!$IS32-1,"")</f>
        <v>-1.678770483919334E-2</v>
      </c>
      <c r="Y32" s="62">
        <f>IFERROR(Inv_SY_B!Y32/Inv_SY_B!$IS32-1,"")</f>
        <v>2.0912684334197795E-3</v>
      </c>
      <c r="Z32" s="62">
        <f>IFERROR(Inv_SY_B!Z32/Inv_SY_B!$IS32-1,"")</f>
        <v>-2.9019433114840787E-3</v>
      </c>
      <c r="AA32" s="62">
        <f>IFERROR(Inv_SY_B!AA32/Inv_SY_B!$IS32-1,"")</f>
        <v>-6.8845769260927892E-4</v>
      </c>
      <c r="AB32" s="62">
        <f>IFERROR(Inv_SY_B!AB32/Inv_SY_B!$IS32-1,"")</f>
        <v>-2.2926266700840414E-2</v>
      </c>
      <c r="AC32" s="62">
        <f>IFERROR(Inv_SY_B!AC32/Inv_SY_B!$IS32-1,"")</f>
        <v>1.04304468115064E-2</v>
      </c>
      <c r="AD32" s="62">
        <f>IFERROR(Inv_SY_B!AD32/Inv_SY_B!$IS32-1,"")</f>
        <v>-2.9019433114840787E-3</v>
      </c>
      <c r="AE32" s="62">
        <f>IFERROR(Inv_SY_B!AE32/Inv_SY_B!$IS32-1,"")</f>
        <v>-2.2977743110581761E-2</v>
      </c>
      <c r="AF32" s="62">
        <f>IFERROR(Inv_SY_B!AF32/Inv_SY_B!$IS32-1,"")</f>
        <v>-2.5654516417128126E-2</v>
      </c>
      <c r="AG32" s="62">
        <f>IFERROR(Inv_SY_B!AG32/Inv_SY_B!$IS32-1,"")</f>
        <v>-1.0932263231123063E-2</v>
      </c>
      <c r="AH32" s="62">
        <f>IFERROR(Inv_SY_B!AH32/Inv_SY_B!$IS32-1,"")</f>
        <v>-2.4316129763854888E-2</v>
      </c>
      <c r="AI32" s="62">
        <f>IFERROR(Inv_SY_B!AI32/Inv_SY_B!$IS32-1,"")</f>
        <v>-7.5973446009743872E-3</v>
      </c>
      <c r="AJ32" s="62">
        <f>IFERROR(Inv_SY_B!AJ32/Inv_SY_B!$IS32-1,"")</f>
        <v>-1.4142358337200234E-3</v>
      </c>
      <c r="AK32" s="62">
        <f>IFERROR(Inv_SY_B!AK32/Inv_SY_B!$IS32-1,"")</f>
        <v>2.0854419784114731E-2</v>
      </c>
      <c r="AL32" s="62">
        <f>IFERROR(Inv_SY_B!AL32/Inv_SY_B!$IS32-1,"")</f>
        <v>-2.0846354529256761E-2</v>
      </c>
      <c r="AM32" s="62">
        <f>IFERROR(Inv_SY_B!AM32/Inv_SY_B!$IS32-1,"")</f>
        <v>8.8089399046562544E-3</v>
      </c>
      <c r="AN32" s="62">
        <f>IFERROR(Inv_SY_B!AN32/Inv_SY_B!$IS32-1,"")</f>
        <v>1.4831679844385492E-2</v>
      </c>
      <c r="AO32" s="62">
        <f>IFERROR(Inv_SY_B!AO32/Inv_SY_B!$IS32-1,"")</f>
        <v>-2.4316129763854888E-2</v>
      </c>
      <c r="AP32" s="62">
        <f>IFERROR(Inv_SY_B!AP32/Inv_SY_B!$IS32-1,"")</f>
        <v>-1.9799074809057959E-2</v>
      </c>
      <c r="AQ32" s="62">
        <f>IFERROR(Inv_SY_B!AQ32/Inv_SY_B!$IS32-1,"")</f>
        <v>1.0314624889588675E-2</v>
      </c>
      <c r="AR32" s="62">
        <f>IFERROR(Inv_SY_B!AR32/Inv_SY_B!$IS32-1,"")</f>
        <v>-1.2270649884396412E-2</v>
      </c>
      <c r="AS32" s="62">
        <f>IFERROR(Inv_SY_B!AS32/Inv_SY_B!$IS32-1,"")</f>
        <v>-2.2517000493782469E-4</v>
      </c>
      <c r="AT32" s="62">
        <f>IFERROR(Inv_SY_B!AT32/Inv_SY_B!$IS32-1,"")</f>
        <v>-2.1304759793990158E-2</v>
      </c>
      <c r="AU32" s="62">
        <f>IFERROR(Inv_SY_B!AU32/Inv_SY_B!$IS32-1,"")</f>
        <v>-4.7422249597346422E-3</v>
      </c>
      <c r="AV32" s="62">
        <f>IFERROR(Inv_SY_B!AV32/Inv_SY_B!$IS32-1,"")</f>
        <v>-2.2517000493782469E-4</v>
      </c>
      <c r="AW32" s="62">
        <f>IFERROR(Inv_SY_B!AW32/Inv_SY_B!$IS32-1,"")</f>
        <v>-2.1536403637826051E-2</v>
      </c>
      <c r="AX32" s="62">
        <f>IFERROR(Inv_SY_B!AX32/Inv_SY_B!$IS32-1,"")</f>
        <v>7.3032549197238339E-3</v>
      </c>
      <c r="AY32" s="62">
        <f>IFERROR(Inv_SY_B!AY32/Inv_SY_B!$IS32-1,"")</f>
        <v>-6.9706387374346424E-3</v>
      </c>
      <c r="AZ32" s="62">
        <f>IFERROR(Inv_SY_B!AZ32/Inv_SY_B!$IS32-1,"")</f>
        <v>-2.6342659808293867E-3</v>
      </c>
      <c r="BA32" s="62">
        <f>IFERROR(Inv_SY_B!BA32/Inv_SY_B!$IS32-1,"")</f>
        <v>-6.2479099446670627E-3</v>
      </c>
      <c r="BB32" s="62">
        <f>IFERROR(Inv_SY_B!BB32/Inv_SY_B!$IS32-1,"")</f>
        <v>4.2918849498592149E-3</v>
      </c>
      <c r="BC32" s="62">
        <f>IFERROR(Inv_SY_B!BC32/Inv_SY_B!$IS32-1,"")</f>
        <v>2.4516033016086514E-3</v>
      </c>
      <c r="BD32" s="62">
        <f>IFERROR(Inv_SY_B!BD32/Inv_SY_B!$IS32-1,"")</f>
        <v>-2.6992903070401253E-2</v>
      </c>
      <c r="BE32" s="62">
        <f>IFERROR(Inv_SY_B!BE32/Inv_SY_B!$IS32-1,"")</f>
        <v>-2.5705992826869362E-2</v>
      </c>
      <c r="BF32" s="62">
        <f>IFERROR(Inv_SY_B!BF32/Inv_SY_B!$IS32-1,"")</f>
        <v>-2.5654516417128126E-2</v>
      </c>
      <c r="BG32" s="62">
        <f>IFERROR(Inv_SY_B!BG32/Inv_SY_B!$IS32-1,"")</f>
        <v>-1.8962583150762158E-2</v>
      </c>
      <c r="BH32" s="62">
        <f>IFERROR(Inv_SY_B!BH32/Inv_SY_B!$IS32-1,"")</f>
        <v>-1.377633486932861E-2</v>
      </c>
      <c r="BI32" s="62">
        <f>IFERROR(Inv_SY_B!BI32/Inv_SY_B!$IS32-1,"")</f>
        <v>-4.2403299647573167E-3</v>
      </c>
      <c r="BJ32" s="62">
        <f>IFERROR(Inv_SY_B!BJ32/Inv_SY_B!$IS32-1,"")</f>
        <v>-2.9019433114840787E-3</v>
      </c>
      <c r="BK32" s="62">
        <f>IFERROR(Inv_SY_B!BK32/Inv_SY_B!$IS32-1,"")</f>
        <v>-2.8833184718651927E-2</v>
      </c>
      <c r="BL32" s="62">
        <f>IFERROR(Inv_SY_B!BL32/Inv_SY_B!$IS32-1,"")</f>
        <v>-4.7064592742445122E-3</v>
      </c>
      <c r="BM32" s="62">
        <f>IFERROR(Inv_SY_B!BM32/Inv_SY_B!$IS32-1,"")</f>
        <v>1.4831679844385492E-2</v>
      </c>
      <c r="BN32" s="62">
        <f>IFERROR(Inv_SY_B!BN32/Inv_SY_B!$IS32-1,"")</f>
        <v>1.1555988999423006E-2</v>
      </c>
      <c r="BO32" s="62">
        <f>IFERROR(Inv_SY_B!BO32/Inv_SY_B!$IS32-1,"")</f>
        <v>7.0140537040530582E-4</v>
      </c>
      <c r="BP32" s="62">
        <f>IFERROR(Inv_SY_B!BP32/Inv_SY_B!$IS32-1,"")</f>
        <v>6.2608576224632007E-3</v>
      </c>
      <c r="BQ32" s="62">
        <f>IFERROR(Inv_SY_B!BQ32/Inv_SY_B!$IS32-1,"")</f>
        <v>3.4811314964342532E-3</v>
      </c>
      <c r="BR32" s="62">
        <f>IFERROR(Inv_SY_B!BR32/Inv_SY_B!$IS32-1,"")</f>
        <v>-2.0783207556237526E-3</v>
      </c>
      <c r="BS32" s="62">
        <f>IFERROR(Inv_SY_B!BS32/Inv_SY_B!$IS32-1,"")</f>
        <v>-4.7422249597346422E-3</v>
      </c>
      <c r="BT32" s="62">
        <f>IFERROR(Inv_SY_B!BT32/Inv_SY_B!$IS32-1,"")</f>
        <v>-6.2479099446670627E-3</v>
      </c>
      <c r="BU32" s="62">
        <f>IFERROR(Inv_SY_B!BU32/Inv_SY_B!$IS32-1,"")</f>
        <v>-1.2270649884396412E-2</v>
      </c>
      <c r="BV32" s="62">
        <f>IFERROR(Inv_SY_B!BV32/Inv_SY_B!$IS32-1,"")</f>
        <v>-2.1304759793990158E-2</v>
      </c>
      <c r="BW32" s="62">
        <f>IFERROR(Inv_SY_B!BW32/Inv_SY_B!$IS32-1,"")</f>
        <v>8.8089399046562544E-3</v>
      </c>
      <c r="BX32" s="62">
        <f>IFERROR(Inv_SY_B!BX32/Inv_SY_B!$IS32-1,"")</f>
        <v>-1.7308549898700232E-3</v>
      </c>
      <c r="BY32" s="62">
        <f>IFERROR(Inv_SY_B!BY32/Inv_SY_B!$IS32-1,"")</f>
        <v>-9.5938765778500468E-3</v>
      </c>
      <c r="BZ32" s="62">
        <f>IFERROR(Inv_SY_B!BZ32/Inv_SY_B!$IS32-1,"")</f>
        <v>9.1435365679746194E-3</v>
      </c>
      <c r="CA32" s="62">
        <f>IFERROR(Inv_SY_B!CA32/Inv_SY_B!$IS32-1,"")</f>
        <v>3.7899899548816673E-3</v>
      </c>
      <c r="CB32" s="62">
        <f>IFERROR(Inv_SY_B!CB32/Inv_SY_B!$IS32-1,"")</f>
        <v>-7.7535949295993722E-3</v>
      </c>
      <c r="CC32" s="62">
        <f>IFERROR(Inv_SY_B!CC32/Inv_SY_B!$IS32-1,"")</f>
        <v>1.6337364829317913E-2</v>
      </c>
      <c r="CD32" s="62">
        <f>IFERROR(Inv_SY_B!CD32/Inv_SY_B!$IS32-1,"")</f>
        <v>-3.4681838186381153E-3</v>
      </c>
      <c r="CE32" s="62">
        <f>IFERROR(Inv_SY_B!CE32/Inv_SY_B!$IS32-1,"")</f>
        <v>1.4831679844385492E-2</v>
      </c>
      <c r="CF32" s="62">
        <f>IFERROR(Inv_SY_B!CF32/Inv_SY_B!$IS32-1,"")</f>
        <v>-1.7308549898700232E-3</v>
      </c>
      <c r="CG32" s="62">
        <f>IFERROR(Inv_SY_B!CG32/Inv_SY_B!$IS32-1,"")</f>
        <v>8.8089399046562544E-3</v>
      </c>
      <c r="CH32" s="62">
        <f>IFERROR(Inv_SY_B!CH32/Inv_SY_B!$IS32-1,"")</f>
        <v>-3.2365399748024437E-3</v>
      </c>
      <c r="CI32" s="62">
        <f>IFERROR(Inv_SY_B!CI32/Inv_SY_B!$IS32-1,"")</f>
        <v>1.7843049814250111E-2</v>
      </c>
      <c r="CJ32" s="62">
        <f>IFERROR(Inv_SY_B!CJ32/Inv_SY_B!$IS32-1,"")</f>
        <v>-1.0764964899463991E-2</v>
      </c>
      <c r="CK32" s="62">
        <f>IFERROR(Inv_SY_B!CK32/Inv_SY_B!$IS32-1,"")</f>
        <v>-1.2270649884396412E-2</v>
      </c>
      <c r="CL32" s="62">
        <f>IFERROR(Inv_SY_B!CL32/Inv_SY_B!$IS32-1,"")</f>
        <v>-1.0764964899463991E-2</v>
      </c>
      <c r="CM32" s="62">
        <f>IFERROR(Inv_SY_B!CM32/Inv_SY_B!$IS32-1,"")</f>
        <v>1.6337364829317913E-2</v>
      </c>
      <c r="CN32" s="62">
        <f>IFERROR(Inv_SY_B!CN32/Inv_SY_B!$IS32-1,"")</f>
        <v>1.0314624889588675E-2</v>
      </c>
      <c r="CO32" s="62">
        <f>IFERROR(Inv_SY_B!CO32/Inv_SY_B!$IS32-1,"")</f>
        <v>4.5930219468457434E-3</v>
      </c>
      <c r="CP32" s="62">
        <f>IFERROR(Inv_SY_B!CP32/Inv_SY_B!$IS32-1,"")</f>
        <v>6.2608576224632007E-3</v>
      </c>
      <c r="CQ32" s="62">
        <f>IFERROR(Inv_SY_B!CQ32/Inv_SY_B!$IS32-1,"")</f>
        <v>-9.2592799145317928E-3</v>
      </c>
      <c r="CR32" s="62">
        <f>IFERROR(Inv_SY_B!CR32/Inv_SY_B!$IS32-1,"")</f>
        <v>8.8089399046562544E-3</v>
      </c>
      <c r="CS32" s="62">
        <f>IFERROR(Inv_SY_B!CS32/Inv_SY_B!$IS32-1,"")</f>
        <v>1.3158696527793889E-2</v>
      </c>
      <c r="CT32" s="62">
        <f>IFERROR(Inv_SY_B!CT32/Inv_SY_B!$IS32-1,"")</f>
        <v>-1.678770483919334E-2</v>
      </c>
      <c r="CU32" s="62">
        <f>IFERROR(Inv_SY_B!CU32/Inv_SY_B!$IS32-1,"")</f>
        <v>-6.2479099446670627E-3</v>
      </c>
      <c r="CV32" s="62">
        <f>IFERROR(Inv_SY_B!CV32/Inv_SY_B!$IS32-1,"")</f>
        <v>-1.377633486932861E-2</v>
      </c>
      <c r="CW32" s="62">
        <f>IFERROR(Inv_SY_B!CW32/Inv_SY_B!$IS32-1,"")</f>
        <v>-2.2810444778922578E-2</v>
      </c>
      <c r="CX32" s="62">
        <f>IFERROR(Inv_SY_B!CX32/Inv_SY_B!$IS32-1,"")</f>
        <v>-2.1304759793990158E-2</v>
      </c>
      <c r="CY32" s="62">
        <f>IFERROR(Inv_SY_B!CY32/Inv_SY_B!$IS32-1,"")</f>
        <v>-1.7308549898700232E-3</v>
      </c>
      <c r="CZ32" s="62">
        <f>IFERROR(Inv_SY_B!CZ32/Inv_SY_B!$IS32-1,"")</f>
        <v>-2.5821814748787308E-2</v>
      </c>
      <c r="DA32" s="62">
        <f>IFERROR(Inv_SY_B!DA32/Inv_SY_B!$IS32-1,"")</f>
        <v>-3.2365399748024437E-3</v>
      </c>
      <c r="DB32" s="62">
        <f>IFERROR(Inv_SY_B!DB32/Inv_SY_B!$IS32-1,"")</f>
        <v>2.7861999649267943E-3</v>
      </c>
      <c r="DC32" s="62">
        <f>IFERROR(Inv_SY_B!DC32/Inv_SY_B!$IS32-1,"")</f>
        <v>-2.4316129763854888E-2</v>
      </c>
      <c r="DD32" s="62">
        <f>IFERROR(Inv_SY_B!DD32/Inv_SY_B!$IS32-1,"")</f>
        <v>1.1820309874520873E-2</v>
      </c>
      <c r="DE32" s="62">
        <f>IFERROR(Inv_SY_B!DE32/Inv_SY_B!$IS32-1,"")</f>
        <v>-2.0300969804035285E-2</v>
      </c>
      <c r="DF32" s="62">
        <f>IFERROR(Inv_SY_B!DF32/Inv_SY_B!$IS32-1,"")</f>
        <v>-3.3614680029934174E-3</v>
      </c>
      <c r="DG32" s="62">
        <f>IFERROR(Inv_SY_B!DG32/Inv_SY_B!$IS32-1,"")</f>
        <v>-1.528201985426092E-2</v>
      </c>
      <c r="DH32" s="62">
        <f>IFERROR(Inv_SY_B!DH32/Inv_SY_B!$IS32-1,"")</f>
        <v>-5.5787166180304437E-3</v>
      </c>
      <c r="DI32" s="62">
        <f>IFERROR(Inv_SY_B!DI32/Inv_SY_B!$IS32-1,"")</f>
        <v>-2.2926266700840414E-2</v>
      </c>
      <c r="DJ32" s="62">
        <f>IFERROR(Inv_SY_B!DJ32/Inv_SY_B!$IS32-1,"")</f>
        <v>4.8709945594487269E-3</v>
      </c>
      <c r="DK32" s="62">
        <f>IFERROR(Inv_SY_B!DK32/Inv_SY_B!$IS32-1,"")</f>
        <v>-9.5938765778500468E-3</v>
      </c>
      <c r="DL32" s="62">
        <f>IFERROR(Inv_SY_B!DL32/Inv_SY_B!$IS32-1,"")</f>
        <v>2.4516033016086514E-3</v>
      </c>
      <c r="DM32" s="62">
        <f>IFERROR(Inv_SY_B!DM32/Inv_SY_B!$IS32-1,"")</f>
        <v>-3.2365399748024437E-3</v>
      </c>
      <c r="DN32" s="62">
        <f>IFERROR(Inv_SY_B!DN32/Inv_SY_B!$IS32-1,"")</f>
        <v>-1.528201985426092E-2</v>
      </c>
      <c r="DO32" s="62">
        <f>IFERROR(Inv_SY_B!DO32/Inv_SY_B!$IS32-1,"")</f>
        <v>-2.6226319614260807E-2</v>
      </c>
      <c r="DP32" s="62">
        <f>IFERROR(Inv_SY_B!DP32/Inv_SY_B!$IS32-1,"")</f>
        <v>-1.7624196497489031E-2</v>
      </c>
      <c r="DQ32" s="62">
        <f>IFERROR(Inv_SY_B!DQ32/Inv_SY_B!$IS32-1,"")</f>
        <v>-1.7624196497489031E-2</v>
      </c>
      <c r="DR32" s="62">
        <f>IFERROR(Inv_SY_B!DR32/Inv_SY_B!$IS32-1,"")</f>
        <v>-9.2592799145317928E-3</v>
      </c>
      <c r="DS32" s="62">
        <f>IFERROR(Inv_SY_B!DS32/Inv_SY_B!$IS32-1,"")</f>
        <v>1.0314624889588675E-2</v>
      </c>
      <c r="DT32" s="62">
        <f>IFERROR(Inv_SY_B!DT32/Inv_SY_B!$IS32-1,"")</f>
        <v>-2.2517000493782469E-4</v>
      </c>
      <c r="DU32" s="62">
        <f>IFERROR(Inv_SY_B!DU32/Inv_SY_B!$IS32-1,"")</f>
        <v>-5.5787166180304437E-3</v>
      </c>
      <c r="DV32" s="62">
        <f>IFERROR(Inv_SY_B!DV32/Inv_SY_B!$IS32-1,"")</f>
        <v>-2.7327499733719507E-2</v>
      </c>
      <c r="DW32" s="62">
        <f>IFERROR(Inv_SY_B!DW32/Inv_SY_B!$IS32-1,"")</f>
        <v>-1.377633486932861E-2</v>
      </c>
      <c r="DX32" s="62">
        <f>IFERROR(Inv_SY_B!DX32/Inv_SY_B!$IS32-1,"")</f>
        <v>-1.2270649884396412E-2</v>
      </c>
      <c r="DY32" s="62">
        <f>IFERROR(Inv_SY_B!DY32/Inv_SY_B!$IS32-1,"")</f>
        <v>-2.8833184718651927E-2</v>
      </c>
      <c r="DZ32" s="62">
        <f>IFERROR(Inv_SY_B!DZ32/Inv_SY_B!$IS32-1,"")</f>
        <v>-1.0764964899463991E-2</v>
      </c>
      <c r="EA32" s="62">
        <f>IFERROR(Inv_SY_B!EA32/Inv_SY_B!$IS32-1,"")</f>
        <v>2.4516033016086514E-3</v>
      </c>
      <c r="EB32" s="62">
        <f>IFERROR(Inv_SY_B!EB32/Inv_SY_B!$IS32-1,"")</f>
        <v>-2.2977743110581761E-2</v>
      </c>
      <c r="EC32" s="62">
        <f>IFERROR(Inv_SY_B!EC32/Inv_SY_B!$IS32-1,"")</f>
        <v>2.4329077441650915E-2</v>
      </c>
      <c r="ED32" s="62">
        <f>IFERROR(Inv_SY_B!ED32/Inv_SY_B!$IS32-1,"")</f>
        <v>7.0140537040530582E-4</v>
      </c>
      <c r="EE32" s="62">
        <f>IFERROR(Inv_SY_B!EE32/Inv_SY_B!$IS32-1,"")</f>
        <v>6.2608576224632007E-3</v>
      </c>
      <c r="EF32" s="62">
        <f>IFERROR(Inv_SY_B!EF32/Inv_SY_B!$IS32-1,"")</f>
        <v>-1.4460737135206903E-2</v>
      </c>
      <c r="EG32" s="62">
        <f>IFERROR(Inv_SY_B!EG32/Inv_SY_B!$IS32-1,"")</f>
        <v>1.0667355288156655E-2</v>
      </c>
      <c r="EH32" s="62">
        <f>IFERROR(Inv_SY_B!EH32/Inv_SY_B!$IS32-1,"")</f>
        <v>1.0667355288156655E-2</v>
      </c>
      <c r="EI32" s="62">
        <f>IFERROR(Inv_SY_B!EI32/Inv_SY_B!$IS32-1,"")</f>
        <v>-1.4634470018083712E-2</v>
      </c>
      <c r="EJ32" s="62">
        <f>IFERROR(Inv_SY_B!EJ32/Inv_SY_B!$IS32-1,"")</f>
        <v>-9.0118421722525932E-3</v>
      </c>
      <c r="EK32" s="62">
        <f>IFERROR(Inv_SY_B!EK32/Inv_SY_B!$IS32-1,"")</f>
        <v>-2.7207044934924873E-2</v>
      </c>
      <c r="EL32" s="62">
        <f>IFERROR(Inv_SY_B!EL32/Inv_SY_B!$IS32-1,"")</f>
        <v>1.1820309874520873E-2</v>
      </c>
      <c r="EM32" s="62">
        <f>IFERROR(Inv_SY_B!EM32/Inv_SY_B!$IS32-1,"")</f>
        <v>-3.4681838186381153E-3</v>
      </c>
      <c r="EN32" s="62">
        <f>IFERROR(Inv_SY_B!EN32/Inv_SY_B!$IS32-1,"")</f>
        <v>-1.4587088322753794E-2</v>
      </c>
      <c r="EO32" s="62">
        <f>IFERROR(Inv_SY_B!EO32/Inv_SY_B!$IS32-1,"")</f>
        <v>1.3325994859453294E-2</v>
      </c>
      <c r="EP32" s="62">
        <f>IFERROR(Inv_SY_B!EP32/Inv_SY_B!$IS32-1,"")</f>
        <v>-6.2479099446670627E-3</v>
      </c>
      <c r="EQ32" s="62">
        <f>IFERROR(Inv_SY_B!EQ32/Inv_SY_B!$IS32-1,"")</f>
        <v>-2.2810444778922578E-2</v>
      </c>
      <c r="ER32" s="62">
        <f>IFERROR(Inv_SY_B!ER32/Inv_SY_B!$IS32-1,"")</f>
        <v>-1.319722525973932E-2</v>
      </c>
      <c r="ES32" s="62">
        <f>IFERROR(Inv_SY_B!ES32/Inv_SY_B!$IS32-1,"")</f>
        <v>-4.7422249597346422E-3</v>
      </c>
      <c r="ET32" s="62">
        <f>IFERROR(Inv_SY_B!ET32/Inv_SY_B!$IS32-1,"")</f>
        <v>-2.7601260640070957E-2</v>
      </c>
      <c r="EU32" s="62">
        <f>IFERROR(Inv_SY_B!EU32/Inv_SY_B!$IS32-1,"")</f>
        <v>4.8709945594487269E-3</v>
      </c>
      <c r="EV32" s="62">
        <f>IFERROR(Inv_SY_B!EV32/Inv_SY_B!$IS32-1,"")</f>
        <v>-3.4681838186381153E-3</v>
      </c>
      <c r="EW32" s="62">
        <f>IFERROR(Inv_SY_B!EW32/Inv_SY_B!$IS32-1,"")</f>
        <v>2.0912684334197795E-3</v>
      </c>
      <c r="EX32" s="62">
        <f>IFERROR(Inv_SY_B!EX32/Inv_SY_B!$IS32-1,"")</f>
        <v>-7.7535949295993722E-3</v>
      </c>
      <c r="EY32" s="62">
        <f>IFERROR(Inv_SY_B!EY32/Inv_SY_B!$IS32-1,"")</f>
        <v>-4.2403299647573167E-3</v>
      </c>
      <c r="EZ32" s="62">
        <f>IFERROR(Inv_SY_B!EZ32/Inv_SY_B!$IS32-1,"")</f>
        <v>1.3325994859453294E-2</v>
      </c>
      <c r="FA32" s="62">
        <f>IFERROR(Inv_SY_B!FA32/Inv_SY_B!$IS32-1,"")</f>
        <v>4.2918849498592149E-3</v>
      </c>
      <c r="FB32" s="62">
        <f>IFERROR(Inv_SY_B!FB32/Inv_SY_B!$IS32-1,"")</f>
        <v>-2.4316129763854888E-2</v>
      </c>
      <c r="FC32" s="62">
        <f>IFERROR(Inv_SY_B!FC32/Inv_SY_B!$IS32-1,"")</f>
        <v>1.1820309874520873E-2</v>
      </c>
      <c r="FD32" s="62">
        <f>IFERROR(Inv_SY_B!FD32/Inv_SY_B!$IS32-1,"")</f>
        <v>-1.7308549898700232E-3</v>
      </c>
      <c r="FE32" s="62">
        <f>IFERROR(Inv_SY_B!FE32/Inv_SY_B!$IS32-1,"")</f>
        <v>5.0447274423253141E-3</v>
      </c>
      <c r="FF32" s="62">
        <f>IFERROR(Inv_SY_B!FF32/Inv_SY_B!$IS32-1,"")</f>
        <v>-1.7797198181363716E-2</v>
      </c>
      <c r="FG32" s="62">
        <f>IFERROR(Inv_SY_B!FG32/Inv_SY_B!$IS32-1,"")</f>
        <v>1.6550289978702226E-2</v>
      </c>
      <c r="FH32" s="62">
        <f>IFERROR(Inv_SY_B!FH32/Inv_SY_B!$IS32-1,"")</f>
        <v>2.0272677858118371E-2</v>
      </c>
      <c r="FI32" s="62">
        <f>IFERROR(Inv_SY_B!FI32/Inv_SY_B!$IS32-1,"")</f>
        <v>2.1964672348761871E-2</v>
      </c>
      <c r="FJ32" s="62">
        <f>IFERROR(Inv_SY_B!FJ32/Inv_SY_B!$IS32-1,"")</f>
        <v>3.0086245903851339E-2</v>
      </c>
      <c r="FK32" s="62">
        <f>IFERROR(Inv_SY_B!FK32/Inv_SY_B!$IS32-1,"")</f>
        <v>3.1439841496366361E-2</v>
      </c>
      <c r="FL32" s="62">
        <f>IFERROR(Inv_SY_B!FL32/Inv_SY_B!$IS32-1,"")</f>
        <v>-4.4575136171292051E-3</v>
      </c>
      <c r="FM32" s="62">
        <f>IFERROR(Inv_SY_B!FM32/Inv_SY_B!$IS32-1,"")</f>
        <v>1.5704292733380365E-2</v>
      </c>
      <c r="FN32" s="62">
        <f>IFERROR(Inv_SY_B!FN32/Inv_SY_B!$IS32-1,"")</f>
        <v>3.0143340535528917E-3</v>
      </c>
      <c r="FO32" s="62">
        <f>IFERROR(Inv_SY_B!FO32/Inv_SY_B!$IS32-1,"")</f>
        <v>-1.1706018015046671E-2</v>
      </c>
      <c r="FP32" s="62">
        <f>IFERROR(Inv_SY_B!FP32/Inv_SY_B!$IS32-1,"")</f>
        <v>-4.4575136171292051E-3</v>
      </c>
      <c r="FQ32" s="62">
        <f>IFERROR(Inv_SY_B!FQ32/Inv_SY_B!$IS32-1,"")</f>
        <v>-2.4923878975954938E-2</v>
      </c>
      <c r="FR32" s="62">
        <f>IFERROR(Inv_SY_B!FR32/Inv_SY_B!$IS32-1,"")</f>
        <v>-4.4575136171292051E-3</v>
      </c>
      <c r="FS32" s="62">
        <f>IFERROR(Inv_SY_B!FS32/Inv_SY_B!$IS32-1,"")</f>
        <v>-5.1072395015364647E-3</v>
      </c>
      <c r="FT32" s="62">
        <f>IFERROR(Inv_SY_B!FT32/Inv_SY_B!$IS32-1,"")</f>
        <v>-7.3812800969614845E-3</v>
      </c>
      <c r="FU32" s="62">
        <f>IFERROR(Inv_SY_B!FU32/Inv_SY_B!$IS32-1,"")</f>
        <v>2.0611076756247071E-2</v>
      </c>
      <c r="FV32" s="62">
        <f>IFERROR(Inv_SY_B!FV32/Inv_SY_B!$IS32-1,"")</f>
        <v>2.0272677858118371E-2</v>
      </c>
      <c r="FW32" s="62">
        <f>IFERROR(Inv_SY_B!FW32/Inv_SY_B!$IS32-1,"")</f>
        <v>1.4181497691801104E-2</v>
      </c>
      <c r="FX32" s="62">
        <f>IFERROR(Inv_SY_B!FX32/Inv_SY_B!$IS32-1,"")</f>
        <v>2.179547289969741E-2</v>
      </c>
      <c r="FY32" s="62">
        <f>IFERROR(Inv_SY_B!FY32/Inv_SY_B!$IS32-1,"")</f>
        <v>2.0611076756247071E-2</v>
      </c>
      <c r="FZ32" s="62">
        <f>IFERROR(Inv_SY_B!FZ32/Inv_SY_B!$IS32-1,"")</f>
        <v>2.6363858024435416E-2</v>
      </c>
      <c r="GA32" s="62">
        <f>IFERROR(Inv_SY_B!GA32/Inv_SY_B!$IS32-1,"")</f>
        <v>-5.7790040350591543E-4</v>
      </c>
      <c r="GB32" s="62">
        <f>IFERROR(Inv_SY_B!GB32/Inv_SY_B!$IS32-1,"")</f>
        <v>3.0143340535528917E-3</v>
      </c>
      <c r="GC32" s="62">
        <f>IFERROR(Inv_SY_B!GC32/Inv_SY_B!$IS32-1,"")</f>
        <v>9.782312016127559E-3</v>
      </c>
      <c r="GD32" s="62">
        <f>IFERROR(Inv_SY_B!GD32/Inv_SY_B!$IS32-1,"")</f>
        <v>8.6994355421157188E-3</v>
      </c>
      <c r="GE32" s="62">
        <f>IFERROR(Inv_SY_B!GE32/Inv_SY_B!$IS32-1,"")</f>
        <v>1.3478669211072214E-2</v>
      </c>
      <c r="GF32" s="62">
        <f>IFERROR(Inv_SY_B!GF32/Inv_SY_B!$IS32-1,"")</f>
        <v>1.5196694386187204E-2</v>
      </c>
      <c r="GG32" s="62">
        <f>IFERROR(Inv_SY_B!GG32/Inv_SY_B!$IS32-1,"")</f>
        <v>2.3318267941276671E-2</v>
      </c>
      <c r="GH32" s="62">
        <f>IFERROR(Inv_SY_B!GH32/Inv_SY_B!$IS32-1,"")</f>
        <v>-1.5337471372971478E-3</v>
      </c>
      <c r="GI32" s="62">
        <f>IFERROR(Inv_SY_B!GI32/Inv_SY_B!$IS32-1,"")</f>
        <v>2.0394501461444392E-2</v>
      </c>
      <c r="GJ32" s="62">
        <f>IFERROR(Inv_SY_B!GJ32/Inv_SY_B!$IS32-1,"")</f>
        <v>1.7695640095445553E-2</v>
      </c>
      <c r="GK32" s="62">
        <f>IFERROR(Inv_SY_B!GK32/Inv_SY_B!$IS32-1,"")</f>
        <v>1.5704292733380365E-2</v>
      </c>
      <c r="GL32" s="62">
        <f>IFERROR(Inv_SY_B!GL32/Inv_SY_B!$IS32-1,"")</f>
        <v>-1.0464527239917309E-3</v>
      </c>
      <c r="GM32" s="62">
        <f>IFERROR(Inv_SY_B!GM32/Inv_SY_B!$IS32-1,"")</f>
        <v>2.179547289969741E-2</v>
      </c>
      <c r="GN32" s="62">
        <f>IFERROR(Inv_SY_B!GN32/Inv_SY_B!$IS32-1,"")</f>
        <v>5.0447274423253141E-3</v>
      </c>
      <c r="GO32" s="62">
        <f>IFERROR(Inv_SY_B!GO32/Inv_SY_B!$IS32-1,"")</f>
        <v>9.6131125670630979E-3</v>
      </c>
      <c r="GP32" s="62">
        <f>IFERROR(Inv_SY_B!GP32/Inv_SY_B!$IS32-1,"")</f>
        <v>1.9991373591667916E-3</v>
      </c>
      <c r="GQ32" s="62">
        <f>IFERROR(Inv_SY_B!GQ32/Inv_SY_B!$IS32-1,"")</f>
        <v>1.3900193425351315E-3</v>
      </c>
      <c r="GR32" s="62">
        <f>IFERROR(Inv_SY_B!GR32/Inv_SY_B!$IS32-1,"")</f>
        <v>3.7023423315490245E-2</v>
      </c>
      <c r="GS32" s="62" t="str">
        <f>IFERROR(Inv_SY_B!GS32/Inv_SY_B!$IS32-1,"")</f>
        <v/>
      </c>
      <c r="GT32" s="62" t="str">
        <f>IFERROR(Inv_SY_B!GT32/Inv_SY_B!$IS32-1,"")</f>
        <v/>
      </c>
      <c r="GU32" s="62">
        <f>IFERROR(Inv_SY_B!GU32/Inv_SY_B!$IS32-1,"")</f>
        <v>2.7143336225138093E-2</v>
      </c>
      <c r="GV32" s="62">
        <f>IFERROR(Inv_SY_B!GV32/Inv_SY_B!$IS32-1,"")</f>
        <v>1.1644705951928236E-2</v>
      </c>
      <c r="GW32" s="62">
        <f>IFERROR(Inv_SY_B!GW32/Inv_SY_B!$IS32-1,"")</f>
        <v>2.8162468936727691E-3</v>
      </c>
      <c r="GX32" s="62" t="str">
        <f>IFERROR(Inv_SY_B!GX32/Inv_SY_B!$IS32-1,"")</f>
        <v/>
      </c>
      <c r="GY32" s="62">
        <f>IFERROR(Inv_SY_B!GY32/Inv_SY_B!$IS32-1,"")</f>
        <v>2.3593058023967606E-2</v>
      </c>
      <c r="GZ32" s="62">
        <f>IFERROR(Inv_SY_B!GZ32/Inv_SY_B!$IS32-1,"")</f>
        <v>1.0314624889588675E-2</v>
      </c>
      <c r="HA32" s="62">
        <f>IFERROR(Inv_SY_B!HA32/Inv_SY_B!$IS32-1,"")</f>
        <v>8.8089399046562544E-3</v>
      </c>
      <c r="HB32" s="62">
        <f>IFERROR(Inv_SY_B!HB32/Inv_SY_B!$IS32-1,"")</f>
        <v>1.4831679844385492E-2</v>
      </c>
      <c r="HC32" s="62">
        <f>IFERROR(Inv_SY_B!HC32/Inv_SY_B!$IS32-1,"")</f>
        <v>2.2360104769047151E-2</v>
      </c>
      <c r="HD32" s="62">
        <f>IFERROR(Inv_SY_B!HD32/Inv_SY_B!$IS32-1,"")</f>
        <v>2.2360104769047151E-2</v>
      </c>
      <c r="HE32" s="62">
        <f>IFERROR(Inv_SY_B!HE32/Inv_SY_B!$IS32-1,"")</f>
        <v>2.5371474738911548E-2</v>
      </c>
      <c r="HF32" s="62">
        <f>IFERROR(Inv_SY_B!HF32/Inv_SY_B!$IS32-1,"")</f>
        <v>2.2360104769047151E-2</v>
      </c>
      <c r="HG32" s="62">
        <f>IFERROR(Inv_SY_B!HG32/Inv_SY_B!$IS32-1,"")</f>
        <v>1.7843049814250111E-2</v>
      </c>
      <c r="HH32" s="62">
        <f>IFERROR(Inv_SY_B!HH32/Inv_SY_B!$IS32-1,"")</f>
        <v>1.0314624889588675E-2</v>
      </c>
      <c r="HI32" s="62">
        <f>IFERROR(Inv_SY_B!HI32/Inv_SY_B!$IS32-1,"")</f>
        <v>8.8089399046562544E-3</v>
      </c>
      <c r="HJ32" s="62">
        <f>IFERROR(Inv_SY_B!HJ32/Inv_SY_B!$IS32-1,"")</f>
        <v>2.386578975397935E-2</v>
      </c>
      <c r="HK32" s="62">
        <f>IFERROR(Inv_SY_B!HK32/Inv_SY_B!$IS32-1,"")</f>
        <v>1.5835469834340365E-2</v>
      </c>
      <c r="HL32" s="62">
        <f>IFERROR(Inv_SY_B!HL32/Inv_SY_B!$IS32-1,"")</f>
        <v>3.1896109673618556E-2</v>
      </c>
      <c r="HM32" s="62">
        <f>IFERROR(Inv_SY_B!HM32/Inv_SY_B!$IS32-1,"")</f>
        <v>8.1953378731789428E-3</v>
      </c>
      <c r="HN32" s="62">
        <f>IFERROR(Inv_SY_B!HN32/Inv_SY_B!$IS32-1,"")</f>
        <v>2.6198826049485868E-2</v>
      </c>
      <c r="HO32" s="62">
        <f>IFERROR(Inv_SY_B!HO32/Inv_SY_B!$IS32-1,"")</f>
        <v>2.9199407412203726E-2</v>
      </c>
      <c r="HP32" s="62">
        <f>IFERROR(Inv_SY_B!HP32/Inv_SY_B!$IS32-1,"")</f>
        <v>1.0715826217861935E-2</v>
      </c>
      <c r="HQ32" s="62">
        <f>IFERROR(Inv_SY_B!HQ32/Inv_SY_B!$IS32-1,"")</f>
        <v>-2.2066775175760833E-3</v>
      </c>
      <c r="HR32" s="62">
        <f>IFERROR(Inv_SY_B!HR32/Inv_SY_B!$IS32-1,"")</f>
        <v>-2.596999725772986E-2</v>
      </c>
      <c r="HS32" s="62">
        <f>IFERROR(Inv_SY_B!HS32/Inv_SY_B!$IS32-1,"")</f>
        <v>-8.4160963229695795E-3</v>
      </c>
      <c r="HT32" s="62">
        <f>IFERROR(Inv_SY_B!HT32/Inv_SY_B!$IS32-1,"")</f>
        <v>-2.9019433114840787E-3</v>
      </c>
      <c r="HU32" s="62">
        <f>IFERROR(Inv_SY_B!HU32/Inv_SY_B!$IS32-1,"")</f>
        <v>6.2608576224632007E-3</v>
      </c>
      <c r="HV32" s="62">
        <f>IFERROR(Inv_SY_B!HV32/Inv_SY_B!$IS32-1,"")</f>
        <v>7.0140537040530582E-4</v>
      </c>
      <c r="HW32" s="62">
        <f>IFERROR(Inv_SY_B!HW32/Inv_SY_B!$IS32-1,"")</f>
        <v>-5.5251811518995941E-3</v>
      </c>
      <c r="HX32" s="62">
        <f>IFERROR(Inv_SY_B!HX32/Inv_SY_B!$IS32-1,"")</f>
        <v>1.4600036000549821E-2</v>
      </c>
      <c r="HY32" s="62">
        <f>IFERROR(Inv_SY_B!HY32/Inv_SY_B!$IS32-1,"")</f>
        <v>1.0481923221247635E-2</v>
      </c>
      <c r="HZ32" s="62">
        <f>IFERROR(Inv_SY_B!HZ32/Inv_SY_B!$IS32-1,"")</f>
        <v>-1.0932263231123063E-2</v>
      </c>
      <c r="IA32" s="62">
        <f>IFERROR(Inv_SY_B!IA32/Inv_SY_B!$IS32-1,"")</f>
        <v>7.3874890447551689E-3</v>
      </c>
      <c r="IB32" s="62">
        <f>IFERROR(Inv_SY_B!IB32/Inv_SY_B!$IS32-1,"")</f>
        <v>-1.3808925453418053E-2</v>
      </c>
      <c r="IC32" s="62">
        <f>IFERROR(Inv_SY_B!IC32/Inv_SY_B!$IS32-1,"")</f>
        <v>-1.983557364963473E-3</v>
      </c>
      <c r="ID32" s="62">
        <f>IFERROR(Inv_SY_B!ID32/Inv_SY_B!$IS32-1,"")</f>
        <v>-1.6387202772494169E-2</v>
      </c>
      <c r="IE32" s="62">
        <f>IFERROR(Inv_SY_B!IE32/Inv_SY_B!$IS32-1,"")</f>
        <v>-1.5665285123152906E-2</v>
      </c>
      <c r="IF32" s="62" t="str">
        <f>IFERROR(Inv_SY_B!IF32/Inv_SY_B!$IS32-1,"")</f>
        <v/>
      </c>
      <c r="IG32" s="62">
        <f>IFERROR(Inv_SY_B!IG32/Inv_SY_B!$IS32-1,"")</f>
        <v>1.2725510810834395E-2</v>
      </c>
      <c r="IH32" s="62">
        <f>IFERROR(Inv_SY_B!IH32/Inv_SY_B!$IS32-1,"")</f>
        <v>1.0995880478382292E-2</v>
      </c>
      <c r="II32" s="62">
        <f>IFERROR(Inv_SY_B!II32/Inv_SY_B!$IS32-1,"")</f>
        <v>-2.3956563200288938E-2</v>
      </c>
      <c r="IJ32" s="62">
        <f>IFERROR(Inv_SY_B!IJ32/Inv_SY_B!$IS32-1,"")</f>
        <v>-2.3907178286465935E-2</v>
      </c>
      <c r="IK32" s="62">
        <f>IFERROR(Inv_SY_B!IK32/Inv_SY_B!$IS32-1,"")</f>
        <v>-1.7601968047827987E-2</v>
      </c>
      <c r="IL32" s="62" t="str">
        <f>IFERROR(Inv_SY_B!IL32/Inv_SY_B!$IS32-1,"")</f>
        <v/>
      </c>
      <c r="IM32" s="62" t="str">
        <f>IFERROR(Inv_SY_B!IM32/Inv_SY_B!$IS32-1,"")</f>
        <v/>
      </c>
      <c r="IN32" s="62">
        <f>IFERROR(Inv_SY_B!IN32/Inv_SY_B!$IS32-1,"")</f>
        <v>5.0203476951228287E-2</v>
      </c>
      <c r="IO32" s="62">
        <f>IFERROR(Inv_SY_B!IO32/Inv_SY_B!$IS32-1,"")</f>
        <v>2.5523695242874345E-2</v>
      </c>
      <c r="IP32" s="62">
        <f>IFERROR(Inv_SY_B!IP32/Inv_SY_B!$IS32-1,"")</f>
        <v>-6.6780032514794918E-3</v>
      </c>
      <c r="IQ32" s="62">
        <f>IFERROR(Inv_SY_B!IQ32/Inv_SY_B!$IS32-1,"")</f>
        <v>-1.4478285911254996E-2</v>
      </c>
      <c r="IR32" s="62">
        <f>IFERROR(Inv_SY_B!IR32/Inv_SY_B!$IS32-1,"")</f>
        <v>3.3779866007959125E-3</v>
      </c>
    </row>
    <row r="33" spans="2:252" x14ac:dyDescent="0.25">
      <c r="B33" s="85">
        <f t="shared" si="0"/>
        <v>45871</v>
      </c>
      <c r="C33" s="62">
        <f>IFERROR(Inv_SY_B!C33/Inv_SY_B!$IS33-1,"")</f>
        <v>4.8302545860945401E-3</v>
      </c>
      <c r="D33" s="62">
        <f>IFERROR(Inv_SY_B!D33/Inv_SY_B!$IS33-1,"")</f>
        <v>1.2718801036271987E-2</v>
      </c>
      <c r="E33" s="62">
        <f>IFERROR(Inv_SY_B!E33/Inv_SY_B!$IS33-1,"")</f>
        <v>4.7236526070382201E-3</v>
      </c>
      <c r="F33" s="62">
        <f>IFERROR(Inv_SY_B!F33/Inv_SY_B!$IS33-1,"")</f>
        <v>9.3430716994842289E-3</v>
      </c>
      <c r="G33" s="62">
        <f>IFERROR(Inv_SY_B!G33/Inv_SY_B!$IS33-1,"")</f>
        <v>-8.6015947750180954E-3</v>
      </c>
      <c r="H33" s="62">
        <f>IFERROR(Inv_SY_B!H33/Inv_SY_B!$IS33-1,"")</f>
        <v>-1.3970776904529414E-3</v>
      </c>
      <c r="I33" s="62">
        <f>IFERROR(Inv_SY_B!I33/Inv_SY_B!$IS33-1,"")</f>
        <v>-9.1346046703003614E-3</v>
      </c>
      <c r="J33" s="62">
        <f>IFERROR(Inv_SY_B!J33/Inv_SY_B!$IS33-1,"")</f>
        <v>4.7236526070382201E-3</v>
      </c>
      <c r="K33" s="62">
        <f>IFERROR(Inv_SY_B!K33/Inv_SY_B!$IS33-1,"")</f>
        <v>-1.0968154494440663E-3</v>
      </c>
      <c r="L33" s="62">
        <f>IFERROR(Inv_SY_B!L33/Inv_SY_B!$IS33-1,"")</f>
        <v>3.3378268793042842E-3</v>
      </c>
      <c r="M33" s="62">
        <f>IFERROR(Inv_SY_B!M33/Inv_SY_B!$IS33-1,"")</f>
        <v>4.7236526070382201E-3</v>
      </c>
      <c r="N33" s="62">
        <f>IFERROR(Inv_SY_B!N33/Inv_SY_B!$IS33-1,"")</f>
        <v>1.0844382904529271E-2</v>
      </c>
      <c r="O33" s="62">
        <f>IFERROR(Inv_SY_B!O33/Inv_SY_B!$IS33-1,"")</f>
        <v>1.6272200338153464E-2</v>
      </c>
      <c r="P33" s="62">
        <f>IFERROR(Inv_SY_B!P33/Inv_SY_B!$IS33-1,"")</f>
        <v>-4.725159172965343E-3</v>
      </c>
      <c r="Q33" s="62">
        <f>IFERROR(Inv_SY_B!Q33/Inv_SY_B!$IS33-1,"")</f>
        <v>1.396249079193046E-2</v>
      </c>
      <c r="R33" s="62">
        <f>IFERROR(Inv_SY_B!R33/Inv_SY_B!$IS33-1,"")</f>
        <v>9.92049908603998E-3</v>
      </c>
      <c r="S33" s="62">
        <f>IFERROR(Inv_SY_B!S33/Inv_SY_B!$IS33-1,"")</f>
        <v>-1.7218588082081099E-2</v>
      </c>
      <c r="T33" s="62">
        <f>IFERROR(Inv_SY_B!T33/Inv_SY_B!$IS33-1,"")</f>
        <v>2.1815503249088986E-2</v>
      </c>
      <c r="U33" s="62">
        <f>IFERROR(Inv_SY_B!U33/Inv_SY_B!$IS33-1,"")</f>
        <v>-8.9214007121873884E-3</v>
      </c>
      <c r="V33" s="62">
        <f>IFERROR(Inv_SY_B!V33/Inv_SY_B!$IS33-1,"")</f>
        <v>1.5277248533626553E-2</v>
      </c>
      <c r="W33" s="62">
        <f>IFERROR(Inv_SY_B!W33/Inv_SY_B!$IS33-1,"")</f>
        <v>7.0333621532612245E-3</v>
      </c>
      <c r="X33" s="62">
        <f>IFERROR(Inv_SY_B!X33/Inv_SY_B!$IS33-1,"")</f>
        <v>1.2590882877034915E-3</v>
      </c>
      <c r="Y33" s="62">
        <f>IFERROR(Inv_SY_B!Y33/Inv_SY_B!$IS33-1,"")</f>
        <v>2.039414352833635E-2</v>
      </c>
      <c r="Z33" s="62">
        <f>IFERROR(Inv_SY_B!Z33/Inv_SY_B!$IS33-1,"")</f>
        <v>7.0333621532612245E-3</v>
      </c>
      <c r="AA33" s="62">
        <f>IFERROR(Inv_SY_B!AA33/Inv_SY_B!$IS33-1,"")</f>
        <v>2.3378998941916862E-2</v>
      </c>
      <c r="AB33" s="62">
        <f>IFERROR(Inv_SY_B!AB33/Inv_SY_B!$IS33-1,"")</f>
        <v>-2.7789951005178892E-2</v>
      </c>
      <c r="AC33" s="62">
        <f>IFERROR(Inv_SY_B!AC33/Inv_SY_B!$IS33-1,"")</f>
        <v>-1.8195772890098438E-2</v>
      </c>
      <c r="AD33" s="62">
        <f>IFERROR(Inv_SY_B!AD33/Inv_SY_B!$IS33-1,"")</f>
        <v>4.0564031825736091E-3</v>
      </c>
      <c r="AE33" s="62">
        <f>IFERROR(Inv_SY_B!AE33/Inv_SY_B!$IS33-1,"")</f>
        <v>-1.4934541975260451E-2</v>
      </c>
      <c r="AF33" s="62">
        <f>IFERROR(Inv_SY_B!AF33/Inv_SY_B!$IS33-1,"")</f>
        <v>7.0333621532612245E-3</v>
      </c>
      <c r="AG33" s="62">
        <f>IFERROR(Inv_SY_B!AG33/Inv_SY_B!$IS33-1,"")</f>
        <v>-9.391239064325152E-3</v>
      </c>
      <c r="AH33" s="62">
        <f>IFERROR(Inv_SY_B!AH33/Inv_SY_B!$IS33-1,"")</f>
        <v>-1.5447810763310033E-2</v>
      </c>
      <c r="AI33" s="62">
        <f>IFERROR(Inv_SY_B!AI33/Inv_SY_B!$IS33-1,"")</f>
        <v>-2.9145732071362729E-2</v>
      </c>
      <c r="AJ33" s="62">
        <f>IFERROR(Inv_SY_B!AJ33/Inv_SY_B!$IS33-1,"")</f>
        <v>1.5685366347930829E-2</v>
      </c>
      <c r="AK33" s="62">
        <f>IFERROR(Inv_SY_B!AK33/Inv_SY_B!$IS33-1,"")</f>
        <v>4.7236526070382201E-3</v>
      </c>
      <c r="AL33" s="62">
        <f>IFERROR(Inv_SY_B!AL33/Inv_SY_B!$IS33-1,"")</f>
        <v>3.6232698242821826E-5</v>
      </c>
      <c r="AM33" s="62">
        <f>IFERROR(Inv_SY_B!AM33/Inv_SY_B!$IS33-1,"")</f>
        <v>-2.6110969835040021E-2</v>
      </c>
      <c r="AN33" s="62">
        <f>IFERROR(Inv_SY_B!AN33/Inv_SY_B!$IS33-1,"")</f>
        <v>-1.8373442855192712E-2</v>
      </c>
      <c r="AO33" s="62">
        <f>IFERROR(Inv_SY_B!AO33/Inv_SY_B!$IS33-1,"")</f>
        <v>-1.7218588082081099E-2</v>
      </c>
      <c r="AP33" s="62">
        <f>IFERROR(Inv_SY_B!AP33/Inv_SY_B!$IS33-1,"")</f>
        <v>-2.0683152401415605E-2</v>
      </c>
      <c r="AQ33" s="62">
        <f>IFERROR(Inv_SY_B!AQ33/Inv_SY_B!$IS33-1,"")</f>
        <v>-1.1444314216523477E-2</v>
      </c>
      <c r="AR33" s="62">
        <f>IFERROR(Inv_SY_B!AR33/Inv_SY_B!$IS33-1,"")</f>
        <v>-2.6457426266973449E-2</v>
      </c>
      <c r="AS33" s="62">
        <f>IFERROR(Inv_SY_B!AS33/Inv_SY_B!$IS33-1,"")</f>
        <v>-1.0289459443411864E-2</v>
      </c>
      <c r="AT33" s="62">
        <f>IFERROR(Inv_SY_B!AT33/Inv_SY_B!$IS33-1,"")</f>
        <v>-1.9528297628304214E-2</v>
      </c>
      <c r="AU33" s="62">
        <f>IFERROR(Inv_SY_B!AU33/Inv_SY_B!$IS33-1,"")</f>
        <v>-5.6700403509656327E-3</v>
      </c>
      <c r="AV33" s="62">
        <f>IFERROR(Inv_SY_B!AV33/Inv_SY_B!$IS33-1,"")</f>
        <v>-1.4908878535857983E-2</v>
      </c>
      <c r="AW33" s="62">
        <f>IFERROR(Inv_SY_B!AW33/Inv_SY_B!$IS33-1,"")</f>
        <v>-2.0327812471227502E-2</v>
      </c>
      <c r="AX33" s="62">
        <f>IFERROR(Inv_SY_B!AX33/Inv_SY_B!$IS33-1,"")</f>
        <v>-1.7334073559392205E-2</v>
      </c>
      <c r="AY33" s="62">
        <f>IFERROR(Inv_SY_B!AY33/Inv_SY_B!$IS33-1,"")</f>
        <v>-1.5509403017876067E-2</v>
      </c>
      <c r="AZ33" s="62">
        <f>IFERROR(Inv_SY_B!AZ33/Inv_SY_B!$IS33-1,"")</f>
        <v>-1.1074760689127716E-2</v>
      </c>
      <c r="BA33" s="62">
        <f>IFERROR(Inv_SY_B!BA33/Inv_SY_B!$IS33-1,"")</f>
        <v>8.1882169263727267E-3</v>
      </c>
      <c r="BB33" s="62">
        <f>IFERROR(Inv_SY_B!BB33/Inv_SY_B!$IS33-1,"")</f>
        <v>-2.6457426266973449E-2</v>
      </c>
      <c r="BC33" s="62">
        <f>IFERROR(Inv_SY_B!BC33/Inv_SY_B!$IS33-1,"")</f>
        <v>-2.776626167649987E-2</v>
      </c>
      <c r="BD33" s="62">
        <f>IFERROR(Inv_SY_B!BD33/Inv_SY_B!$IS33-1,"")</f>
        <v>-2.0683152401415605E-2</v>
      </c>
      <c r="BE33" s="62">
        <f>IFERROR(Inv_SY_B!BE33/Inv_SY_B!$IS33-1,"")</f>
        <v>-2.3525871842920987E-2</v>
      </c>
      <c r="BF33" s="62">
        <f>IFERROR(Inv_SY_B!BF33/Inv_SY_B!$IS33-1,"")</f>
        <v>-2.8587491737379178E-2</v>
      </c>
      <c r="BG33" s="62">
        <f>IFERROR(Inv_SY_B!BG33/Inv_SY_B!$IS33-1,"")</f>
        <v>-1.39080043991614E-2</v>
      </c>
      <c r="BH33" s="62">
        <f>IFERROR(Inv_SY_B!BH33/Inv_SY_B!$IS33-1,"")</f>
        <v>-4.0532436686095963E-3</v>
      </c>
      <c r="BI33" s="62">
        <f>IFERROR(Inv_SY_B!BI33/Inv_SY_B!$IS33-1,"")</f>
        <v>7.4439771837009339E-3</v>
      </c>
      <c r="BJ33" s="62">
        <f>IFERROR(Inv_SY_B!BJ33/Inv_SY_B!$IS33-1,"")</f>
        <v>4.774979485842934E-3</v>
      </c>
      <c r="BK33" s="62">
        <f>IFERROR(Inv_SY_B!BK33/Inv_SY_B!$IS33-1,"")</f>
        <v>-2.8420679381263025E-2</v>
      </c>
      <c r="BL33" s="62">
        <f>IFERROR(Inv_SY_B!BL33/Inv_SY_B!$IS33-1,"")</f>
        <v>5.4005698243322353E-3</v>
      </c>
      <c r="BM33" s="62">
        <f>IFERROR(Inv_SY_B!BM33/Inv_SY_B!$IS33-1,"")</f>
        <v>-1.1790770648456794E-2</v>
      </c>
      <c r="BN33" s="62">
        <f>IFERROR(Inv_SY_B!BN33/Inv_SY_B!$IS33-1,"")</f>
        <v>1.81547222253573E-2</v>
      </c>
      <c r="BO33" s="62">
        <f>IFERROR(Inv_SY_B!BO33/Inv_SY_B!$IS33-1,"")</f>
        <v>1.3784820826836297E-2</v>
      </c>
      <c r="BP33" s="62">
        <f>IFERROR(Inv_SY_B!BP33/Inv_SY_B!$IS33-1,"")</f>
        <v>1.6982880198529893E-2</v>
      </c>
      <c r="BQ33" s="62">
        <f>IFERROR(Inv_SY_B!BQ33/Inv_SY_B!$IS33-1,"")</f>
        <v>1.2718801036271987E-2</v>
      </c>
      <c r="BR33" s="62">
        <f>IFERROR(Inv_SY_B!BR33/Inv_SY_B!$IS33-1,"")</f>
        <v>1.9114919779658734E-2</v>
      </c>
      <c r="BS33" s="62">
        <f>IFERROR(Inv_SY_B!BS33/Inv_SY_B!$IS33-1,"")</f>
        <v>1.7427055111264966E-2</v>
      </c>
      <c r="BT33" s="62">
        <f>IFERROR(Inv_SY_B!BT33/Inv_SY_B!$IS33-1,"")</f>
        <v>1.396249079193046E-2</v>
      </c>
      <c r="BU33" s="62">
        <f>IFERROR(Inv_SY_B!BU33/Inv_SY_B!$IS33-1,"")</f>
        <v>4.7236526070382201E-3</v>
      </c>
      <c r="BV33" s="62">
        <f>IFERROR(Inv_SY_B!BV33/Inv_SY_B!$IS33-1,"")</f>
        <v>9.3430716994842289E-3</v>
      </c>
      <c r="BW33" s="62">
        <f>IFERROR(Inv_SY_B!BW33/Inv_SY_B!$IS33-1,"")</f>
        <v>1.1652781245707455E-2</v>
      </c>
      <c r="BX33" s="62">
        <f>IFERROR(Inv_SY_B!BX33/Inv_SY_B!$IS33-1,"")</f>
        <v>1.7427055111264966E-2</v>
      </c>
      <c r="BY33" s="62">
        <f>IFERROR(Inv_SY_B!BY33/Inv_SY_B!$IS33-1,"")</f>
        <v>-1.0417776640424203E-2</v>
      </c>
      <c r="BZ33" s="62">
        <f>IFERROR(Inv_SY_B!BZ33/Inv_SY_B!$IS33-1,"")</f>
        <v>8.0598997293603869E-3</v>
      </c>
      <c r="CA33" s="62">
        <f>IFERROR(Inv_SY_B!CA33/Inv_SY_B!$IS33-1,"")</f>
        <v>3.9537494249637373E-3</v>
      </c>
      <c r="CB33" s="62">
        <f>IFERROR(Inv_SY_B!CB33/Inv_SY_B!$IS33-1,"")</f>
        <v>1.7427055111264966E-2</v>
      </c>
      <c r="CC33" s="62">
        <f>IFERROR(Inv_SY_B!CC33/Inv_SY_B!$IS33-1,"")</f>
        <v>1.9736764657488193E-2</v>
      </c>
      <c r="CD33" s="62">
        <f>IFERROR(Inv_SY_B!CD33/Inv_SY_B!$IS33-1,"")</f>
        <v>1.9114919779658734E-2</v>
      </c>
      <c r="CE33" s="62">
        <f>IFERROR(Inv_SY_B!CE33/Inv_SY_B!$IS33-1,"")</f>
        <v>7.0333621532612245E-3</v>
      </c>
      <c r="CF33" s="62">
        <f>IFERROR(Inv_SY_B!CF33/Inv_SY_B!$IS33-1,"")</f>
        <v>-2.4725144107306085E-2</v>
      </c>
      <c r="CG33" s="62">
        <f>IFERROR(Inv_SY_B!CG33/Inv_SY_B!$IS33-1,"")</f>
        <v>-1.1444314216523477E-2</v>
      </c>
      <c r="CH33" s="62">
        <f>IFERROR(Inv_SY_B!CH33/Inv_SY_B!$IS33-1,"")</f>
        <v>-2.2054760316311262E-3</v>
      </c>
      <c r="CI33" s="62">
        <f>IFERROR(Inv_SY_B!CI33/Inv_SY_B!$IS33-1,"")</f>
        <v>-1.8373442855192712E-2</v>
      </c>
      <c r="CJ33" s="62">
        <f>IFERROR(Inv_SY_B!CJ33/Inv_SY_B!$IS33-1,"")</f>
        <v>-1.4908878535857983E-2</v>
      </c>
      <c r="CK33" s="62">
        <f>IFERROR(Inv_SY_B!CK33/Inv_SY_B!$IS33-1,"")</f>
        <v>-9.1346046703003614E-3</v>
      </c>
      <c r="CL33" s="62">
        <f>IFERROR(Inv_SY_B!CL33/Inv_SY_B!$IS33-1,"")</f>
        <v>-2.6457426266973449E-2</v>
      </c>
      <c r="CM33" s="62">
        <f>IFERROR(Inv_SY_B!CM33/Inv_SY_B!$IS33-1,"")</f>
        <v>-6.824895124077246E-3</v>
      </c>
      <c r="CN33" s="62">
        <f>IFERROR(Inv_SY_B!CN33/Inv_SY_B!$IS33-1,"")</f>
        <v>-2.1838007174527219E-2</v>
      </c>
      <c r="CO33" s="62">
        <f>IFERROR(Inv_SY_B!CO33/Inv_SY_B!$IS33-1,"")</f>
        <v>7.7724692080525237E-3</v>
      </c>
      <c r="CP33" s="62">
        <f>IFERROR(Inv_SY_B!CP33/Inv_SY_B!$IS33-1,"")</f>
        <v>1.9114919779658734E-2</v>
      </c>
      <c r="CQ33" s="62">
        <f>IFERROR(Inv_SY_B!CQ33/Inv_SY_B!$IS33-1,"")</f>
        <v>1.0497926472595731E-2</v>
      </c>
      <c r="CR33" s="62">
        <f>IFERROR(Inv_SY_B!CR33/Inv_SY_B!$IS33-1,"")</f>
        <v>2.2046474203711197E-2</v>
      </c>
      <c r="CS33" s="62">
        <f>IFERROR(Inv_SY_B!CS33/Inv_SY_B!$IS33-1,"")</f>
        <v>2.9719842585052225E-2</v>
      </c>
      <c r="CT33" s="62">
        <f>IFERROR(Inv_SY_B!CT33/Inv_SY_B!$IS33-1,"")</f>
        <v>1.7427055111264966E-2</v>
      </c>
      <c r="CU33" s="62">
        <f>IFERROR(Inv_SY_B!CU33/Inv_SY_B!$IS33-1,"")</f>
        <v>1.0497926472595731E-2</v>
      </c>
      <c r="CV33" s="62">
        <f>IFERROR(Inv_SY_B!CV33/Inv_SY_B!$IS33-1,"")</f>
        <v>7.0333621532612245E-3</v>
      </c>
      <c r="CW33" s="62">
        <f>IFERROR(Inv_SY_B!CW33/Inv_SY_B!$IS33-1,"")</f>
        <v>3.5687978339267179E-3</v>
      </c>
      <c r="CX33" s="62">
        <f>IFERROR(Inv_SY_B!CX33/Inv_SY_B!$IS33-1,"")</f>
        <v>-7.9797498971887482E-3</v>
      </c>
      <c r="CY33" s="62">
        <f>IFERROR(Inv_SY_B!CY33/Inv_SY_B!$IS33-1,"")</f>
        <v>6.686905721327685E-3</v>
      </c>
      <c r="CZ33" s="62">
        <f>IFERROR(Inv_SY_B!CZ33/Inv_SY_B!$IS33-1,"")</f>
        <v>1.0423351459198926E-4</v>
      </c>
      <c r="DA33" s="62">
        <f>IFERROR(Inv_SY_B!DA33/Inv_SY_B!$IS33-1,"")</f>
        <v>1.3847005314619354E-2</v>
      </c>
      <c r="DB33" s="62">
        <f>IFERROR(Inv_SY_B!DB33/Inv_SY_B!$IS33-1,"")</f>
        <v>-3.3603308047426284E-3</v>
      </c>
      <c r="DC33" s="62">
        <f>IFERROR(Inv_SY_B!DC33/Inv_SY_B!$IS33-1,"")</f>
        <v>-6.3116263360276648E-3</v>
      </c>
      <c r="DD33" s="62">
        <f>IFERROR(Inv_SY_B!DD33/Inv_SY_B!$IS33-1,"")</f>
        <v>9.3430716994842289E-3</v>
      </c>
      <c r="DE33" s="62">
        <f>IFERROR(Inv_SY_B!DE33/Inv_SY_B!$IS33-1,"")</f>
        <v>1.0112974881558712E-2</v>
      </c>
      <c r="DF33" s="62">
        <f>IFERROR(Inv_SY_B!DF33/Inv_SY_B!$IS33-1,"")</f>
        <v>-4.5028217930633829E-3</v>
      </c>
      <c r="DG33" s="62">
        <f>IFERROR(Inv_SY_B!DG33/Inv_SY_B!$IS33-1,"")</f>
        <v>-1.0289459443411864E-2</v>
      </c>
      <c r="DH33" s="62">
        <f>IFERROR(Inv_SY_B!DH33/Inv_SY_B!$IS33-1,"")</f>
        <v>-2.0683152401415605E-2</v>
      </c>
      <c r="DI33" s="62">
        <f>IFERROR(Inv_SY_B!DI33/Inv_SY_B!$IS33-1,"")</f>
        <v>-1.6063733308969597E-2</v>
      </c>
      <c r="DJ33" s="62">
        <f>IFERROR(Inv_SY_B!DJ33/Inv_SY_B!$IS33-1,"")</f>
        <v>1.6982880198529893E-2</v>
      </c>
      <c r="DK33" s="62">
        <f>IFERROR(Inv_SY_B!DK33/Inv_SY_B!$IS33-1,"")</f>
        <v>6.0068245771620621E-3</v>
      </c>
      <c r="DL33" s="62">
        <f>IFERROR(Inv_SY_B!DL33/Inv_SY_B!$IS33-1,"")</f>
        <v>1.0831551184828037E-2</v>
      </c>
      <c r="DM33" s="62">
        <f>IFERROR(Inv_SY_B!DM33/Inv_SY_B!$IS33-1,"")</f>
        <v>1.2576665064196524E-2</v>
      </c>
      <c r="DN33" s="62">
        <f>IFERROR(Inv_SY_B!DN33/Inv_SY_B!$IS33-1,"")</f>
        <v>-6.824895124077246E-3</v>
      </c>
      <c r="DO33" s="62">
        <f>IFERROR(Inv_SY_B!DO33/Inv_SY_B!$IS33-1,"")</f>
        <v>-1.8945267901764984E-2</v>
      </c>
      <c r="DP33" s="62">
        <f>IFERROR(Inv_SY_B!DP33/Inv_SY_B!$IS33-1,"")</f>
        <v>-2.0683152401415605E-2</v>
      </c>
      <c r="DQ33" s="62">
        <f>IFERROR(Inv_SY_B!DQ33/Inv_SY_B!$IS33-1,"")</f>
        <v>-2.0580498643805734E-2</v>
      </c>
      <c r="DR33" s="62">
        <f>IFERROR(Inv_SY_B!DR33/Inv_SY_B!$IS33-1,"")</f>
        <v>8.1882169263727267E-3</v>
      </c>
      <c r="DS33" s="62">
        <f>IFERROR(Inv_SY_B!DS33/Inv_SY_B!$IS33-1,"")</f>
        <v>2.4139430608149937E-3</v>
      </c>
      <c r="DT33" s="62">
        <f>IFERROR(Inv_SY_B!DT33/Inv_SY_B!$IS33-1,"")</f>
        <v>1.6272200338153464E-2</v>
      </c>
      <c r="DU33" s="62">
        <f>IFERROR(Inv_SY_B!DU33/Inv_SY_B!$IS33-1,"")</f>
        <v>9.0864373054595493E-3</v>
      </c>
      <c r="DV33" s="62">
        <f>IFERROR(Inv_SY_B!DV33/Inv_SY_B!$IS33-1,"")</f>
        <v>-1.0289459443411864E-2</v>
      </c>
      <c r="DW33" s="62">
        <f>IFERROR(Inv_SY_B!DW33/Inv_SY_B!$IS33-1,"")</f>
        <v>-1.7218588082081099E-2</v>
      </c>
      <c r="DX33" s="62">
        <f>IFERROR(Inv_SY_B!DX33/Inv_SY_B!$IS33-1,"")</f>
        <v>1.7298737914252627E-2</v>
      </c>
      <c r="DY33" s="62">
        <f>IFERROR(Inv_SY_B!DY33/Inv_SY_B!$IS33-1,"")</f>
        <v>-1.1444314216523477E-2</v>
      </c>
      <c r="DZ33" s="62">
        <f>IFERROR(Inv_SY_B!DZ33/Inv_SY_B!$IS33-1,"")</f>
        <v>-2.6457426266973449E-2</v>
      </c>
      <c r="EA33" s="62">
        <f>IFERROR(Inv_SY_B!EA33/Inv_SY_B!$IS33-1,"")</f>
        <v>-4.0532436686094853E-3</v>
      </c>
      <c r="EB33" s="62">
        <f>IFERROR(Inv_SY_B!EB33/Inv_SY_B!$IS33-1,"")</f>
        <v>-2.3762765129713093E-2</v>
      </c>
      <c r="EC33" s="62">
        <f>IFERROR(Inv_SY_B!EC33/Inv_SY_B!$IS33-1,"")</f>
        <v>-1.0946838314260021E-2</v>
      </c>
      <c r="ED33" s="62">
        <f>IFERROR(Inv_SY_B!ED33/Inv_SY_B!$IS33-1,"")</f>
        <v>2.2099775193239468E-2</v>
      </c>
      <c r="EE33" s="62">
        <f>IFERROR(Inv_SY_B!EE33/Inv_SY_B!$IS33-1,"")</f>
        <v>2.2632785088521512E-2</v>
      </c>
      <c r="EF33" s="62">
        <f>IFERROR(Inv_SY_B!EF33/Inv_SY_B!$IS33-1,"")</f>
        <v>-4.725159172965343E-3</v>
      </c>
      <c r="EG33" s="62">
        <f>IFERROR(Inv_SY_B!EG33/Inv_SY_B!$IS33-1,"")</f>
        <v>1.3445632711656774E-2</v>
      </c>
      <c r="EH33" s="62">
        <f>IFERROR(Inv_SY_B!EH33/Inv_SY_B!$IS33-1,"")</f>
        <v>1.6680033667119343E-2</v>
      </c>
      <c r="EI33" s="62">
        <f>IFERROR(Inv_SY_B!EI33/Inv_SY_B!$IS33-1,"")</f>
        <v>-1.5663975887507786E-2</v>
      </c>
      <c r="EJ33" s="62">
        <f>IFERROR(Inv_SY_B!EJ33/Inv_SY_B!$IS33-1,"")</f>
        <v>9.7799782954657299E-3</v>
      </c>
      <c r="EK33" s="62">
        <f>IFERROR(Inv_SY_B!EK33/Inv_SY_B!$IS33-1,"")</f>
        <v>-1.3070349737064446E-2</v>
      </c>
      <c r="EL33" s="62">
        <f>IFERROR(Inv_SY_B!EL33/Inv_SY_B!$IS33-1,"")</f>
        <v>7.4953040625058698E-3</v>
      </c>
      <c r="EM33" s="62">
        <f>IFERROR(Inv_SY_B!EM33/Inv_SY_B!$IS33-1,"")</f>
        <v>1.2825403015328307E-2</v>
      </c>
      <c r="EN33" s="62">
        <f>IFERROR(Inv_SY_B!EN33/Inv_SY_B!$IS33-1,"")</f>
        <v>-2.7896552984235545E-2</v>
      </c>
      <c r="EO33" s="62">
        <f>IFERROR(Inv_SY_B!EO33/Inv_SY_B!$IS33-1,"")</f>
        <v>1.5117345565041962E-2</v>
      </c>
      <c r="EP33" s="62">
        <f>IFERROR(Inv_SY_B!EP33/Inv_SY_B!$IS33-1,"")</f>
        <v>1.5916860407965361E-2</v>
      </c>
      <c r="EQ33" s="62">
        <f>IFERROR(Inv_SY_B!EQ33/Inv_SY_B!$IS33-1,"")</f>
        <v>-1.7218588082081099E-2</v>
      </c>
      <c r="ER33" s="62">
        <f>IFERROR(Inv_SY_B!ER33/Inv_SY_B!$IS33-1,"")</f>
        <v>4.1906427117559542E-3</v>
      </c>
      <c r="ES33" s="62">
        <f>IFERROR(Inv_SY_B!ES33/Inv_SY_B!$IS33-1,"")</f>
        <v>-1.8488928332503818E-2</v>
      </c>
      <c r="ET33" s="62">
        <f>IFERROR(Inv_SY_B!ET33/Inv_SY_B!$IS33-1,"")</f>
        <v>-1.0520430398034186E-2</v>
      </c>
      <c r="EU33" s="62">
        <f>IFERROR(Inv_SY_B!EU33/Inv_SY_B!$IS33-1,"")</f>
        <v>1.8048899989094203E-2</v>
      </c>
      <c r="EV33" s="62">
        <f>IFERROR(Inv_SY_B!EV33/Inv_SY_B!$IS33-1,"")</f>
        <v>9.3075377064655296E-3</v>
      </c>
      <c r="EW33" s="62">
        <f>IFERROR(Inv_SY_B!EW33/Inv_SY_B!$IS33-1,"")</f>
        <v>2.5511038523045926E-2</v>
      </c>
      <c r="EX33" s="62">
        <f>IFERROR(Inv_SY_B!EX33/Inv_SY_B!$IS33-1,"")</f>
        <v>-3.1293598501203057E-3</v>
      </c>
      <c r="EY33" s="62">
        <f>IFERROR(Inv_SY_B!EY33/Inv_SY_B!$IS33-1,"")</f>
        <v>1.9006742727654125E-3</v>
      </c>
      <c r="EZ33" s="62">
        <f>IFERROR(Inv_SY_B!EZ33/Inv_SY_B!$IS33-1,"")</f>
        <v>-6.824895124077246E-3</v>
      </c>
      <c r="FA33" s="62">
        <f>IFERROR(Inv_SY_B!FA33/Inv_SY_B!$IS33-1,"")</f>
        <v>1.6965113202020321E-2</v>
      </c>
      <c r="FB33" s="62">
        <f>IFERROR(Inv_SY_B!FB33/Inv_SY_B!$IS33-1,"")</f>
        <v>-9.4810611022336788E-3</v>
      </c>
      <c r="FC33" s="62">
        <f>IFERROR(Inv_SY_B!FC33/Inv_SY_B!$IS33-1,"")</f>
        <v>-5.2080984417210985E-3</v>
      </c>
      <c r="FD33" s="62">
        <f>IFERROR(Inv_SY_B!FD33/Inv_SY_B!$IS33-1,"")</f>
        <v>1.0423351459198926E-4</v>
      </c>
      <c r="FE33" s="62">
        <f>IFERROR(Inv_SY_B!FE33/Inv_SY_B!$IS33-1,"")</f>
        <v>2.3148835578044924E-2</v>
      </c>
      <c r="FF33" s="62">
        <f>IFERROR(Inv_SY_B!FF33/Inv_SY_B!$IS33-1,"")</f>
        <v>1.9294507772785296E-2</v>
      </c>
      <c r="FG33" s="62">
        <f>IFERROR(Inv_SY_B!FG33/Inv_SY_B!$IS33-1,"")</f>
        <v>1.7438720310993583E-2</v>
      </c>
      <c r="FH33" s="62">
        <f>IFERROR(Inv_SY_B!FH33/Inv_SY_B!$IS33-1,"")</f>
        <v>2.0812879332432921E-2</v>
      </c>
      <c r="FI33" s="62">
        <f>IFERROR(Inv_SY_B!FI33/Inv_SY_B!$IS33-1,"")</f>
        <v>3.6230190553472097E-2</v>
      </c>
      <c r="FJ33" s="62">
        <f>IFERROR(Inv_SY_B!FJ33/Inv_SY_B!$IS33-1,"")</f>
        <v>1.847692308682114E-2</v>
      </c>
      <c r="FK33" s="62">
        <f>IFERROR(Inv_SY_B!FK33/Inv_SY_B!$IS33-1,"")</f>
        <v>2.6782545293441373E-2</v>
      </c>
      <c r="FL33" s="62">
        <f>IFERROR(Inv_SY_B!FL33/Inv_SY_B!$IS33-1,"")</f>
        <v>3.11097744630906E-2</v>
      </c>
      <c r="FM33" s="62">
        <f>IFERROR(Inv_SY_B!FM33/Inv_SY_B!$IS33-1,"")</f>
        <v>3.4711818993824251E-2</v>
      </c>
      <c r="FN33" s="62">
        <f>IFERROR(Inv_SY_B!FN33/Inv_SY_B!$IS33-1,"")</f>
        <v>-1.9936579618798134E-2</v>
      </c>
      <c r="FO33" s="62">
        <f>IFERROR(Inv_SY_B!FO33/Inv_SY_B!$IS33-1,"")</f>
        <v>2.8638332755233087E-2</v>
      </c>
      <c r="FP33" s="62">
        <f>IFERROR(Inv_SY_B!FP33/Inv_SY_B!$IS33-1,"")</f>
        <v>-2.3383412834545481E-2</v>
      </c>
      <c r="FQ33" s="62">
        <f>IFERROR(Inv_SY_B!FQ33/Inv_SY_B!$IS33-1,"")</f>
        <v>1.3730259995737404E-2</v>
      </c>
      <c r="FR33" s="62">
        <f>IFERROR(Inv_SY_B!FR33/Inv_SY_B!$IS33-1,"")</f>
        <v>1.8103170087523157E-2</v>
      </c>
      <c r="FS33" s="62">
        <f>IFERROR(Inv_SY_B!FS33/Inv_SY_B!$IS33-1,"")</f>
        <v>-2.5127593497935807E-2</v>
      </c>
      <c r="FT33" s="62">
        <f>IFERROR(Inv_SY_B!FT33/Inv_SY_B!$IS33-1,"")</f>
        <v>1.0254357102266853E-2</v>
      </c>
      <c r="FU33" s="62">
        <f>IFERROR(Inv_SY_B!FU33/Inv_SY_B!$IS33-1,"")</f>
        <v>1.0171300880200684E-2</v>
      </c>
      <c r="FV33" s="62">
        <f>IFERROR(Inv_SY_B!FV33/Inv_SY_B!$IS33-1,"")</f>
        <v>1.9761699021907608E-2</v>
      </c>
      <c r="FW33" s="62">
        <f>IFERROR(Inv_SY_B!FW33/Inv_SY_B!$IS33-1,"")</f>
        <v>2.1980857455238922E-2</v>
      </c>
      <c r="FX33" s="62">
        <f>IFERROR(Inv_SY_B!FX33/Inv_SY_B!$IS33-1,"")</f>
        <v>6.3299506096388125E-3</v>
      </c>
      <c r="FY33" s="62">
        <f>IFERROR(Inv_SY_B!FY33/Inv_SY_B!$IS33-1,"")</f>
        <v>1.0171300880200684E-2</v>
      </c>
      <c r="FZ33" s="62">
        <f>IFERROR(Inv_SY_B!FZ33/Inv_SY_B!$IS33-1,"")</f>
        <v>1.6140966841208915E-2</v>
      </c>
      <c r="GA33" s="62">
        <f>IFERROR(Inv_SY_B!GA33/Inv_SY_B!$IS33-1,"")</f>
        <v>4.8205634970894806E-3</v>
      </c>
      <c r="GB33" s="62">
        <f>IFERROR(Inv_SY_B!GB33/Inv_SY_B!$IS33-1,"")</f>
        <v>-2.0794918745643542E-3</v>
      </c>
      <c r="GC33" s="62">
        <f>IFERROR(Inv_SY_B!GC33/Inv_SY_B!$IS33-1,"")</f>
        <v>2.3667936965958702E-2</v>
      </c>
      <c r="GD33" s="62">
        <f>IFERROR(Inv_SY_B!GD33/Inv_SY_B!$IS33-1,"")</f>
        <v>1.6302612122309768E-4</v>
      </c>
      <c r="GE33" s="62">
        <f>IFERROR(Inv_SY_B!GE33/Inv_SY_B!$IS33-1,"")</f>
        <v>8.0549644525522712E-3</v>
      </c>
      <c r="GF33" s="62">
        <f>IFERROR(Inv_SY_B!GF33/Inv_SY_B!$IS33-1,"")</f>
        <v>8.0948953285455705E-3</v>
      </c>
      <c r="GG33" s="62">
        <f>IFERROR(Inv_SY_B!GG33/Inv_SY_B!$IS33-1,"")</f>
        <v>4.6480621127982236E-3</v>
      </c>
      <c r="GH33" s="62">
        <f>IFERROR(Inv_SY_B!GH33/Inv_SY_B!$IS33-1,"")</f>
        <v>-5.7796465676137609E-3</v>
      </c>
      <c r="GI33" s="62">
        <f>IFERROR(Inv_SY_B!GI33/Inv_SY_B!$IS33-1,"")</f>
        <v>1.8103170087523157E-2</v>
      </c>
      <c r="GJ33" s="62">
        <f>IFERROR(Inv_SY_B!GJ33/Inv_SY_B!$IS33-1,"")</f>
        <v>-1.6526482808964515E-2</v>
      </c>
      <c r="GK33" s="62">
        <f>IFERROR(Inv_SY_B!GK33/Inv_SY_B!$IS33-1,"")</f>
        <v>7.9651199815671259E-3</v>
      </c>
      <c r="GL33" s="62">
        <f>IFERROR(Inv_SY_B!GL33/Inv_SY_B!$IS33-1,"")</f>
        <v>4.4611856131491212E-3</v>
      </c>
      <c r="GM33" s="62">
        <f>IFERROR(Inv_SY_B!GM33/Inv_SY_B!$IS33-1,"")</f>
        <v>1.2637032472791132E-2</v>
      </c>
      <c r="GN33" s="62">
        <f>IFERROR(Inv_SY_B!GN33/Inv_SY_B!$IS33-1,"")</f>
        <v>-3.7146612464927786E-3</v>
      </c>
      <c r="GO33" s="62">
        <f>IFERROR(Inv_SY_B!GO33/Inv_SY_B!$IS33-1,"")</f>
        <v>5.6291637359551228E-3</v>
      </c>
      <c r="GP33" s="62">
        <f>IFERROR(Inv_SY_B!GP33/Inv_SY_B!$IS33-1,"")</f>
        <v>7.9651199815671259E-3</v>
      </c>
      <c r="GQ33" s="62">
        <f>IFERROR(Inv_SY_B!GQ33/Inv_SY_B!$IS33-1,"")</f>
        <v>1.0534671851740285E-2</v>
      </c>
      <c r="GR33" s="62">
        <f>IFERROR(Inv_SY_B!GR33/Inv_SY_B!$IS33-1,"")</f>
        <v>1.0301076227179129E-2</v>
      </c>
      <c r="GS33" s="62" t="str">
        <f>IFERROR(Inv_SY_B!GS33/Inv_SY_B!$IS33-1,"")</f>
        <v/>
      </c>
      <c r="GT33" s="62" t="str">
        <f>IFERROR(Inv_SY_B!GT33/Inv_SY_B!$IS33-1,"")</f>
        <v/>
      </c>
      <c r="GU33" s="62">
        <f>IFERROR(Inv_SY_B!GU33/Inv_SY_B!$IS33-1,"")</f>
        <v>-1.9637993596198666E-2</v>
      </c>
      <c r="GV33" s="62">
        <f>IFERROR(Inv_SY_B!GV33/Inv_SY_B!$IS33-1,"")</f>
        <v>-8.6267961885064803E-3</v>
      </c>
      <c r="GW33" s="62">
        <f>IFERROR(Inv_SY_B!GW33/Inv_SY_B!$IS33-1,"")</f>
        <v>-2.459583110056085E-2</v>
      </c>
      <c r="GX33" s="62" t="str">
        <f>IFERROR(Inv_SY_B!GX33/Inv_SY_B!$IS33-1,"")</f>
        <v/>
      </c>
      <c r="GY33" s="62">
        <f>IFERROR(Inv_SY_B!GY33/Inv_SY_B!$IS33-1,"")</f>
        <v>-4.1449689759476271E-3</v>
      </c>
      <c r="GZ33" s="62">
        <f>IFERROR(Inv_SY_B!GZ33/Inv_SY_B!$IS33-1,"")</f>
        <v>-3.3603308047426284E-3</v>
      </c>
      <c r="HA33" s="62">
        <f>IFERROR(Inv_SY_B!HA33/Inv_SY_B!$IS33-1,"")</f>
        <v>3.5687978339267179E-3</v>
      </c>
      <c r="HB33" s="62">
        <f>IFERROR(Inv_SY_B!HB33/Inv_SY_B!$IS33-1,"")</f>
        <v>-6.824895124077246E-3</v>
      </c>
      <c r="HC33" s="62">
        <f>IFERROR(Inv_SY_B!HC33/Inv_SY_B!$IS33-1,"")</f>
        <v>-1.0289459443411864E-2</v>
      </c>
      <c r="HD33" s="62">
        <f>IFERROR(Inv_SY_B!HD33/Inv_SY_B!$IS33-1,"")</f>
        <v>5.8785073801497223E-3</v>
      </c>
      <c r="HE33" s="62">
        <f>IFERROR(Inv_SY_B!HE33/Inv_SY_B!$IS33-1,"")</f>
        <v>-2.0683152401415605E-2</v>
      </c>
      <c r="HF33" s="62">
        <f>IFERROR(Inv_SY_B!HF33/Inv_SY_B!$IS33-1,"")</f>
        <v>4.7236526070382201E-3</v>
      </c>
      <c r="HG33" s="62">
        <f>IFERROR(Inv_SY_B!HG33/Inv_SY_B!$IS33-1,"")</f>
        <v>9.3430716994842289E-3</v>
      </c>
      <c r="HH33" s="62">
        <f>IFERROR(Inv_SY_B!HH33/Inv_SY_B!$IS33-1,"")</f>
        <v>1.0423351459198926E-4</v>
      </c>
      <c r="HI33" s="62">
        <f>IFERROR(Inv_SY_B!HI33/Inv_SY_B!$IS33-1,"")</f>
        <v>-1.8373442855192712E-2</v>
      </c>
      <c r="HJ33" s="62">
        <f>IFERROR(Inv_SY_B!HJ33/Inv_SY_B!$IS33-1,"")</f>
        <v>-7.9797498971887482E-3</v>
      </c>
      <c r="HK33" s="62">
        <f>IFERROR(Inv_SY_B!HK33/Inv_SY_B!$IS33-1,"")</f>
        <v>-5.2850887599286134E-3</v>
      </c>
      <c r="HL33" s="62">
        <f>IFERROR(Inv_SY_B!HL33/Inv_SY_B!$IS33-1,"")</f>
        <v>2.0033280303755063E-3</v>
      </c>
      <c r="HM33" s="62">
        <f>IFERROR(Inv_SY_B!HM33/Inv_SY_B!$IS33-1,"")</f>
        <v>5.2666877668083867E-3</v>
      </c>
      <c r="HN33" s="62">
        <f>IFERROR(Inv_SY_B!HN33/Inv_SY_B!$IS33-1,"")</f>
        <v>-1.7757024908986452E-3</v>
      </c>
      <c r="HO33" s="62">
        <f>IFERROR(Inv_SY_B!HO33/Inv_SY_B!$IS33-1,"")</f>
        <v>1.81547222253573E-2</v>
      </c>
      <c r="HP33" s="62">
        <f>IFERROR(Inv_SY_B!HP33/Inv_SY_B!$IS33-1,"")</f>
        <v>9.1330981043731274E-3</v>
      </c>
      <c r="HQ33" s="62">
        <f>IFERROR(Inv_SY_B!HQ33/Inv_SY_B!$IS33-1,"")</f>
        <v>-6.2916288507790519E-3</v>
      </c>
      <c r="HR33" s="62">
        <f>IFERROR(Inv_SY_B!HR33/Inv_SY_B!$IS33-1,"")</f>
        <v>-2.1470071792268342E-2</v>
      </c>
      <c r="HS33" s="62">
        <f>IFERROR(Inv_SY_B!HS33/Inv_SY_B!$IS33-1,"")</f>
        <v>-2.6596008839746776E-2</v>
      </c>
      <c r="HT33" s="62">
        <f>IFERROR(Inv_SY_B!HT33/Inv_SY_B!$IS33-1,"")</f>
        <v>-2.7868915434109742E-2</v>
      </c>
      <c r="HU33" s="62">
        <f>IFERROR(Inv_SY_B!HU33/Inv_SY_B!$IS33-1,"")</f>
        <v>-1.179965414671158E-2</v>
      </c>
      <c r="HV33" s="62">
        <f>IFERROR(Inv_SY_B!HV33/Inv_SY_B!$IS33-1,"")</f>
        <v>-2.4591891633485519E-2</v>
      </c>
      <c r="HW33" s="62">
        <f>IFERROR(Inv_SY_B!HW33/Inv_SY_B!$IS33-1,"")</f>
        <v>-8.8574395247534854E-3</v>
      </c>
      <c r="HX33" s="62">
        <f>IFERROR(Inv_SY_B!HX33/Inv_SY_B!$IS33-1,"")</f>
        <v>-1.7129753099534017E-2</v>
      </c>
      <c r="HY33" s="62">
        <f>IFERROR(Inv_SY_B!HY33/Inv_SY_B!$IS33-1,"")</f>
        <v>-2.6842377858010469E-2</v>
      </c>
      <c r="HZ33" s="62">
        <f>IFERROR(Inv_SY_B!HZ33/Inv_SY_B!$IS33-1,"")</f>
        <v>-1.760353967311834E-2</v>
      </c>
      <c r="IA33" s="62">
        <f>IFERROR(Inv_SY_B!IA33/Inv_SY_B!$IS33-1,"")</f>
        <v>-6.9191140449603727E-3</v>
      </c>
      <c r="IB33" s="62">
        <f>IFERROR(Inv_SY_B!IB33/Inv_SY_B!$IS33-1,"")</f>
        <v>-9.9994959073058665E-3</v>
      </c>
      <c r="IC33" s="62">
        <f>IFERROR(Inv_SY_B!IC33/Inv_SY_B!$IS33-1,"")</f>
        <v>-9.3149666045623247E-3</v>
      </c>
      <c r="ID33" s="62">
        <f>IFERROR(Inv_SY_B!ID33/Inv_SY_B!$IS33-1,"")</f>
        <v>-9.0931284045994154E-3</v>
      </c>
      <c r="IE33" s="62">
        <f>IFERROR(Inv_SY_B!IE33/Inv_SY_B!$IS33-1,"")</f>
        <v>-1.7029611846480996E-2</v>
      </c>
      <c r="IF33" s="62" t="str">
        <f>IFERROR(Inv_SY_B!IF33/Inv_SY_B!$IS33-1,"")</f>
        <v/>
      </c>
      <c r="IG33" s="62">
        <f>IFERROR(Inv_SY_B!IG33/Inv_SY_B!$IS33-1,"")</f>
        <v>2.2002345872443207E-2</v>
      </c>
      <c r="IH33" s="62">
        <f>IFERROR(Inv_SY_B!IH33/Inv_SY_B!$IS33-1,"")</f>
        <v>-1.5139366792560671E-2</v>
      </c>
      <c r="II33" s="62">
        <f>IFERROR(Inv_SY_B!II33/Inv_SY_B!$IS33-1,"")</f>
        <v>2.16845047972134E-2</v>
      </c>
      <c r="IJ33" s="62">
        <f>IFERROR(Inv_SY_B!IJ33/Inv_SY_B!$IS33-1,"")</f>
        <v>-1.716803888325813E-2</v>
      </c>
      <c r="IK33" s="62">
        <f>IFERROR(Inv_SY_B!IK33/Inv_SY_B!$IS33-1,"")</f>
        <v>-9.3149666045623247E-3</v>
      </c>
      <c r="IL33" s="62" t="str">
        <f>IFERROR(Inv_SY_B!IL33/Inv_SY_B!$IS33-1,"")</f>
        <v/>
      </c>
      <c r="IM33" s="62" t="str">
        <f>IFERROR(Inv_SY_B!IM33/Inv_SY_B!$IS33-1,"")</f>
        <v/>
      </c>
      <c r="IN33" s="62">
        <f>IFERROR(Inv_SY_B!IN33/Inv_SY_B!$IS33-1,"")</f>
        <v>4.6508398034164733E-2</v>
      </c>
      <c r="IO33" s="62">
        <f>IFERROR(Inv_SY_B!IO33/Inv_SY_B!$IS33-1,"")</f>
        <v>1.7349220071698035E-2</v>
      </c>
      <c r="IP33" s="62">
        <f>IFERROR(Inv_SY_B!IP33/Inv_SY_B!$IS33-1,"")</f>
        <v>-4.7191613554424805E-3</v>
      </c>
      <c r="IQ33" s="62">
        <f>IFERROR(Inv_SY_B!IQ33/Inv_SY_B!$IS33-1,"")</f>
        <v>-1.4106671723766451E-2</v>
      </c>
      <c r="IR33" s="62">
        <f>IFERROR(Inv_SY_B!IR33/Inv_SY_B!$IS33-1,"")</f>
        <v>7.3666038290844948E-3</v>
      </c>
    </row>
    <row r="34" spans="2:252" x14ac:dyDescent="0.25">
      <c r="B34" s="85">
        <f t="shared" si="0"/>
        <v>45872</v>
      </c>
      <c r="C34" s="62">
        <f>IFERROR(Inv_SY_B!C34/Inv_SY_B!$IS34-1,"")</f>
        <v>9.6265843162350873E-3</v>
      </c>
      <c r="D34" s="62">
        <f>IFERROR(Inv_SY_B!D34/Inv_SY_B!$IS34-1,"")</f>
        <v>1.9822320758837497E-2</v>
      </c>
      <c r="E34" s="62">
        <f>IFERROR(Inv_SY_B!E34/Inv_SY_B!$IS34-1,"")</f>
        <v>8.3624787816849455E-3</v>
      </c>
      <c r="F34" s="62">
        <f>IFERROR(Inv_SY_B!F34/Inv_SY_B!$IS34-1,"")</f>
        <v>6.7460815407844876E-3</v>
      </c>
      <c r="G34" s="62">
        <f>IFERROR(Inv_SY_B!G34/Inv_SY_B!$IS34-1,"")</f>
        <v>5.8964368372342868E-3</v>
      </c>
      <c r="H34" s="62">
        <f>IFERROR(Inv_SY_B!H34/Inv_SY_B!$IS34-1,"")</f>
        <v>-5.2770604326712878E-4</v>
      </c>
      <c r="I34" s="62">
        <f>IFERROR(Inv_SY_B!I34/Inv_SY_B!$IS34-1,"")</f>
        <v>7.5542801612347166E-3</v>
      </c>
      <c r="J34" s="62">
        <f>IFERROR(Inv_SY_B!J34/Inv_SY_B!$IS34-1,"")</f>
        <v>2.2910053949788178E-2</v>
      </c>
      <c r="K34" s="62">
        <f>IFERROR(Inv_SY_B!K34/Inv_SY_B!$IS34-1,"")</f>
        <v>8.3732547632908716E-3</v>
      </c>
      <c r="L34" s="62">
        <f>IFERROR(Inv_SY_B!L34/Inv_SY_B!$IS34-1,"")</f>
        <v>1.7166455753788945E-2</v>
      </c>
      <c r="M34" s="62">
        <f>IFERROR(Inv_SY_B!M34/Inv_SY_B!$IS34-1,"")</f>
        <v>2.8298044752789631E-2</v>
      </c>
      <c r="N34" s="62">
        <f>IFERROR(Inv_SY_B!N34/Inv_SY_B!$IS34-1,"")</f>
        <v>2.8049257718310017E-4</v>
      </c>
      <c r="O34" s="62">
        <f>IFERROR(Inv_SY_B!O34/Inv_SY_B!$IS34-1,"")</f>
        <v>2.8836843833089709E-2</v>
      </c>
      <c r="P34" s="62">
        <f>IFERROR(Inv_SY_B!P34/Inv_SY_B!$IS34-1,"")</f>
        <v>-2.898609383002837E-2</v>
      </c>
      <c r="Q34" s="62">
        <f>IFERROR(Inv_SY_B!Q34/Inv_SY_B!$IS34-1,"")</f>
        <v>1.8330261767237177E-2</v>
      </c>
      <c r="R34" s="62">
        <f>IFERROR(Inv_SY_B!R34/Inv_SY_B!$IS34-1,"")</f>
        <v>-5.3768977659682804E-3</v>
      </c>
      <c r="S34" s="62">
        <f>IFERROR(Inv_SY_B!S34/Inv_SY_B!$IS34-1,"")</f>
        <v>-5.2770604326712878E-4</v>
      </c>
      <c r="T34" s="62">
        <f>IFERROR(Inv_SY_B!T34/Inv_SY_B!$IS34-1,"")</f>
        <v>3.7826865991339442E-3</v>
      </c>
      <c r="U34" s="62">
        <f>IFERROR(Inv_SY_B!U34/Inv_SY_B!$IS34-1,"")</f>
        <v>1.708687927423691E-2</v>
      </c>
      <c r="V34" s="62">
        <f>IFERROR(Inv_SY_B!V34/Inv_SY_B!$IS34-1,"")</f>
        <v>9.2290686523321952E-4</v>
      </c>
      <c r="W34" s="62">
        <f>IFERROR(Inv_SY_B!W34/Inv_SY_B!$IS34-1,"")</f>
        <v>3.8265827738341862E-2</v>
      </c>
      <c r="X34" s="62">
        <f>IFERROR(Inv_SY_B!X34/Inv_SY_B!$IS34-1,"")</f>
        <v>2.1662893582334863E-3</v>
      </c>
      <c r="Y34" s="62">
        <f>IFERROR(Inv_SY_B!Y34/Inv_SY_B!$IS34-1,"")</f>
        <v>4.65305434423402E-3</v>
      </c>
      <c r="Z34" s="62">
        <f>IFERROR(Inv_SY_B!Z34/Inv_SY_B!$IS34-1,"")</f>
        <v>1.4618534769613944E-2</v>
      </c>
      <c r="AA34" s="62">
        <f>IFERROR(Inv_SY_B!AA34/Inv_SY_B!$IS34-1,"")</f>
        <v>3.225614568884061E-2</v>
      </c>
      <c r="AB34" s="62">
        <f>IFERROR(Inv_SY_B!AB34/Inv_SY_B!$IS34-1,"")</f>
        <v>1.708687927423691E-2</v>
      </c>
      <c r="AC34" s="62">
        <f>IFERROR(Inv_SY_B!AC34/Inv_SY_B!$IS34-1,"")</f>
        <v>-2.807240613767692E-3</v>
      </c>
      <c r="AD34" s="62">
        <f>IFERROR(Inv_SY_B!AD34/Inv_SY_B!$IS34-1,"")</f>
        <v>-3.1019683158122202E-3</v>
      </c>
      <c r="AE34" s="62">
        <f>IFERROR(Inv_SY_B!AE34/Inv_SY_B!$IS34-1,"")</f>
        <v>8.152945806012557E-3</v>
      </c>
      <c r="AF34" s="62">
        <f>IFERROR(Inv_SY_B!AF34/Inv_SY_B!$IS34-1,"")</f>
        <v>-1.1862382525228421E-3</v>
      </c>
      <c r="AG34" s="62">
        <f>IFERROR(Inv_SY_B!AG34/Inv_SY_B!$IS34-1,"")</f>
        <v>1.2942270964235947E-2</v>
      </c>
      <c r="AH34" s="62">
        <f>IFERROR(Inv_SY_B!AH34/Inv_SY_B!$IS34-1,"")</f>
        <v>9.6895806867758338E-4</v>
      </c>
      <c r="AI34" s="62">
        <f>IFERROR(Inv_SY_B!AI34/Inv_SY_B!$IS34-1,"")</f>
        <v>-7.5740289212486989E-3</v>
      </c>
      <c r="AJ34" s="62">
        <f>IFERROR(Inv_SY_B!AJ34/Inv_SY_B!$IS34-1,"")</f>
        <v>-2.3802053471536633E-3</v>
      </c>
      <c r="AK34" s="62">
        <f>IFERROR(Inv_SY_B!AK34/Inv_SY_B!$IS34-1,"")</f>
        <v>-1.3997683050770315E-2</v>
      </c>
      <c r="AL34" s="62">
        <f>IFERROR(Inv_SY_B!AL34/Inv_SY_B!$IS34-1,"")</f>
        <v>-1.3343336894366842E-2</v>
      </c>
      <c r="AM34" s="62">
        <f>IFERROR(Inv_SY_B!AM34/Inv_SY_B!$IS34-1,"")</f>
        <v>-8.6096922477690851E-3</v>
      </c>
      <c r="AN34" s="62">
        <f>IFERROR(Inv_SY_B!AN34/Inv_SY_B!$IS34-1,"")</f>
        <v>-3.2217014447677439E-3</v>
      </c>
      <c r="AO34" s="62">
        <f>IFERROR(Inv_SY_B!AO34/Inv_SY_B!$IS34-1,"")</f>
        <v>-1.3997683050770315E-2</v>
      </c>
      <c r="AP34" s="62">
        <f>IFERROR(Inv_SY_B!AP34/Inv_SY_B!$IS34-1,"")</f>
        <v>-1.9385673853771546E-2</v>
      </c>
      <c r="AQ34" s="62">
        <f>IFERROR(Inv_SY_B!AQ34/Inv_SY_B!$IS34-1,"")</f>
        <v>-8.6096922477690851E-3</v>
      </c>
      <c r="AR34" s="62">
        <f>IFERROR(Inv_SY_B!AR34/Inv_SY_B!$IS34-1,"")</f>
        <v>-1.9385673853771546E-2</v>
      </c>
      <c r="AS34" s="62">
        <f>IFERROR(Inv_SY_B!AS34/Inv_SY_B!$IS34-1,"")</f>
        <v>2.1662893582334863E-3</v>
      </c>
      <c r="AT34" s="62">
        <f>IFERROR(Inv_SY_B!AT34/Inv_SY_B!$IS34-1,"")</f>
        <v>-2.2079669255272161E-2</v>
      </c>
      <c r="AU34" s="62">
        <f>IFERROR(Inv_SY_B!AU34/Inv_SY_B!$IS34-1,"")</f>
        <v>-2.2079669255272161E-2</v>
      </c>
      <c r="AV34" s="62">
        <f>IFERROR(Inv_SY_B!AV34/Inv_SY_B!$IS34-1,"")</f>
        <v>-1.13036876492697E-2</v>
      </c>
      <c r="AW34" s="62">
        <f>IFERROR(Inv_SY_B!AW34/Inv_SY_B!$IS34-1,"")</f>
        <v>-1.2754300557770049E-2</v>
      </c>
      <c r="AX34" s="62">
        <f>IFERROR(Inv_SY_B!AX34/Inv_SY_B!$IS34-1,"")</f>
        <v>-2.4773664656772887E-2</v>
      </c>
      <c r="AY34" s="62">
        <f>IFERROR(Inv_SY_B!AY34/Inv_SY_B!$IS34-1,"")</f>
        <v>-6.8855351908087004E-3</v>
      </c>
      <c r="AZ34" s="62">
        <f>IFERROR(Inv_SY_B!AZ34/Inv_SY_B!$IS34-1,"")</f>
        <v>-2.2402948703452163E-2</v>
      </c>
      <c r="BA34" s="62">
        <f>IFERROR(Inv_SY_B!BA34/Inv_SY_B!$IS34-1,"")</f>
        <v>-5.2770604326712878E-4</v>
      </c>
      <c r="BB34" s="62">
        <f>IFERROR(Inv_SY_B!BB34/Inv_SY_B!$IS34-1,"")</f>
        <v>-8.6096922477690851E-3</v>
      </c>
      <c r="BC34" s="62">
        <f>IFERROR(Inv_SY_B!BC34/Inv_SY_B!$IS34-1,"")</f>
        <v>-1.4596348695548267E-2</v>
      </c>
      <c r="BD34" s="62">
        <f>IFERROR(Inv_SY_B!BD34/Inv_SY_B!$IS34-1,"")</f>
        <v>-2.5372330301550838E-2</v>
      </c>
      <c r="BE34" s="62">
        <f>IFERROR(Inv_SY_B!BE34/Inv_SY_B!$IS34-1,"")</f>
        <v>-2.5188125487772939E-2</v>
      </c>
      <c r="BF34" s="62">
        <f>IFERROR(Inv_SY_B!BF34/Inv_SY_B!$IS34-1,"")</f>
        <v>-2.7766992880662422E-2</v>
      </c>
      <c r="BG34" s="62">
        <f>IFERROR(Inv_SY_B!BG34/Inv_SY_B!$IS34-1,"")</f>
        <v>-2.3217133980350302E-2</v>
      </c>
      <c r="BH34" s="62">
        <f>IFERROR(Inv_SY_B!BH34/Inv_SY_B!$IS34-1,"")</f>
        <v>-2.1002071094672004E-2</v>
      </c>
      <c r="BI34" s="62">
        <f>IFERROR(Inv_SY_B!BI34/Inv_SY_B!$IS34-1,"")</f>
        <v>-5.0176983791014873E-3</v>
      </c>
      <c r="BJ34" s="62">
        <f>IFERROR(Inv_SY_B!BJ34/Inv_SY_B!$IS34-1,"")</f>
        <v>-6.9334284423908654E-3</v>
      </c>
      <c r="BK34" s="62">
        <f>IFERROR(Inv_SY_B!BK34/Inv_SY_B!$IS34-1,"")</f>
        <v>-1.669167845227093E-2</v>
      </c>
      <c r="BL34" s="62">
        <f>IFERROR(Inv_SY_B!BL34/Inv_SY_B!$IS34-1,"")</f>
        <v>3.2613728018009436E-3</v>
      </c>
      <c r="BM34" s="62">
        <f>IFERROR(Inv_SY_B!BM34/Inv_SY_B!$IS34-1,"")</f>
        <v>-5.915696846268359E-3</v>
      </c>
      <c r="BN34" s="62">
        <f>IFERROR(Inv_SY_B!BN34/Inv_SY_B!$IS34-1,"")</f>
        <v>-1.8535909273912354E-3</v>
      </c>
      <c r="BO34" s="62">
        <f>IFERROR(Inv_SY_B!BO34/Inv_SY_B!$IS34-1,"")</f>
        <v>3.225614568884061E-2</v>
      </c>
      <c r="BP34" s="62">
        <f>IFERROR(Inv_SY_B!BP34/Inv_SY_B!$IS34-1,"")</f>
        <v>2.9272027705639747E-2</v>
      </c>
      <c r="BQ34" s="62">
        <f>IFERROR(Inv_SY_B!BQ34/Inv_SY_B!$IS34-1,"")</f>
        <v>1.410276129103627E-2</v>
      </c>
      <c r="BR34" s="62">
        <f>IFERROR(Inv_SY_B!BR34/Inv_SY_B!$IS34-1,"")</f>
        <v>1.410276129103627E-2</v>
      </c>
      <c r="BS34" s="62">
        <f>IFERROR(Inv_SY_B!BS34/Inv_SY_B!$IS34-1,"")</f>
        <v>1.5636266365736562E-2</v>
      </c>
      <c r="BT34" s="62">
        <f>IFERROR(Inv_SY_B!BT34/Inv_SY_B!$IS34-1,"")</f>
        <v>2.0485458088437714E-2</v>
      </c>
      <c r="BU34" s="62">
        <f>IFERROR(Inv_SY_B!BU34/Inv_SY_B!$IS34-1,"")</f>
        <v>3.0183841533839795E-2</v>
      </c>
      <c r="BV34" s="62">
        <f>IFERROR(Inv_SY_B!BV34/Inv_SY_B!$IS34-1,"")</f>
        <v>2.3718252570238407E-2</v>
      </c>
      <c r="BW34" s="62">
        <f>IFERROR(Inv_SY_B!BW34/Inv_SY_B!$IS34-1,"")</f>
        <v>-2.2079669255272161E-2</v>
      </c>
      <c r="BX34" s="62">
        <f>IFERROR(Inv_SY_B!BX34/Inv_SY_B!$IS34-1,"")</f>
        <v>2.7220446592189251E-2</v>
      </c>
      <c r="BY34" s="62">
        <f>IFERROR(Inv_SY_B!BY34/Inv_SY_B!$IS34-1,"")</f>
        <v>1.6055332317081117E-2</v>
      </c>
      <c r="BZ34" s="62">
        <f>IFERROR(Inv_SY_B!BZ34/Inv_SY_B!$IS34-1,"")</f>
        <v>2.97049090180177E-2</v>
      </c>
      <c r="CA34" s="62">
        <f>IFERROR(Inv_SY_B!CA34/Inv_SY_B!$IS34-1,"")</f>
        <v>8.152945806012557E-3</v>
      </c>
      <c r="CB34" s="62">
        <f>IFERROR(Inv_SY_B!CB34/Inv_SY_B!$IS34-1,"")</f>
        <v>2.1662893582334863E-3</v>
      </c>
      <c r="CC34" s="62">
        <f>IFERROR(Inv_SY_B!CC34/Inv_SY_B!$IS34-1,"")</f>
        <v>1.6175065446036641E-2</v>
      </c>
      <c r="CD34" s="62">
        <f>IFERROR(Inv_SY_B!CD34/Inv_SY_B!$IS34-1,"")</f>
        <v>1.5346143784036537E-2</v>
      </c>
      <c r="CE34" s="62">
        <f>IFERROR(Inv_SY_B!CE34/Inv_SY_B!$IS34-1,"")</f>
        <v>1.4558668205136405E-2</v>
      </c>
      <c r="CF34" s="62">
        <f>IFERROR(Inv_SY_B!CF34/Inv_SY_B!$IS34-1,"")</f>
        <v>-2.7467660058273502E-2</v>
      </c>
      <c r="CG34" s="62">
        <f>IFERROR(Inv_SY_B!CG34/Inv_SY_B!$IS34-1,"")</f>
        <v>3.0722640614140095E-2</v>
      </c>
      <c r="CH34" s="62">
        <f>IFERROR(Inv_SY_B!CH34/Inv_SY_B!$IS34-1,"")</f>
        <v>3.7457629117891855E-2</v>
      </c>
      <c r="CI34" s="62">
        <f>IFERROR(Inv_SY_B!CI34/Inv_SY_B!$IS34-1,"")</f>
        <v>1.0248275562735332E-2</v>
      </c>
      <c r="CJ34" s="62">
        <f>IFERROR(Inv_SY_B!CJ34/Inv_SY_B!$IS34-1,"")</f>
        <v>3.3147236475490782E-2</v>
      </c>
      <c r="CK34" s="62">
        <f>IFERROR(Inv_SY_B!CK34/Inv_SY_B!$IS34-1,"")</f>
        <v>-2.4504265116622626E-2</v>
      </c>
      <c r="CL34" s="62">
        <f>IFERROR(Inv_SY_B!CL34/Inv_SY_B!$IS34-1,"")</f>
        <v>-2.1002071094672004E-2</v>
      </c>
      <c r="CM34" s="62">
        <f>IFERROR(Inv_SY_B!CM34/Inv_SY_B!$IS34-1,"")</f>
        <v>3.2438875188336436E-3</v>
      </c>
      <c r="CN34" s="62">
        <f>IFERROR(Inv_SY_B!CN34/Inv_SY_B!$IS34-1,"")</f>
        <v>-1.3359046637174687E-3</v>
      </c>
      <c r="CO34" s="62">
        <f>IFERROR(Inv_SY_B!CO34/Inv_SY_B!$IS34-1,"")</f>
        <v>-8.6959001006170489E-3</v>
      </c>
      <c r="CP34" s="62">
        <f>IFERROR(Inv_SY_B!CP34/Inv_SY_B!$IS34-1,"")</f>
        <v>-1.3151816221673718E-3</v>
      </c>
      <c r="CQ34" s="62">
        <f>IFERROR(Inv_SY_B!CQ34/Inv_SY_B!$IS34-1,"")</f>
        <v>-1.3997683050770315E-2</v>
      </c>
      <c r="CR34" s="62">
        <f>IFERROR(Inv_SY_B!CR34/Inv_SY_B!$IS34-1,"")</f>
        <v>4.8602847597341015E-3</v>
      </c>
      <c r="CS34" s="62">
        <f>IFERROR(Inv_SY_B!CS34/Inv_SY_B!$IS34-1,"")</f>
        <v>1.725266360663702E-2</v>
      </c>
      <c r="CT34" s="62">
        <f>IFERROR(Inv_SY_B!CT34/Inv_SY_B!$IS34-1,"")</f>
        <v>1.6175065446036641E-2</v>
      </c>
      <c r="CU34" s="62">
        <f>IFERROR(Inv_SY_B!CU34/Inv_SY_B!$IS34-1,"")</f>
        <v>1.6444464986186791E-2</v>
      </c>
      <c r="CV34" s="62">
        <f>IFERROR(Inv_SY_B!CV34/Inv_SY_B!$IS34-1,"")</f>
        <v>1.4019869124836326E-2</v>
      </c>
      <c r="CW34" s="62">
        <f>IFERROR(Inv_SY_B!CW34/Inv_SY_B!$IS34-1,"")</f>
        <v>3.5132870589837939E-3</v>
      </c>
      <c r="CX34" s="62">
        <f>IFERROR(Inv_SY_B!CX34/Inv_SY_B!$IS34-1,"")</f>
        <v>-2.908405729917396E-2</v>
      </c>
      <c r="CY34" s="62">
        <f>IFERROR(Inv_SY_B!CY34/Inv_SY_B!$IS34-1,"")</f>
        <v>-1.5883479831820813E-2</v>
      </c>
      <c r="CZ34" s="62">
        <f>IFERROR(Inv_SY_B!CZ34/Inv_SY_B!$IS34-1,"")</f>
        <v>1.6444464986186791E-2</v>
      </c>
      <c r="DA34" s="62">
        <f>IFERROR(Inv_SY_B!DA34/Inv_SY_B!$IS34-1,"")</f>
        <v>-7.2626945470187776E-3</v>
      </c>
      <c r="DB34" s="62">
        <f>IFERROR(Inv_SY_B!DB34/Inv_SY_B!$IS34-1,"")</f>
        <v>-2.6829023644676653E-3</v>
      </c>
      <c r="DC34" s="62">
        <f>IFERROR(Inv_SY_B!DC34/Inv_SY_B!$IS34-1,"")</f>
        <v>-2.3456600238261349E-2</v>
      </c>
      <c r="DD34" s="62">
        <f>IFERROR(Inv_SY_B!DD34/Inv_SY_B!$IS34-1,"")</f>
        <v>-1.9924472934071624E-2</v>
      </c>
      <c r="DE34" s="62">
        <f>IFERROR(Inv_SY_B!DE34/Inv_SY_B!$IS34-1,"")</f>
        <v>1.6294798574992164E-2</v>
      </c>
      <c r="DF34" s="62">
        <f>IFERROR(Inv_SY_B!DF34/Inv_SY_B!$IS34-1,"")</f>
        <v>-2.5375735224923424E-2</v>
      </c>
      <c r="DG34" s="62">
        <f>IFERROR(Inv_SY_B!DG34/Inv_SY_B!$IS34-1,"")</f>
        <v>-2.7467660058273502E-2</v>
      </c>
      <c r="DH34" s="62">
        <f>IFERROR(Inv_SY_B!DH34/Inv_SY_B!$IS34-1,"")</f>
        <v>8.152945806012557E-3</v>
      </c>
      <c r="DI34" s="62">
        <f>IFERROR(Inv_SY_B!DI34/Inv_SY_B!$IS34-1,"")</f>
        <v>-2.0214595515771872E-2</v>
      </c>
      <c r="DJ34" s="62">
        <f>IFERROR(Inv_SY_B!DJ34/Inv_SY_B!$IS34-1,"")</f>
        <v>2.1662893582334863E-3</v>
      </c>
      <c r="DK34" s="62">
        <f>IFERROR(Inv_SY_B!DK34/Inv_SY_B!$IS34-1,"")</f>
        <v>-1.4257045104340005E-3</v>
      </c>
      <c r="DL34" s="62">
        <f>IFERROR(Inv_SY_B!DL34/Inv_SY_B!$IS34-1,"")</f>
        <v>-2.383569542078634E-3</v>
      </c>
      <c r="DM34" s="62">
        <f>IFERROR(Inv_SY_B!DM34/Inv_SY_B!$IS34-1,"")</f>
        <v>-9.6872904083692424E-3</v>
      </c>
      <c r="DN34" s="62">
        <f>IFERROR(Inv_SY_B!DN34/Inv_SY_B!$IS34-1,"")</f>
        <v>-2.4773664656772887E-2</v>
      </c>
      <c r="DO34" s="62">
        <f>IFERROR(Inv_SY_B!DO34/Inv_SY_B!$IS34-1,"")</f>
        <v>-2.0562775892700835E-2</v>
      </c>
      <c r="DP34" s="62">
        <f>IFERROR(Inv_SY_B!DP34/Inv_SY_B!$IS34-1,"")</f>
        <v>-1.5793679985104059E-2</v>
      </c>
      <c r="DQ34" s="62">
        <f>IFERROR(Inv_SY_B!DQ34/Inv_SY_B!$IS34-1,"")</f>
        <v>-2.3935532754083666E-2</v>
      </c>
      <c r="DR34" s="62">
        <f>IFERROR(Inv_SY_B!DR34/Inv_SY_B!$IS34-1,"")</f>
        <v>-3.2217014447677439E-3</v>
      </c>
      <c r="DS34" s="62">
        <f>IFERROR(Inv_SY_B!DS34/Inv_SY_B!$IS34-1,"")</f>
        <v>-5.2770604326712878E-4</v>
      </c>
      <c r="DT34" s="62">
        <f>IFERROR(Inv_SY_B!DT34/Inv_SY_B!$IS34-1,"")</f>
        <v>1.0547608385124363E-2</v>
      </c>
      <c r="DU34" s="62">
        <f>IFERROR(Inv_SY_B!DU34/Inv_SY_B!$IS34-1,"")</f>
        <v>9.6895806867758338E-4</v>
      </c>
      <c r="DV34" s="62">
        <f>IFERROR(Inv_SY_B!DV34/Inv_SY_B!$IS34-1,"")</f>
        <v>-1.13036876492697E-2</v>
      </c>
      <c r="DW34" s="62">
        <f>IFERROR(Inv_SY_B!DW34/Inv_SY_B!$IS34-1,"")</f>
        <v>-2.2079669255272161E-2</v>
      </c>
      <c r="DX34" s="62">
        <f>IFERROR(Inv_SY_B!DX34/Inv_SY_B!$IS34-1,"")</f>
        <v>8.152945806012557E-3</v>
      </c>
      <c r="DY34" s="62">
        <f>IFERROR(Inv_SY_B!DY34/Inv_SY_B!$IS34-1,"")</f>
        <v>-1.5614080291670773E-2</v>
      </c>
      <c r="DZ34" s="62">
        <f>IFERROR(Inv_SY_B!DZ34/Inv_SY_B!$IS34-1,"")</f>
        <v>-1.9385673853771546E-2</v>
      </c>
      <c r="EA34" s="62">
        <f>IFERROR(Inv_SY_B!EA34/Inv_SY_B!$IS34-1,"")</f>
        <v>4.8004181952563396E-3</v>
      </c>
      <c r="EB34" s="62">
        <f>IFERROR(Inv_SY_B!EB34/Inv_SY_B!$IS34-1,"")</f>
        <v>-1.100435482688078E-2</v>
      </c>
      <c r="EC34" s="62">
        <f>IFERROR(Inv_SY_B!EC34/Inv_SY_B!$IS34-1,"")</f>
        <v>-2.6680184479373259E-2</v>
      </c>
      <c r="ED34" s="62">
        <f>IFERROR(Inv_SY_B!ED34/Inv_SY_B!$IS34-1,"")</f>
        <v>6.8911428316345003E-3</v>
      </c>
      <c r="EE34" s="62">
        <f>IFERROR(Inv_SY_B!EE34/Inv_SY_B!$IS34-1,"")</f>
        <v>5.8964368372342868E-3</v>
      </c>
      <c r="EF34" s="62">
        <f>IFERROR(Inv_SY_B!EF34/Inv_SY_B!$IS34-1,"")</f>
        <v>2.1269165841601545E-2</v>
      </c>
      <c r="EG34" s="62">
        <f>IFERROR(Inv_SY_B!EG34/Inv_SY_B!$IS34-1,"")</f>
        <v>1.1039518967371986E-2</v>
      </c>
      <c r="EH34" s="62">
        <f>IFERROR(Inv_SY_B!EH34/Inv_SY_B!$IS34-1,"")</f>
        <v>2.612966104151182E-2</v>
      </c>
      <c r="EI34" s="62">
        <f>IFERROR(Inv_SY_B!EI34/Inv_SY_B!$IS34-1,"")</f>
        <v>-2.9200859897001163E-2</v>
      </c>
      <c r="EJ34" s="62">
        <f>IFERROR(Inv_SY_B!EJ34/Inv_SY_B!$IS34-1,"")</f>
        <v>1.1039518967371986E-2</v>
      </c>
      <c r="EK34" s="62">
        <f>IFERROR(Inv_SY_B!EK34/Inv_SY_B!$IS34-1,"")</f>
        <v>-1.8782218883835466E-2</v>
      </c>
      <c r="EL34" s="62">
        <f>IFERROR(Inv_SY_B!EL34/Inv_SY_B!$IS34-1,"")</f>
        <v>7.2848806210845662E-3</v>
      </c>
      <c r="EM34" s="62">
        <f>IFERROR(Inv_SY_B!EM34/Inv_SY_B!$IS34-1,"")</f>
        <v>-7.7807705857689813E-3</v>
      </c>
      <c r="EN34" s="62">
        <f>IFERROR(Inv_SY_B!EN34/Inv_SY_B!$IS34-1,"")</f>
        <v>-2.0214595515771872E-2</v>
      </c>
      <c r="EO34" s="62">
        <f>IFERROR(Inv_SY_B!EO34/Inv_SY_B!$IS34-1,"")</f>
        <v>2.1832455789188021E-2</v>
      </c>
      <c r="EP34" s="62">
        <f>IFERROR(Inv_SY_B!EP34/Inv_SY_B!$IS34-1,"")</f>
        <v>1.484879078683643E-2</v>
      </c>
      <c r="EQ34" s="62">
        <f>IFERROR(Inv_SY_B!EQ34/Inv_SY_B!$IS34-1,"")</f>
        <v>-2.181026971512201E-2</v>
      </c>
      <c r="ER34" s="62">
        <f>IFERROR(Inv_SY_B!ER34/Inv_SY_B!$IS34-1,"")</f>
        <v>-3.2047562776715832E-4</v>
      </c>
      <c r="ES34" s="62">
        <f>IFERROR(Inv_SY_B!ES34/Inv_SY_B!$IS34-1,"")</f>
        <v>-5.3768977659682804E-3</v>
      </c>
      <c r="ET34" s="62">
        <f>IFERROR(Inv_SY_B!ET34/Inv_SY_B!$IS34-1,"")</f>
        <v>-1.0764888568969622E-2</v>
      </c>
      <c r="EU34" s="62">
        <f>IFERROR(Inv_SY_B!EU34/Inv_SY_B!$IS34-1,"")</f>
        <v>9.8752608148353627E-3</v>
      </c>
      <c r="EV34" s="62">
        <f>IFERROR(Inv_SY_B!EV34/Inv_SY_B!$IS34-1,"")</f>
        <v>2.4149658568335397E-3</v>
      </c>
      <c r="EW34" s="62">
        <f>IFERROR(Inv_SY_B!EW34/Inv_SY_B!$IS34-1,"")</f>
        <v>1.7335555772837186E-2</v>
      </c>
      <c r="EX34" s="62">
        <f>IFERROR(Inv_SY_B!EX34/Inv_SY_B!$IS34-1,"")</f>
        <v>7.8236797013848669E-3</v>
      </c>
      <c r="EY34" s="62">
        <f>IFERROR(Inv_SY_B!EY34/Inv_SY_B!$IS34-1,"")</f>
        <v>-8.6096922477690851E-3</v>
      </c>
      <c r="EZ34" s="62">
        <f>IFERROR(Inv_SY_B!EZ34/Inv_SY_B!$IS34-1,"")</f>
        <v>2.5334649811138865E-2</v>
      </c>
      <c r="FA34" s="62">
        <f>IFERROR(Inv_SY_B!FA34/Inv_SY_B!$IS34-1,"")</f>
        <v>6.7460815407844876E-3</v>
      </c>
      <c r="FB34" s="62">
        <f>IFERROR(Inv_SY_B!FB34/Inv_SY_B!$IS34-1,"")</f>
        <v>-1.6422278912120891E-2</v>
      </c>
      <c r="FC34" s="62">
        <f>IFERROR(Inv_SY_B!FC34/Inv_SY_B!$IS34-1,"")</f>
        <v>-1.9385673853771546E-2</v>
      </c>
      <c r="FD34" s="62">
        <f>IFERROR(Inv_SY_B!FD34/Inv_SY_B!$IS34-1,"")</f>
        <v>-8.6096922477690851E-3</v>
      </c>
      <c r="FE34" s="62">
        <f>IFERROR(Inv_SY_B!FE34/Inv_SY_B!$IS34-1,"")</f>
        <v>2.4452978588829666E-2</v>
      </c>
      <c r="FF34" s="62">
        <f>IFERROR(Inv_SY_B!FF34/Inv_SY_B!$IS34-1,"")</f>
        <v>-2.7931112672562319E-3</v>
      </c>
      <c r="FG34" s="62">
        <f>IFERROR(Inv_SY_B!FG34/Inv_SY_B!$IS34-1,"")</f>
        <v>2.656106703960992E-3</v>
      </c>
      <c r="FH34" s="62">
        <f>IFERROR(Inv_SY_B!FH34/Inv_SY_B!$IS34-1,"")</f>
        <v>2.9357274762925156E-2</v>
      </c>
      <c r="FI34" s="62">
        <f>IFERROR(Inv_SY_B!FI34/Inv_SY_B!$IS34-1,"")</f>
        <v>2.2031103934955221E-2</v>
      </c>
      <c r="FJ34" s="62">
        <f>IFERROR(Inv_SY_B!FJ34/Inv_SY_B!$IS34-1,"")</f>
        <v>1.9609229281080998E-2</v>
      </c>
      <c r="FK34" s="62">
        <f>IFERROR(Inv_SY_B!FK34/Inv_SY_B!$IS34-1,"")</f>
        <v>1.7187354627206552E-2</v>
      </c>
      <c r="FL34" s="62">
        <f>IFERROR(Inv_SY_B!FL34/Inv_SY_B!$IS34-1,"")</f>
        <v>1.6954854660434782E-2</v>
      </c>
      <c r="FM34" s="62">
        <f>IFERROR(Inv_SY_B!FM34/Inv_SY_B!$IS34-1,"")</f>
        <v>1.6279151632003774E-2</v>
      </c>
      <c r="FN34" s="62">
        <f>IFERROR(Inv_SY_B!FN34/Inv_SY_B!$IS34-1,"")</f>
        <v>-2.1876426037877872E-3</v>
      </c>
      <c r="FO34" s="62">
        <f>IFERROR(Inv_SY_B!FO34/Inv_SY_B!$IS34-1,"")</f>
        <v>-8.2423292384734559E-3</v>
      </c>
      <c r="FP34" s="62">
        <f>IFERROR(Inv_SY_B!FP34/Inv_SY_B!$IS34-1,"")</f>
        <v>-1.9140765180907904E-2</v>
      </c>
      <c r="FQ34" s="62">
        <f>IFERROR(Inv_SY_B!FQ34/Inv_SY_B!$IS34-1,"")</f>
        <v>1.4077667571632091E-2</v>
      </c>
      <c r="FR34" s="62">
        <f>IFERROR(Inv_SY_B!FR34/Inv_SY_B!$IS34-1,"")</f>
        <v>-3.4470174238023787E-3</v>
      </c>
      <c r="FS34" s="62">
        <f>IFERROR(Inv_SY_B!FS34/Inv_SY_B!$IS34-1,"")</f>
        <v>-2.8828263796405129E-2</v>
      </c>
      <c r="FT34" s="62">
        <f>IFERROR(Inv_SY_B!FT34/Inv_SY_B!$IS34-1,"")</f>
        <v>9.6311057071187811E-3</v>
      </c>
      <c r="FU34" s="62">
        <f>IFERROR(Inv_SY_B!FU34/Inv_SY_B!$IS34-1,"")</f>
        <v>9.9217306655836612E-3</v>
      </c>
      <c r="FV34" s="62">
        <f>IFERROR(Inv_SY_B!FV34/Inv_SY_B!$IS34-1,"")</f>
        <v>-4.9727984557432769E-3</v>
      </c>
      <c r="FW34" s="62">
        <f>IFERROR(Inv_SY_B!FW34/Inv_SY_B!$IS34-1,"")</f>
        <v>5.3807156895693264E-3</v>
      </c>
      <c r="FX34" s="62">
        <f>IFERROR(Inv_SY_B!FX34/Inv_SY_B!$IS34-1,"")</f>
        <v>-9.6046337312777341E-3</v>
      </c>
      <c r="FY34" s="62">
        <f>IFERROR(Inv_SY_B!FY34/Inv_SY_B!$IS34-1,"")</f>
        <v>1.7187354627206552E-2</v>
      </c>
      <c r="FZ34" s="62">
        <f>IFERROR(Inv_SY_B!FZ34/Inv_SY_B!$IS34-1,"")</f>
        <v>2.4452978588829666E-2</v>
      </c>
      <c r="GA34" s="62">
        <f>IFERROR(Inv_SY_B!GA34/Inv_SY_B!$IS34-1,"")</f>
        <v>3.9962291276139927E-2</v>
      </c>
      <c r="GB34" s="62">
        <f>IFERROR(Inv_SY_B!GB34/Inv_SY_B!$IS34-1,"")</f>
        <v>4.3514189616729038E-3</v>
      </c>
      <c r="GC34" s="62">
        <f>IFERROR(Inv_SY_B!GC34/Inv_SY_B!$IS34-1,"")</f>
        <v>1.0890480527133484E-2</v>
      </c>
      <c r="GD34" s="62">
        <f>IFERROR(Inv_SY_B!GD34/Inv_SY_B!$IS34-1,"")</f>
        <v>-7.108891900460268E-3</v>
      </c>
      <c r="GE34" s="62">
        <f>IFERROR(Inv_SY_B!GE34/Inv_SY_B!$IS34-1,"")</f>
        <v>1.3554542646395218E-2</v>
      </c>
      <c r="GF34" s="62">
        <f>IFERROR(Inv_SY_B!GF34/Inv_SY_B!$IS34-1,"")</f>
        <v>5.0779813578352151E-3</v>
      </c>
      <c r="GG34" s="62">
        <f>IFERROR(Inv_SY_B!GG34/Inv_SY_B!$IS34-1,"")</f>
        <v>2.2709228838040163E-2</v>
      </c>
      <c r="GH34" s="62">
        <f>IFERROR(Inv_SY_B!GH34/Inv_SY_B!$IS34-1,"")</f>
        <v>-2.8557013835171174E-2</v>
      </c>
      <c r="GI34" s="62">
        <f>IFERROR(Inv_SY_B!GI34/Inv_SY_B!$IS34-1,"")</f>
        <v>9.6311057071187811E-3</v>
      </c>
      <c r="GJ34" s="62">
        <f>IFERROR(Inv_SY_B!GJ34/Inv_SY_B!$IS34-1,"")</f>
        <v>8.5244952883485325E-3</v>
      </c>
      <c r="GK34" s="62">
        <f>IFERROR(Inv_SY_B!GK34/Inv_SY_B!$IS34-1,"")</f>
        <v>1.3554542646395218E-2</v>
      </c>
      <c r="GL34" s="62">
        <f>IFERROR(Inv_SY_B!GL34/Inv_SY_B!$IS34-1,"")</f>
        <v>-8.2423292384734559E-3</v>
      </c>
      <c r="GM34" s="62">
        <f>IFERROR(Inv_SY_B!GM34/Inv_SY_B!$IS34-1,"")</f>
        <v>4.835793892447704E-3</v>
      </c>
      <c r="GN34" s="62">
        <f>IFERROR(Inv_SY_B!GN34/Inv_SY_B!$IS34-1,"")</f>
        <v>2.4452978588829666E-2</v>
      </c>
      <c r="GO34" s="62">
        <f>IFERROR(Inv_SY_B!GO34/Inv_SY_B!$IS34-1,"")</f>
        <v>3.371664913989858E-2</v>
      </c>
      <c r="GP34" s="62">
        <f>IFERROR(Inv_SY_B!GP34/Inv_SY_B!$IS34-1,"")</f>
        <v>3.2354344647094413E-2</v>
      </c>
      <c r="GQ34" s="62">
        <f>IFERROR(Inv_SY_B!GQ34/Inv_SY_B!$IS34-1,"")</f>
        <v>-1.5871234398177614E-2</v>
      </c>
      <c r="GR34" s="62">
        <f>IFERROR(Inv_SY_B!GR34/Inv_SY_B!$IS34-1,"")</f>
        <v>8.105324675178105E-3</v>
      </c>
      <c r="GS34" s="62" t="str">
        <f>IFERROR(Inv_SY_B!GS34/Inv_SY_B!$IS34-1,"")</f>
        <v/>
      </c>
      <c r="GT34" s="62" t="str">
        <f>IFERROR(Inv_SY_B!GT34/Inv_SY_B!$IS34-1,"")</f>
        <v/>
      </c>
      <c r="GU34" s="62">
        <f>IFERROR(Inv_SY_B!GU34/Inv_SY_B!$IS34-1,"")</f>
        <v>-2.2591457299884543E-2</v>
      </c>
      <c r="GV34" s="62">
        <f>IFERROR(Inv_SY_B!GV34/Inv_SY_B!$IS34-1,"")</f>
        <v>-2.506662869570675E-2</v>
      </c>
      <c r="GW34" s="62">
        <f>IFERROR(Inv_SY_B!GW34/Inv_SY_B!$IS34-1,"")</f>
        <v>-1.1166299857175543E-2</v>
      </c>
      <c r="GX34" s="62" t="str">
        <f>IFERROR(Inv_SY_B!GX34/Inv_SY_B!$IS34-1,"")</f>
        <v/>
      </c>
      <c r="GY34" s="62">
        <f>IFERROR(Inv_SY_B!GY34/Inv_SY_B!$IS34-1,"")</f>
        <v>-2.4794840970592036E-2</v>
      </c>
      <c r="GZ34" s="62">
        <f>IFERROR(Inv_SY_B!GZ34/Inv_SY_B!$IS34-1,"")</f>
        <v>-5.2770604326712878E-4</v>
      </c>
      <c r="HA34" s="62">
        <f>IFERROR(Inv_SY_B!HA34/Inv_SY_B!$IS34-1,"")</f>
        <v>-1.669167845227093E-2</v>
      </c>
      <c r="HB34" s="62">
        <f>IFERROR(Inv_SY_B!HB34/Inv_SY_B!$IS34-1,"")</f>
        <v>1.725266360663702E-2</v>
      </c>
      <c r="HC34" s="62">
        <f>IFERROR(Inv_SY_B!HC34/Inv_SY_B!$IS34-1,"")</f>
        <v>2.7220446592189251E-2</v>
      </c>
      <c r="HD34" s="62">
        <f>IFERROR(Inv_SY_B!HD34/Inv_SY_B!$IS34-1,"")</f>
        <v>3.8535227278492012E-2</v>
      </c>
      <c r="HE34" s="62">
        <f>IFERROR(Inv_SY_B!HE34/Inv_SY_B!$IS34-1,"")</f>
        <v>-1.3997683050770315E-2</v>
      </c>
      <c r="HF34" s="62">
        <f>IFERROR(Inv_SY_B!HF34/Inv_SY_B!$IS34-1,"")</f>
        <v>-8.6096922477690851E-3</v>
      </c>
      <c r="HG34" s="62">
        <f>IFERROR(Inv_SY_B!HG34/Inv_SY_B!$IS34-1,"")</f>
        <v>-5.2770604326712878E-4</v>
      </c>
      <c r="HH34" s="62">
        <f>IFERROR(Inv_SY_B!HH34/Inv_SY_B!$IS34-1,"")</f>
        <v>-1.1842486729569779E-2</v>
      </c>
      <c r="HI34" s="62">
        <f>IFERROR(Inv_SY_B!HI34/Inv_SY_B!$IS34-1,"")</f>
        <v>-2.4773664656772887E-2</v>
      </c>
      <c r="HJ34" s="62">
        <f>IFERROR(Inv_SY_B!HJ34/Inv_SY_B!$IS34-1,"")</f>
        <v>1.2403471883935868E-2</v>
      </c>
      <c r="HK34" s="62">
        <f>IFERROR(Inv_SY_B!HK34/Inv_SY_B!$IS34-1,"")</f>
        <v>1.55763998012588E-2</v>
      </c>
      <c r="HL34" s="62">
        <f>IFERROR(Inv_SY_B!HL34/Inv_SY_B!$IS34-1,"")</f>
        <v>-5.4966308949239151E-3</v>
      </c>
      <c r="HM34" s="62">
        <f>IFERROR(Inv_SY_B!HM34/Inv_SY_B!$IS34-1,"")</f>
        <v>-1.4240959148815735E-3</v>
      </c>
      <c r="HN34" s="62">
        <f>IFERROR(Inv_SY_B!HN34/Inv_SY_B!$IS34-1,"")</f>
        <v>-1.753015888399645E-2</v>
      </c>
      <c r="HO34" s="62">
        <f>IFERROR(Inv_SY_B!HO34/Inv_SY_B!$IS34-1,"")</f>
        <v>1.4681967054233303E-2</v>
      </c>
      <c r="HP34" s="62">
        <f>IFERROR(Inv_SY_B!HP34/Inv_SY_B!$IS34-1,"")</f>
        <v>5.6625717915288476E-3</v>
      </c>
      <c r="HQ34" s="62">
        <f>IFERROR(Inv_SY_B!HQ34/Inv_SY_B!$IS34-1,"")</f>
        <v>-2.4330496582067207E-2</v>
      </c>
      <c r="HR34" s="62">
        <f>IFERROR(Inv_SY_B!HR34/Inv_SY_B!$IS34-1,"")</f>
        <v>-1.9140765180907904E-2</v>
      </c>
      <c r="HS34" s="62">
        <f>IFERROR(Inv_SY_B!HS34/Inv_SY_B!$IS34-1,"")</f>
        <v>-6.8855351908087004E-3</v>
      </c>
      <c r="HT34" s="62">
        <f>IFERROR(Inv_SY_B!HT34/Inv_SY_B!$IS34-1,"")</f>
        <v>-1.5793679985104059E-2</v>
      </c>
      <c r="HU34" s="62">
        <f>IFERROR(Inv_SY_B!HU34/Inv_SY_B!$IS34-1,"")</f>
        <v>-2.4442095991972779E-2</v>
      </c>
      <c r="HV34" s="62">
        <f>IFERROR(Inv_SY_B!HV34/Inv_SY_B!$IS34-1,"")</f>
        <v>-1.5241065543770582E-2</v>
      </c>
      <c r="HW34" s="62">
        <f>IFERROR(Inv_SY_B!HW34/Inv_SY_B!$IS34-1,"")</f>
        <v>-1.713064019927546E-3</v>
      </c>
      <c r="HX34" s="62">
        <f>IFERROR(Inv_SY_B!HX34/Inv_SY_B!$IS34-1,"")</f>
        <v>1.2113349302235843E-2</v>
      </c>
      <c r="HY34" s="62">
        <f>IFERROR(Inv_SY_B!HY34/Inv_SY_B!$IS34-1,"")</f>
        <v>-2.0583005143327338E-2</v>
      </c>
      <c r="HZ34" s="62">
        <f>IFERROR(Inv_SY_B!HZ34/Inv_SY_B!$IS34-1,"")</f>
        <v>-2.7766992880662422E-2</v>
      </c>
      <c r="IA34" s="62">
        <f>IFERROR(Inv_SY_B!IA34/Inv_SY_B!$IS34-1,"")</f>
        <v>-1.9140765180907793E-2</v>
      </c>
      <c r="IB34" s="62">
        <f>IFERROR(Inv_SY_B!IB34/Inv_SY_B!$IS34-1,"")</f>
        <v>-1.6545899480328141E-2</v>
      </c>
      <c r="IC34" s="62">
        <f>IFERROR(Inv_SY_B!IC34/Inv_SY_B!$IS34-1,"")</f>
        <v>-1.3551823671967056E-2</v>
      </c>
      <c r="ID34" s="62">
        <f>IFERROR(Inv_SY_B!ID34/Inv_SY_B!$IS34-1,"")</f>
        <v>-2.8559166612641351E-2</v>
      </c>
      <c r="IE34" s="62">
        <f>IFERROR(Inv_SY_B!IE34/Inv_SY_B!$IS34-1,"")</f>
        <v>-1.7687640388583392E-2</v>
      </c>
      <c r="IF34" s="62" t="str">
        <f>IFERROR(Inv_SY_B!IF34/Inv_SY_B!$IS34-1,"")</f>
        <v/>
      </c>
      <c r="IG34" s="62">
        <f>IFERROR(Inv_SY_B!IG34/Inv_SY_B!$IS34-1,"")</f>
        <v>7.7891373884246828E-3</v>
      </c>
      <c r="IH34" s="62">
        <f>IFERROR(Inv_SY_B!IH34/Inv_SY_B!$IS34-1,"")</f>
        <v>-5.3611335295542517E-3</v>
      </c>
      <c r="II34" s="62">
        <f>IFERROR(Inv_SY_B!II34/Inv_SY_B!$IS34-1,"")</f>
        <v>-1.2308909814008784E-2</v>
      </c>
      <c r="IJ34" s="62">
        <f>IFERROR(Inv_SY_B!IJ34/Inv_SY_B!$IS34-1,"")</f>
        <v>-1.2413335586812568E-2</v>
      </c>
      <c r="IK34" s="62">
        <f>IFERROR(Inv_SY_B!IK34/Inv_SY_B!$IS34-1,"")</f>
        <v>1.7187354627206775E-2</v>
      </c>
      <c r="IL34" s="62" t="str">
        <f>IFERROR(Inv_SY_B!IL34/Inv_SY_B!$IS34-1,"")</f>
        <v/>
      </c>
      <c r="IM34" s="62" t="str">
        <f>IFERROR(Inv_SY_B!IM34/Inv_SY_B!$IS34-1,"")</f>
        <v/>
      </c>
      <c r="IN34" s="62">
        <f>IFERROR(Inv_SY_B!IN34/Inv_SY_B!$IS34-1,"")</f>
        <v>3.4223990123426029E-2</v>
      </c>
      <c r="IO34" s="62">
        <f>IFERROR(Inv_SY_B!IO34/Inv_SY_B!$IS34-1,"")</f>
        <v>-1.0685082122122602E-2</v>
      </c>
      <c r="IP34" s="62">
        <f>IFERROR(Inv_SY_B!IP34/Inv_SY_B!$IS34-1,"")</f>
        <v>-7.3042215687157963E-5</v>
      </c>
      <c r="IQ34" s="62">
        <f>IFERROR(Inv_SY_B!IQ34/Inv_SY_B!$IS34-1,"")</f>
        <v>-2.193523593537805E-2</v>
      </c>
      <c r="IR34" s="62">
        <f>IFERROR(Inv_SY_B!IR34/Inv_SY_B!$IS34-1,"")</f>
        <v>-3.9588643655764644E-3</v>
      </c>
    </row>
    <row r="35" spans="2:252" x14ac:dyDescent="0.25">
      <c r="B35" s="85">
        <f t="shared" si="0"/>
        <v>45873</v>
      </c>
      <c r="C35" s="62">
        <f>IFERROR(Inv_SY_B!C35/Inv_SY_B!$IS35-1,"")</f>
        <v>-1.5445645744956549E-2</v>
      </c>
      <c r="D35" s="62">
        <f>IFERROR(Inv_SY_B!D35/Inv_SY_B!$IS35-1,"")</f>
        <v>2.1619083234674097E-2</v>
      </c>
      <c r="E35" s="62">
        <f>IFERROR(Inv_SY_B!E35/Inv_SY_B!$IS35-1,"")</f>
        <v>7.1500446160077669E-3</v>
      </c>
      <c r="F35" s="62">
        <f>IFERROR(Inv_SY_B!F35/Inv_SY_B!$IS35-1,"")</f>
        <v>5.3957673948843432E-3</v>
      </c>
      <c r="G35" s="62">
        <f>IFERROR(Inv_SY_B!G35/Inv_SY_B!$IS35-1,"")</f>
        <v>4.7060515643571055E-3</v>
      </c>
      <c r="H35" s="62">
        <f>IFERROR(Inv_SY_B!H35/Inv_SY_B!$IS35-1,"")</f>
        <v>-1.9943792465785481E-2</v>
      </c>
      <c r="I35" s="62">
        <f>IFERROR(Inv_SY_B!I35/Inv_SY_B!$IS35-1,"")</f>
        <v>7.1500446160077669E-3</v>
      </c>
      <c r="J35" s="62">
        <f>IFERROR(Inv_SY_B!J35/Inv_SY_B!$IS35-1,"")</f>
        <v>4.2262492474689495E-3</v>
      </c>
      <c r="K35" s="62">
        <f>IFERROR(Inv_SY_B!K35/Inv_SY_B!$IS35-1,"")</f>
        <v>1.027655646343173E-2</v>
      </c>
      <c r="L35" s="62">
        <f>IFERROR(Inv_SY_B!L35/Inv_SY_B!$IS35-1,"")</f>
        <v>-6.3773819557653155E-3</v>
      </c>
      <c r="M35" s="62">
        <f>IFERROR(Inv_SY_B!M35/Inv_SY_B!$IS35-1,"")</f>
        <v>-2.0111808720807423E-3</v>
      </c>
      <c r="N35" s="62">
        <f>IFERROR(Inv_SY_B!N35/Inv_SY_B!$IS35-1,"")</f>
        <v>2.4719720263453038E-3</v>
      </c>
      <c r="O35" s="62">
        <f>IFERROR(Inv_SY_B!O35/Inv_SY_B!$IS35-1,"")</f>
        <v>7.7348036897153527E-3</v>
      </c>
      <c r="P35" s="62">
        <f>IFERROR(Inv_SY_B!P35/Inv_SY_B!$IS35-1,"")</f>
        <v>-2.7199797493022704E-3</v>
      </c>
      <c r="Q35" s="62">
        <f>IFERROR(Inv_SY_B!Q35/Inv_SY_B!$IS35-1,"")</f>
        <v>1.202303689690587E-2</v>
      </c>
      <c r="R35" s="62">
        <f>IFERROR(Inv_SY_B!R35/Inv_SY_B!$IS35-1,"")</f>
        <v>-2.9857793282603851E-3</v>
      </c>
      <c r="S35" s="62">
        <f>IFERROR(Inv_SY_B!S35/Inv_SY_B!$IS35-1,"")</f>
        <v>-2.3452346908032107E-2</v>
      </c>
      <c r="T35" s="62">
        <f>IFERROR(Inv_SY_B!T35/Inv_SY_B!$IS35-1,"")</f>
        <v>5.2008477036484813E-3</v>
      </c>
      <c r="U35" s="62">
        <f>IFERROR(Inv_SY_B!U35/Inv_SY_B!$IS35-1,"")</f>
        <v>-2.2102902891783405E-2</v>
      </c>
      <c r="V35" s="62">
        <f>IFERROR(Inv_SY_B!V35/Inv_SY_B!$IS35-1,"")</f>
        <v>-2.4909831889692313E-3</v>
      </c>
      <c r="W35" s="62">
        <f>IFERROR(Inv_SY_B!W35/Inv_SY_B!$IS35-1,"")</f>
        <v>-2.0111808720807423E-3</v>
      </c>
      <c r="X35" s="62">
        <f>IFERROR(Inv_SY_B!X35/Inv_SY_B!$IS35-1,"")</f>
        <v>1.8872129526377179E-3</v>
      </c>
      <c r="Y35" s="62">
        <f>IFERROR(Inv_SY_B!Y35/Inv_SY_B!$IS35-1,"")</f>
        <v>-1.0227795548794827E-2</v>
      </c>
      <c r="Z35" s="62">
        <f>IFERROR(Inv_SY_B!Z35/Inv_SY_B!$IS35-1,"")</f>
        <v>1.3582394426792987E-2</v>
      </c>
      <c r="AA35" s="62">
        <f>IFERROR(Inv_SY_B!AA35/Inv_SY_B!$IS35-1,"")</f>
        <v>-3.3187276297119706E-4</v>
      </c>
      <c r="AB35" s="62">
        <f>IFERROR(Inv_SY_B!AB35/Inv_SY_B!$IS35-1,"")</f>
        <v>-2.1203273547617529E-2</v>
      </c>
      <c r="AC35" s="62">
        <f>IFERROR(Inv_SY_B!AC35/Inv_SY_B!$IS35-1,"")</f>
        <v>-2.3002532235949169E-2</v>
      </c>
      <c r="AD35" s="62">
        <f>IFERROR(Inv_SY_B!AD35/Inv_SY_B!$IS35-1,"")</f>
        <v>-2.0111808720807423E-3</v>
      </c>
      <c r="AE35" s="62">
        <f>IFERROR(Inv_SY_B!AE35/Inv_SY_B!$IS35-1,"")</f>
        <v>-1.0674278260343839E-2</v>
      </c>
      <c r="AF35" s="62">
        <f>IFERROR(Inv_SY_B!AF35/Inv_SY_B!$IS35-1,"")</f>
        <v>2.3203678220509172E-3</v>
      </c>
      <c r="AG35" s="62">
        <f>IFERROR(Inv_SY_B!AG35/Inv_SY_B!$IS35-1,"")</f>
        <v>-1.2406897737996525E-2</v>
      </c>
      <c r="AH35" s="62">
        <f>IFERROR(Inv_SY_B!AH35/Inv_SY_B!$IS35-1,"")</f>
        <v>-2.8693520827931307E-2</v>
      </c>
      <c r="AI35" s="62">
        <f>IFERROR(Inv_SY_B!AI35/Inv_SY_B!$IS35-1,"")</f>
        <v>2.4112894809606988E-3</v>
      </c>
      <c r="AJ35" s="62">
        <f>IFERROR(Inv_SY_B!AJ35/Inv_SY_B!$IS35-1,"")</f>
        <v>2.6924259675009665E-4</v>
      </c>
      <c r="AK35" s="62">
        <f>IFERROR(Inv_SY_B!AK35/Inv_SY_B!$IS35-1,"")</f>
        <v>-1.9553953083313758E-2</v>
      </c>
      <c r="AL35" s="62">
        <f>IFERROR(Inv_SY_B!AL35/Inv_SY_B!$IS35-1,"")</f>
        <v>-6.6627772507552585E-3</v>
      </c>
      <c r="AM35" s="62">
        <f>IFERROR(Inv_SY_B!AM35/Inv_SY_B!$IS35-1,"")</f>
        <v>1.8872129526377179E-3</v>
      </c>
      <c r="AN35" s="62">
        <f>IFERROR(Inv_SY_B!AN35/Inv_SY_B!$IS35-1,"")</f>
        <v>-7.858771609158377E-3</v>
      </c>
      <c r="AO35" s="62">
        <f>IFERROR(Inv_SY_B!AO35/Inv_SY_B!$IS35-1,"")</f>
        <v>1.3582394426792987E-2</v>
      </c>
      <c r="AP35" s="62">
        <f>IFERROR(Inv_SY_B!AP35/Inv_SY_B!$IS35-1,"")</f>
        <v>-5.9095746967992024E-3</v>
      </c>
      <c r="AQ35" s="62">
        <f>IFERROR(Inv_SY_B!AQ35/Inv_SY_B!$IS35-1,"")</f>
        <v>3.8364098649970035E-3</v>
      </c>
      <c r="AR35" s="62">
        <f>IFERROR(Inv_SY_B!AR35/Inv_SY_B!$IS35-1,"")</f>
        <v>-2.3452346908032107E-2</v>
      </c>
      <c r="AS35" s="62">
        <f>IFERROR(Inv_SY_B!AS35/Inv_SY_B!$IS35-1,"")</f>
        <v>-3.9603777844399168E-3</v>
      </c>
      <c r="AT35" s="62">
        <f>IFERROR(Inv_SY_B!AT35/Inv_SY_B!$IS35-1,"")</f>
        <v>-3.9603777844399168E-3</v>
      </c>
      <c r="AU35" s="62">
        <f>IFERROR(Inv_SY_B!AU35/Inv_SY_B!$IS35-1,"")</f>
        <v>-2.0111808720807423E-3</v>
      </c>
      <c r="AV35" s="62">
        <f>IFERROR(Inv_SY_B!AV35/Inv_SY_B!$IS35-1,"")</f>
        <v>5.7856067773562891E-3</v>
      </c>
      <c r="AW35" s="62">
        <f>IFERROR(Inv_SY_B!AW35/Inv_SY_B!$IS35-1,"")</f>
        <v>-2.6601049612612448E-2</v>
      </c>
      <c r="AX35" s="62">
        <f>IFERROR(Inv_SY_B!AX35/Inv_SY_B!$IS35-1,"")</f>
        <v>-2.0528551539493289E-2</v>
      </c>
      <c r="AY35" s="62">
        <f>IFERROR(Inv_SY_B!AY35/Inv_SY_B!$IS35-1,"")</f>
        <v>-4.5061529199005301E-3</v>
      </c>
      <c r="AZ35" s="62">
        <f>IFERROR(Inv_SY_B!AZ35/Inv_SY_B!$IS35-1,"")</f>
        <v>4.8499922594238409E-3</v>
      </c>
      <c r="BA35" s="62">
        <f>IFERROR(Inv_SY_B!BA35/Inv_SY_B!$IS35-1,"")</f>
        <v>-1.1757165433876837E-2</v>
      </c>
      <c r="BB35" s="62">
        <f>IFERROR(Inv_SY_B!BB35/Inv_SY_B!$IS35-1,"")</f>
        <v>-3.9603777844399168E-3</v>
      </c>
      <c r="BC35" s="62">
        <f>IFERROR(Inv_SY_B!BC35/Inv_SY_B!$IS35-1,"")</f>
        <v>-1.7604756170954472E-2</v>
      </c>
      <c r="BD35" s="62">
        <f>IFERROR(Inv_SY_B!BD35/Inv_SY_B!$IS35-1,"")</f>
        <v>-2.0896733178494498E-2</v>
      </c>
      <c r="BE35" s="62">
        <f>IFERROR(Inv_SY_B!BE35/Inv_SY_B!$IS35-1,"")</f>
        <v>-1.8864237252786631E-2</v>
      </c>
      <c r="BF35" s="62">
        <f>IFERROR(Inv_SY_B!BF35/Inv_SY_B!$IS35-1,"")</f>
        <v>-1.7604756170954472E-2</v>
      </c>
      <c r="BG35" s="62">
        <f>IFERROR(Inv_SY_B!BG35/Inv_SY_B!$IS35-1,"")</f>
        <v>-2.4535234081564994E-2</v>
      </c>
      <c r="BH35" s="62">
        <f>IFERROR(Inv_SY_B!BH35/Inv_SY_B!$IS35-1,"")</f>
        <v>-2.2087909069380629E-2</v>
      </c>
      <c r="BI35" s="62">
        <f>IFERROR(Inv_SY_B!BI35/Inv_SY_B!$IS35-1,"")</f>
        <v>-5.6496817751513495E-3</v>
      </c>
      <c r="BJ35" s="62">
        <f>IFERROR(Inv_SY_B!BJ35/Inv_SY_B!$IS35-1,"")</f>
        <v>-8.9416587826912641E-3</v>
      </c>
      <c r="BK35" s="62">
        <f>IFERROR(Inv_SY_B!BK35/Inv_SY_B!$IS35-1,"")</f>
        <v>-5.9095746967992024E-3</v>
      </c>
      <c r="BL35" s="62">
        <f>IFERROR(Inv_SY_B!BL35/Inv_SY_B!$IS35-1,"")</f>
        <v>4.6548247612869798E-3</v>
      </c>
      <c r="BM35" s="62">
        <f>IFERROR(Inv_SY_B!BM35/Inv_SY_B!$IS35-1,"")</f>
        <v>-2.0111808720807423E-3</v>
      </c>
      <c r="BN35" s="62">
        <f>IFERROR(Inv_SY_B!BN35/Inv_SY_B!$IS35-1,"")</f>
        <v>7.1543218506116002E-3</v>
      </c>
      <c r="BO35" s="62">
        <f>IFERROR(Inv_SY_B!BO35/Inv_SY_B!$IS35-1,"")</f>
        <v>9.3841241540193465E-3</v>
      </c>
      <c r="BP35" s="62">
        <f>IFERROR(Inv_SY_B!BP35/Inv_SY_B!$IS35-1,"")</f>
        <v>2.377819366067202E-2</v>
      </c>
      <c r="BQ35" s="62">
        <f>IFERROR(Inv_SY_B!BQ35/Inv_SY_B!$IS35-1,"")</f>
        <v>1.8380417595677212E-2</v>
      </c>
      <c r="BR35" s="62">
        <f>IFERROR(Inv_SY_B!BR35/Inv_SY_B!$IS35-1,"")</f>
        <v>2.5577452349003549E-2</v>
      </c>
      <c r="BS35" s="62">
        <f>IFERROR(Inv_SY_B!BS35/Inv_SY_B!$IS35-1,"")</f>
        <v>1.8872129526377179E-3</v>
      </c>
      <c r="BT35" s="62">
        <f>IFERROR(Inv_SY_B!BT35/Inv_SY_B!$IS35-1,"")</f>
        <v>1.7480788251511337E-2</v>
      </c>
      <c r="BU35" s="62">
        <f>IFERROR(Inv_SY_B!BU35/Inv_SY_B!$IS35-1,"")</f>
        <v>7.7348036897153527E-3</v>
      </c>
      <c r="BV35" s="62">
        <f>IFERROR(Inv_SY_B!BV35/Inv_SY_B!$IS35-1,"")</f>
        <v>2.1379182076229908E-2</v>
      </c>
      <c r="BW35" s="62">
        <f>IFERROR(Inv_SY_B!BW35/Inv_SY_B!$IS35-1,"")</f>
        <v>2.3328378988588971E-2</v>
      </c>
      <c r="BX35" s="62">
        <f>IFERROR(Inv_SY_B!BX35/Inv_SY_B!$IS35-1,"")</f>
        <v>1.5531591339152273E-2</v>
      </c>
      <c r="BY35" s="62">
        <f>IFERROR(Inv_SY_B!BY35/Inv_SY_B!$IS35-1,"")</f>
        <v>6.6519165161824656E-3</v>
      </c>
      <c r="BZ35" s="62">
        <f>IFERROR(Inv_SY_B!BZ35/Inv_SY_B!$IS35-1,"")</f>
        <v>1.7047633382098359E-2</v>
      </c>
      <c r="CA35" s="62">
        <f>IFERROR(Inv_SY_B!CA35/Inv_SY_B!$IS35-1,"")</f>
        <v>1.0117155471487616E-2</v>
      </c>
      <c r="CB35" s="62">
        <f>IFERROR(Inv_SY_B!CB35/Inv_SY_B!$IS35-1,"")</f>
        <v>9.6840006020746383E-3</v>
      </c>
      <c r="CC35" s="62">
        <f>IFERROR(Inv_SY_B!CC35/Inv_SY_B!$IS35-1,"")</f>
        <v>1.5531591339152273E-2</v>
      </c>
      <c r="CD35" s="62">
        <f>IFERROR(Inv_SY_B!CD35/Inv_SY_B!$IS35-1,"")</f>
        <v>2.0179676284008741E-2</v>
      </c>
      <c r="CE35" s="62">
        <f>IFERROR(Inv_SY_B!CE35/Inv_SY_B!$IS35-1,"")</f>
        <v>2.1379182076229908E-2</v>
      </c>
      <c r="CF35" s="62">
        <f>IFERROR(Inv_SY_B!CF35/Inv_SY_B!$IS35-1,"")</f>
        <v>-1.1757165433876837E-2</v>
      </c>
      <c r="CG35" s="62">
        <f>IFERROR(Inv_SY_B!CG35/Inv_SY_B!$IS35-1,"")</f>
        <v>2.7226772813307543E-2</v>
      </c>
      <c r="CH35" s="62">
        <f>IFERROR(Inv_SY_B!CH35/Inv_SY_B!$IS35-1,"")</f>
        <v>3.1125166638025892E-2</v>
      </c>
      <c r="CI35" s="62">
        <f>IFERROR(Inv_SY_B!CI35/Inv_SY_B!$IS35-1,"")</f>
        <v>1.5531591339152273E-2</v>
      </c>
      <c r="CJ35" s="62">
        <f>IFERROR(Inv_SY_B!CJ35/Inv_SY_B!$IS35-1,"")</f>
        <v>3.5023560462744463E-2</v>
      </c>
      <c r="CK35" s="62">
        <f>IFERROR(Inv_SY_B!CK35/Inv_SY_B!$IS35-1,"")</f>
        <v>-1.3901282037471985E-2</v>
      </c>
      <c r="CL35" s="62">
        <f>IFERROR(Inv_SY_B!CL35/Inv_SY_B!$IS35-1,"")</f>
        <v>-9.4181291390458277E-3</v>
      </c>
      <c r="CM35" s="62">
        <f>IFERROR(Inv_SY_B!CM35/Inv_SY_B!$IS35-1,"")</f>
        <v>1.3192555044321042E-2</v>
      </c>
      <c r="CN35" s="62">
        <f>IFERROR(Inv_SY_B!CN35/Inv_SY_B!$IS35-1,"")</f>
        <v>8.7094021458948845E-3</v>
      </c>
      <c r="CO35" s="62">
        <f>IFERROR(Inv_SY_B!CO35/Inv_SY_B!$IS35-1,"")</f>
        <v>9.2041128410746964E-4</v>
      </c>
      <c r="CP35" s="62">
        <f>IFERROR(Inv_SY_B!CP35/Inv_SY_B!$IS35-1,"")</f>
        <v>2.5577452349003549E-2</v>
      </c>
      <c r="CQ35" s="62">
        <f>IFERROR(Inv_SY_B!CQ35/Inv_SY_B!$IS35-1,"")</f>
        <v>2.5277575900948257E-2</v>
      </c>
      <c r="CR35" s="62">
        <f>IFERROR(Inv_SY_B!CR35/Inv_SY_B!$IS35-1,"")</f>
        <v>1.9429985163870622E-2</v>
      </c>
      <c r="CS35" s="62">
        <f>IFERROR(Inv_SY_B!CS35/Inv_SY_B!$IS35-1,"")</f>
        <v>6.6519165161824656E-3</v>
      </c>
      <c r="CT35" s="62">
        <f>IFERROR(Inv_SY_B!CT35/Inv_SY_B!$IS35-1,"")</f>
        <v>1.1633197514433924E-2</v>
      </c>
      <c r="CU35" s="62">
        <f>IFERROR(Inv_SY_B!CU35/Inv_SY_B!$IS35-1,"")</f>
        <v>-2.0111808720807423E-3</v>
      </c>
      <c r="CV35" s="62">
        <f>IFERROR(Inv_SY_B!CV35/Inv_SY_B!$IS35-1,"")</f>
        <v>1.8872129526377179E-3</v>
      </c>
      <c r="CW35" s="62">
        <f>IFERROR(Inv_SY_B!CW35/Inv_SY_B!$IS35-1,"")</f>
        <v>1.3582394426792987E-2</v>
      </c>
      <c r="CX35" s="62">
        <f>IFERROR(Inv_SY_B!CX35/Inv_SY_B!$IS35-1,"")</f>
        <v>-2.3452346908032107E-2</v>
      </c>
      <c r="CY35" s="62">
        <f>IFERROR(Inv_SY_B!CY35/Inv_SY_B!$IS35-1,"")</f>
        <v>-1.0587647286461221E-2</v>
      </c>
      <c r="CZ35" s="62">
        <f>IFERROR(Inv_SY_B!CZ35/Inv_SY_B!$IS35-1,"")</f>
        <v>8.1246430721872986E-3</v>
      </c>
      <c r="DA35" s="62">
        <f>IFERROR(Inv_SY_B!DA35/Inv_SY_B!$IS35-1,"")</f>
        <v>8.1246430721872986E-3</v>
      </c>
      <c r="DB35" s="62">
        <f>IFERROR(Inv_SY_B!DB35/Inv_SY_B!$IS35-1,"")</f>
        <v>6.370365851063875E-3</v>
      </c>
      <c r="DC35" s="62">
        <f>IFERROR(Inv_SY_B!DC35/Inv_SY_B!$IS35-1,"")</f>
        <v>4.9192970385298906E-3</v>
      </c>
      <c r="DD35" s="62">
        <f>IFERROR(Inv_SY_B!DD35/Inv_SY_B!$IS35-1,"")</f>
        <v>-1.3316522963764177E-2</v>
      </c>
      <c r="DE35" s="62">
        <f>IFERROR(Inv_SY_B!DE35/Inv_SY_B!$IS35-1,"")</f>
        <v>2.0512872337403509E-2</v>
      </c>
      <c r="DF35" s="62">
        <f>IFERROR(Inv_SY_B!DF35/Inv_SY_B!$IS35-1,"")</f>
        <v>-1.2756870641854934E-2</v>
      </c>
      <c r="DG35" s="62">
        <f>IFERROR(Inv_SY_B!DG35/Inv_SY_B!$IS35-1,"")</f>
        <v>-7.858771609158377E-3</v>
      </c>
      <c r="DH35" s="62">
        <f>IFERROR(Inv_SY_B!DH35/Inv_SY_B!$IS35-1,"")</f>
        <v>1.4540580832245187E-3</v>
      </c>
      <c r="DI35" s="62">
        <f>IFERROR(Inv_SY_B!DI35/Inv_SY_B!$IS35-1,"")</f>
        <v>-1.5805497482622832E-2</v>
      </c>
      <c r="DJ35" s="62">
        <f>IFERROR(Inv_SY_B!DJ35/Inv_SY_B!$IS35-1,"")</f>
        <v>9.3841241540193465E-3</v>
      </c>
      <c r="DK35" s="62">
        <f>IFERROR(Inv_SY_B!DK35/Inv_SY_B!$IS35-1,"")</f>
        <v>-1.2406897737996525E-2</v>
      </c>
      <c r="DL35" s="62">
        <f>IFERROR(Inv_SY_B!DL35/Inv_SY_B!$IS35-1,"")</f>
        <v>5.7856067773562891E-3</v>
      </c>
      <c r="DM35" s="62">
        <f>IFERROR(Inv_SY_B!DM35/Inv_SY_B!$IS35-1,"")</f>
        <v>-8.4166272466512648E-4</v>
      </c>
      <c r="DN35" s="62">
        <f>IFERROR(Inv_SY_B!DN35/Inv_SY_B!$IS35-1,"")</f>
        <v>-5.9095746967992024E-3</v>
      </c>
      <c r="DO35" s="62">
        <f>IFERROR(Inv_SY_B!DO35/Inv_SY_B!$IS35-1,"")</f>
        <v>-9.2745315612264845E-3</v>
      </c>
      <c r="DP35" s="62">
        <f>IFERROR(Inv_SY_B!DP35/Inv_SY_B!$IS35-1,"")</f>
        <v>6.6519165161824656E-3</v>
      </c>
      <c r="DQ35" s="62">
        <f>IFERROR(Inv_SY_B!DQ35/Inv_SY_B!$IS35-1,"")</f>
        <v>-1.2406897737996525E-2</v>
      </c>
      <c r="DR35" s="62">
        <f>IFERROR(Inv_SY_B!DR35/Inv_SY_B!$IS35-1,"")</f>
        <v>1.1633197514433924E-2</v>
      </c>
      <c r="DS35" s="62">
        <f>IFERROR(Inv_SY_B!DS35/Inv_SY_B!$IS35-1,"")</f>
        <v>-3.9603777844399168E-3</v>
      </c>
      <c r="DT35" s="62">
        <f>IFERROR(Inv_SY_B!DT35/Inv_SY_B!$IS35-1,"")</f>
        <v>-1.0674278260343839E-2</v>
      </c>
      <c r="DU35" s="62">
        <f>IFERROR(Inv_SY_B!DU35/Inv_SY_B!$IS35-1,"")</f>
        <v>1.0117155471487616E-2</v>
      </c>
      <c r="DV35" s="62">
        <f>IFERROR(Inv_SY_B!DV35/Inv_SY_B!$IS35-1,"")</f>
        <v>-2.3452346908032107E-2</v>
      </c>
      <c r="DW35" s="62">
        <f>IFERROR(Inv_SY_B!DW35/Inv_SY_B!$IS35-1,"")</f>
        <v>-2.0111808720807423E-3</v>
      </c>
      <c r="DX35" s="62">
        <f>IFERROR(Inv_SY_B!DX35/Inv_SY_B!$IS35-1,"")</f>
        <v>8.3845359938350406E-3</v>
      </c>
      <c r="DY35" s="62">
        <f>IFERROR(Inv_SY_B!DY35/Inv_SY_B!$IS35-1,"")</f>
        <v>-7.858771609158377E-3</v>
      </c>
      <c r="DZ35" s="62">
        <f>IFERROR(Inv_SY_B!DZ35/Inv_SY_B!$IS35-1,"")</f>
        <v>-6.198395972145665E-5</v>
      </c>
      <c r="EA35" s="62">
        <f>IFERROR(Inv_SY_B!EA35/Inv_SY_B!$IS35-1,"")</f>
        <v>4.9192970385298906E-3</v>
      </c>
      <c r="EB35" s="62">
        <f>IFERROR(Inv_SY_B!EB35/Inv_SY_B!$IS35-1,"")</f>
        <v>1.7047633382098359E-2</v>
      </c>
      <c r="EC35" s="62">
        <f>IFERROR(Inv_SY_B!EC35/Inv_SY_B!$IS35-1,"")</f>
        <v>-2.246275462944991E-2</v>
      </c>
      <c r="ED35" s="62">
        <f>IFERROR(Inv_SY_B!ED35/Inv_SY_B!$IS35-1,"")</f>
        <v>1.3342493268348798E-2</v>
      </c>
      <c r="EE35" s="62">
        <f>IFERROR(Inv_SY_B!EE35/Inv_SY_B!$IS35-1,"")</f>
        <v>3.2666446136919713E-3</v>
      </c>
      <c r="EF35" s="62">
        <f>IFERROR(Inv_SY_B!EF35/Inv_SY_B!$IS35-1,"")</f>
        <v>1.5328135140268984E-3</v>
      </c>
      <c r="EG35" s="62">
        <f>IFERROR(Inv_SY_B!EG35/Inv_SY_B!$IS35-1,"")</f>
        <v>1.1755874243183584E-2</v>
      </c>
      <c r="EH35" s="62">
        <f>IFERROR(Inv_SY_B!EH35/Inv_SY_B!$IS35-1,"")</f>
        <v>2.813321753129272E-2</v>
      </c>
      <c r="EI35" s="62">
        <f>IFERROR(Inv_SY_B!EI35/Inv_SY_B!$IS35-1,"")</f>
        <v>-1.9179107523244587E-2</v>
      </c>
      <c r="EJ35" s="62">
        <f>IFERROR(Inv_SY_B!EJ35/Inv_SY_B!$IS35-1,"")</f>
        <v>9.3902579904570072E-3</v>
      </c>
      <c r="EK35" s="62">
        <f>IFERROR(Inv_SY_B!EK35/Inv_SY_B!$IS35-1,"")</f>
        <v>-1.9475985206819368E-2</v>
      </c>
      <c r="EL35" s="62">
        <f>IFERROR(Inv_SY_B!EL35/Inv_SY_B!$IS35-1,"")</f>
        <v>1.3387474735557126E-2</v>
      </c>
      <c r="EM35" s="62">
        <f>IFERROR(Inv_SY_B!EM35/Inv_SY_B!$IS35-1,"")</f>
        <v>-6.8092040409649668E-3</v>
      </c>
      <c r="EN35" s="62">
        <f>IFERROR(Inv_SY_B!EN35/Inv_SY_B!$IS35-1,"")</f>
        <v>-2.6601049612612448E-2</v>
      </c>
      <c r="EO35" s="62">
        <f>IFERROR(Inv_SY_B!EO35/Inv_SY_B!$IS35-1,"")</f>
        <v>-1.3706362346236012E-2</v>
      </c>
      <c r="EP35" s="62">
        <f>IFERROR(Inv_SY_B!EP35/Inv_SY_B!$IS35-1,"")</f>
        <v>-2.8400308300943977E-2</v>
      </c>
      <c r="EQ35" s="62">
        <f>IFERROR(Inv_SY_B!EQ35/Inv_SY_B!$IS35-1,"")</f>
        <v>-1.7604756170954472E-2</v>
      </c>
      <c r="ER35" s="62">
        <f>IFERROR(Inv_SY_B!ER35/Inv_SY_B!$IS35-1,"")</f>
        <v>-2.3002532235949169E-2</v>
      </c>
      <c r="ES35" s="62">
        <f>IFERROR(Inv_SY_B!ES35/Inv_SY_B!$IS35-1,"")</f>
        <v>-2.3452346908032107E-2</v>
      </c>
      <c r="ET35" s="62">
        <f>IFERROR(Inv_SY_B!ET35/Inv_SY_B!$IS35-1,"")</f>
        <v>-1.2714043918125917E-2</v>
      </c>
      <c r="EU35" s="62">
        <f>IFERROR(Inv_SY_B!EU35/Inv_SY_B!$IS35-1,"")</f>
        <v>1.3522419137181885E-2</v>
      </c>
      <c r="EV35" s="62">
        <f>IFERROR(Inv_SY_B!EV35/Inv_SY_B!$IS35-1,"")</f>
        <v>-2.1203273547617529E-2</v>
      </c>
      <c r="EW35" s="62">
        <f>IFERROR(Inv_SY_B!EW35/Inv_SY_B!$IS35-1,"")</f>
        <v>3.9863480890245384E-3</v>
      </c>
      <c r="EX35" s="62">
        <f>IFERROR(Inv_SY_B!EX35/Inv_SY_B!$IS35-1,"")</f>
        <v>1.497373570165772E-3</v>
      </c>
      <c r="EY35" s="62">
        <f>IFERROR(Inv_SY_B!EY35/Inv_SY_B!$IS35-1,"")</f>
        <v>1.3582394426792987E-2</v>
      </c>
      <c r="EZ35" s="62">
        <f>IFERROR(Inv_SY_B!EZ35/Inv_SY_B!$IS35-1,"")</f>
        <v>2.5472495592184341E-2</v>
      </c>
      <c r="FA35" s="62">
        <f>IFERROR(Inv_SY_B!FA35/Inv_SY_B!$IS35-1,"")</f>
        <v>4.4211689387045894E-3</v>
      </c>
      <c r="FB35" s="62">
        <f>IFERROR(Inv_SY_B!FB35/Inv_SY_B!$IS35-1,"")</f>
        <v>-2.0723471230729262E-2</v>
      </c>
      <c r="FC35" s="62">
        <f>IFERROR(Inv_SY_B!FC35/Inv_SY_B!$IS35-1,"")</f>
        <v>1.5531591339152273E-2</v>
      </c>
      <c r="FD35" s="62">
        <f>IFERROR(Inv_SY_B!FD35/Inv_SY_B!$IS35-1,"")</f>
        <v>3.8364098649970035E-3</v>
      </c>
      <c r="FE35" s="62">
        <f>IFERROR(Inv_SY_B!FE35/Inv_SY_B!$IS35-1,"")</f>
        <v>2.5100376181642847E-2</v>
      </c>
      <c r="FF35" s="62">
        <f>IFERROR(Inv_SY_B!FF35/Inv_SY_B!$IS35-1,"")</f>
        <v>8.5410624125548118E-3</v>
      </c>
      <c r="FG35" s="62">
        <f>IFERROR(Inv_SY_B!FG35/Inv_SY_B!$IS35-1,"")</f>
        <v>7.5772928281105933E-3</v>
      </c>
      <c r="FH35" s="62">
        <f>IFERROR(Inv_SY_B!FH35/Inv_SY_B!$IS35-1,"")</f>
        <v>2.0566278363916446E-2</v>
      </c>
      <c r="FI35" s="62">
        <f>IFERROR(Inv_SY_B!FI35/Inv_SY_B!$IS35-1,"")</f>
        <v>-4.6888655193620954E-3</v>
      </c>
      <c r="FJ35" s="62">
        <f>IFERROR(Inv_SY_B!FJ35/Inv_SY_B!$IS35-1,"")</f>
        <v>1.563791117073543E-2</v>
      </c>
      <c r="FK35" s="62">
        <f>IFERROR(Inv_SY_B!FK35/Inv_SY_B!$IS35-1,"")</f>
        <v>4.0726761574041426E-3</v>
      </c>
      <c r="FL35" s="62">
        <f>IFERROR(Inv_SY_B!FL35/Inv_SY_B!$IS35-1,"")</f>
        <v>6.806277160555263E-3</v>
      </c>
      <c r="FM35" s="62">
        <f>IFERROR(Inv_SY_B!FM35/Inv_SY_B!$IS35-1,"")</f>
        <v>1.3272294918008631E-2</v>
      </c>
      <c r="FN35" s="62">
        <f>IFERROR(Inv_SY_B!FN35/Inv_SY_B!$IS35-1,"")</f>
        <v>-1.8707332202187898E-2</v>
      </c>
      <c r="FO35" s="62">
        <f>IFERROR(Inv_SY_B!FO35/Inv_SY_B!$IS35-1,"")</f>
        <v>1.9186335549825628E-2</v>
      </c>
      <c r="FP35" s="62">
        <f>IFERROR(Inv_SY_B!FP35/Inv_SY_B!$IS35-1,"")</f>
        <v>-2.3473610874348738E-2</v>
      </c>
      <c r="FQ35" s="62">
        <f>IFERROR(Inv_SY_B!FQ35/Inv_SY_B!$IS35-1,"")</f>
        <v>6.806277160555263E-3</v>
      </c>
      <c r="FR35" s="62">
        <f>IFERROR(Inv_SY_B!FR35/Inv_SY_B!$IS35-1,"")</f>
        <v>-7.6369484817084832E-4</v>
      </c>
      <c r="FS35" s="62">
        <f>IFERROR(Inv_SY_B!FS35/Inv_SY_B!$IS35-1,"")</f>
        <v>-1.1698098860774997E-2</v>
      </c>
      <c r="FT35" s="62">
        <f>IFERROR(Inv_SY_B!FT35/Inv_SY_B!$IS35-1,"")</f>
        <v>3.0212911561922073E-3</v>
      </c>
      <c r="FU35" s="62">
        <f>IFERROR(Inv_SY_B!FU35/Inv_SY_B!$IS35-1,"")</f>
        <v>2.1595759510936396E-2</v>
      </c>
      <c r="FV35" s="62">
        <f>IFERROR(Inv_SY_B!FV35/Inv_SY_B!$IS35-1,"")</f>
        <v>-6.4411738547152098E-3</v>
      </c>
      <c r="FW35" s="62">
        <f>IFERROR(Inv_SY_B!FW35/Inv_SY_B!$IS35-1,"")</f>
        <v>5.3869074089190061E-3</v>
      </c>
      <c r="FX35" s="62">
        <f>IFERROR(Inv_SY_B!FX35/Inv_SY_B!$IS35-1,"")</f>
        <v>2.4298870930103966E-3</v>
      </c>
      <c r="FY35" s="62">
        <f>IFERROR(Inv_SY_B!FY35/Inv_SY_B!$IS35-1,"")</f>
        <v>1.633883450487672E-2</v>
      </c>
      <c r="FZ35" s="62">
        <f>IFERROR(Inv_SY_B!FZ35/Inv_SY_B!$IS35-1,"")</f>
        <v>2.5100376181642847E-2</v>
      </c>
      <c r="GA35" s="62">
        <f>IFERROR(Inv_SY_B!GA35/Inv_SY_B!$IS35-1,"")</f>
        <v>2.99529223410826E-2</v>
      </c>
      <c r="GB35" s="62">
        <f>IFERROR(Inv_SY_B!GB35/Inv_SY_B!$IS35-1,"")</f>
        <v>8.8039086628579621E-3</v>
      </c>
      <c r="GC35" s="62">
        <f>IFERROR(Inv_SY_B!GC35/Inv_SY_B!$IS35-1,"")</f>
        <v>1.966822034204796E-2</v>
      </c>
      <c r="GD35" s="62">
        <f>IFERROR(Inv_SY_B!GD35/Inv_SY_B!$IS35-1,"")</f>
        <v>8.6987701627365688E-3</v>
      </c>
      <c r="GE35" s="62">
        <f>IFERROR(Inv_SY_B!GE35/Inv_SY_B!$IS35-1,"")</f>
        <v>2.6313512721502841E-2</v>
      </c>
      <c r="GF35" s="62">
        <f>IFERROR(Inv_SY_B!GF35/Inv_SY_B!$IS35-1,"")</f>
        <v>1.4586526169523495E-2</v>
      </c>
      <c r="GG35" s="62">
        <f>IFERROR(Inv_SY_B!GG35/Inv_SY_B!$IS35-1,"")</f>
        <v>2.3838714180188569E-2</v>
      </c>
      <c r="GH35" s="62">
        <f>IFERROR(Inv_SY_B!GH35/Inv_SY_B!$IS35-1,"")</f>
        <v>-1.8553129068676899E-2</v>
      </c>
      <c r="GI35" s="62">
        <f>IFERROR(Inv_SY_B!GI35/Inv_SY_B!$IS35-1,"")</f>
        <v>1.0591263164918097E-2</v>
      </c>
      <c r="GJ35" s="62">
        <f>IFERROR(Inv_SY_B!GJ35/Inv_SY_B!$IS35-1,"")</f>
        <v>2.6573501942341871E-3</v>
      </c>
      <c r="GK35" s="62">
        <f>IFERROR(Inv_SY_B!GK35/Inv_SY_B!$IS35-1,"")</f>
        <v>1.3272294918008631E-2</v>
      </c>
      <c r="GL35" s="62">
        <f>IFERROR(Inv_SY_B!GL35/Inv_SY_B!$IS35-1,"")</f>
        <v>-0.31594263358648056</v>
      </c>
      <c r="GM35" s="62">
        <f>IFERROR(Inv_SY_B!GM35/Inv_SY_B!$IS35-1,"")</f>
        <v>1.7214988672553444E-2</v>
      </c>
      <c r="GN35" s="62">
        <f>IFERROR(Inv_SY_B!GN35/Inv_SY_B!$IS35-1,"")</f>
        <v>2.1157682427098257E-2</v>
      </c>
      <c r="GO35" s="62">
        <f>IFERROR(Inv_SY_B!GO35/Inv_SY_B!$IS35-1,"")</f>
        <v>3.1014416813460066E-2</v>
      </c>
      <c r="GP35" s="62">
        <f>IFERROR(Inv_SY_B!GP35/Inv_SY_B!$IS35-1,"")</f>
        <v>2.5100376181642847E-2</v>
      </c>
      <c r="GQ35" s="62">
        <f>IFERROR(Inv_SY_B!GQ35/Inv_SY_B!$IS35-1,"")</f>
        <v>2.1946221178007042E-2</v>
      </c>
      <c r="GR35" s="62">
        <f>IFERROR(Inv_SY_B!GR35/Inv_SY_B!$IS35-1,"")</f>
        <v>2.904306993618766E-2</v>
      </c>
      <c r="GS35" s="62" t="str">
        <f>IFERROR(Inv_SY_B!GS35/Inv_SY_B!$IS35-1,"")</f>
        <v/>
      </c>
      <c r="GT35" s="62" t="str">
        <f>IFERROR(Inv_SY_B!GT35/Inv_SY_B!$IS35-1,"")</f>
        <v/>
      </c>
      <c r="GU35" s="62">
        <f>IFERROR(Inv_SY_B!GU35/Inv_SY_B!$IS35-1,"")</f>
        <v>-4.4438197627031384E-3</v>
      </c>
      <c r="GV35" s="62">
        <f>IFERROR(Inv_SY_B!GV35/Inv_SY_B!$IS35-1,"")</f>
        <v>-1.5724679716480283E-2</v>
      </c>
      <c r="GW35" s="62">
        <f>IFERROR(Inv_SY_B!GW35/Inv_SY_B!$IS35-1,"")</f>
        <v>2.0211932282101497E-3</v>
      </c>
      <c r="GX35" s="62" t="str">
        <f>IFERROR(Inv_SY_B!GX35/Inv_SY_B!$IS35-1,"")</f>
        <v/>
      </c>
      <c r="GY35" s="62">
        <f>IFERROR(Inv_SY_B!GY35/Inv_SY_B!$IS35-1,"")</f>
        <v>1.5614195719580115E-2</v>
      </c>
      <c r="GZ35" s="62">
        <f>IFERROR(Inv_SY_B!GZ35/Inv_SY_B!$IS35-1,"")</f>
        <v>1.3582394426792987E-2</v>
      </c>
      <c r="HA35" s="62">
        <f>IFERROR(Inv_SY_B!HA35/Inv_SY_B!$IS35-1,"")</f>
        <v>1.9429985163870622E-2</v>
      </c>
      <c r="HB35" s="62">
        <f>IFERROR(Inv_SY_B!HB35/Inv_SY_B!$IS35-1,"")</f>
        <v>-2.0111808720807423E-3</v>
      </c>
      <c r="HC35" s="62">
        <f>IFERROR(Inv_SY_B!HC35/Inv_SY_B!$IS35-1,"")</f>
        <v>2.1379182076229908E-2</v>
      </c>
      <c r="HD35" s="62">
        <f>IFERROR(Inv_SY_B!HD35/Inv_SY_B!$IS35-1,"")</f>
        <v>1.3582394426792987E-2</v>
      </c>
      <c r="HE35" s="62">
        <f>IFERROR(Inv_SY_B!HE35/Inv_SY_B!$IS35-1,"")</f>
        <v>-3.9603777844399168E-3</v>
      </c>
      <c r="HF35" s="62">
        <f>IFERROR(Inv_SY_B!HF35/Inv_SY_B!$IS35-1,"")</f>
        <v>9.6840006020746383E-3</v>
      </c>
      <c r="HG35" s="62">
        <f>IFERROR(Inv_SY_B!HG35/Inv_SY_B!$IS35-1,"")</f>
        <v>1.8872129526377179E-3</v>
      </c>
      <c r="HH35" s="62">
        <f>IFERROR(Inv_SY_B!HH35/Inv_SY_B!$IS35-1,"")</f>
        <v>-6.198395972145665E-5</v>
      </c>
      <c r="HI35" s="62">
        <f>IFERROR(Inv_SY_B!HI35/Inv_SY_B!$IS35-1,"")</f>
        <v>1.5531591339152273E-2</v>
      </c>
      <c r="HJ35" s="62">
        <f>IFERROR(Inv_SY_B!HJ35/Inv_SY_B!$IS35-1,"")</f>
        <v>2.0209663928814292E-2</v>
      </c>
      <c r="HK35" s="62">
        <f>IFERROR(Inv_SY_B!HK35/Inv_SY_B!$IS35-1,"")</f>
        <v>6.6519165161824656E-3</v>
      </c>
      <c r="HL35" s="62">
        <f>IFERROR(Inv_SY_B!HL35/Inv_SY_B!$IS35-1,"")</f>
        <v>1.1849774949140413E-2</v>
      </c>
      <c r="HM35" s="62">
        <f>IFERROR(Inv_SY_B!HM35/Inv_SY_B!$IS35-1,"")</f>
        <v>3.0150131729335783E-2</v>
      </c>
      <c r="HN35" s="62">
        <f>IFERROR(Inv_SY_B!HN35/Inv_SY_B!$IS35-1,"")</f>
        <v>2.548881891608068E-2</v>
      </c>
      <c r="HO35" s="62">
        <f>IFERROR(Inv_SY_B!HO35/Inv_SY_B!$IS35-1,"")</f>
        <v>1.9662177899512079E-2</v>
      </c>
      <c r="HP35" s="62">
        <f>IFERROR(Inv_SY_B!HP35/Inv_SY_B!$IS35-1,"")</f>
        <v>2.4556556353429793E-2</v>
      </c>
      <c r="HQ35" s="62">
        <f>IFERROR(Inv_SY_B!HQ35/Inv_SY_B!$IS35-1,"")</f>
        <v>-6.1908440925220187E-3</v>
      </c>
      <c r="HR35" s="62">
        <f>IFERROR(Inv_SY_B!HR35/Inv_SY_B!$IS35-1,"")</f>
        <v>5.0375459365703534E-4</v>
      </c>
      <c r="HS35" s="62">
        <f>IFERROR(Inv_SY_B!HS35/Inv_SY_B!$IS35-1,"")</f>
        <v>-1.5733527135089687E-2</v>
      </c>
      <c r="HT35" s="62">
        <f>IFERROR(Inv_SY_B!HT35/Inv_SY_B!$IS35-1,"")</f>
        <v>-2.4535234081564994E-2</v>
      </c>
      <c r="HU35" s="62">
        <f>IFERROR(Inv_SY_B!HU35/Inv_SY_B!$IS35-1,"")</f>
        <v>-2.2642680498282775E-2</v>
      </c>
      <c r="HV35" s="62">
        <f>IFERROR(Inv_SY_B!HV35/Inv_SY_B!$IS35-1,"")</f>
        <v>-2.8400308300943977E-2</v>
      </c>
      <c r="HW35" s="62">
        <f>IFERROR(Inv_SY_B!HW35/Inv_SY_B!$IS35-1,"")</f>
        <v>-1.9475985206819368E-2</v>
      </c>
      <c r="HX35" s="62">
        <f>IFERROR(Inv_SY_B!HX35/Inv_SY_B!$IS35-1,"")</f>
        <v>-1.2206980105959664E-2</v>
      </c>
      <c r="HY35" s="62">
        <f>IFERROR(Inv_SY_B!HY35/Inv_SY_B!$IS35-1,"")</f>
        <v>-1.9337375648607047E-2</v>
      </c>
      <c r="HZ35" s="62">
        <f>IFERROR(Inv_SY_B!HZ35/Inv_SY_B!$IS35-1,"")</f>
        <v>-2.2802614603912419E-2</v>
      </c>
      <c r="IA35" s="62">
        <f>IFERROR(Inv_SY_B!IA35/Inv_SY_B!$IS35-1,"")</f>
        <v>-9.2718257810551208E-3</v>
      </c>
      <c r="IB35" s="62">
        <f>IFERROR(Inv_SY_B!IB35/Inv_SY_B!$IS35-1,"")</f>
        <v>-1.995898101315452E-2</v>
      </c>
      <c r="IC35" s="62">
        <f>IFERROR(Inv_SY_B!IC35/Inv_SY_B!$IS35-1,"")</f>
        <v>-5.2280373148553272E-3</v>
      </c>
      <c r="ID35" s="62">
        <f>IFERROR(Inv_SY_B!ID35/Inv_SY_B!$IS35-1,"")</f>
        <v>-2.4548359986698798E-2</v>
      </c>
      <c r="IE35" s="62">
        <f>IFERROR(Inv_SY_B!IE35/Inv_SY_B!$IS35-1,"")</f>
        <v>-2.431471887531822E-2</v>
      </c>
      <c r="IF35" s="62" t="str">
        <f>IFERROR(Inv_SY_B!IF35/Inv_SY_B!$IS35-1,"")</f>
        <v/>
      </c>
      <c r="IG35" s="62">
        <f>IFERROR(Inv_SY_B!IG35/Inv_SY_B!$IS35-1,"")</f>
        <v>1.6418191802826554E-2</v>
      </c>
      <c r="IH35" s="62">
        <f>IFERROR(Inv_SY_B!IH35/Inv_SY_B!$IS35-1,"")</f>
        <v>-2.4749774737888863E-2</v>
      </c>
      <c r="II35" s="62">
        <f>IFERROR(Inv_SY_B!II35/Inv_SY_B!$IS35-1,"")</f>
        <v>-1.0913483188228823E-2</v>
      </c>
      <c r="IJ35" s="62">
        <f>IFERROR(Inv_SY_B!IJ35/Inv_SY_B!$IS35-1,"")</f>
        <v>-2.4548359986698798E-2</v>
      </c>
      <c r="IK35" s="62">
        <f>IFERROR(Inv_SY_B!IK35/Inv_SY_B!$IS35-1,"")</f>
        <v>-5.2280373148553272E-3</v>
      </c>
      <c r="IL35" s="62" t="str">
        <f>IFERROR(Inv_SY_B!IL35/Inv_SY_B!$IS35-1,"")</f>
        <v/>
      </c>
      <c r="IM35" s="62" t="str">
        <f>IFERROR(Inv_SY_B!IM35/Inv_SY_B!$IS35-1,"")</f>
        <v/>
      </c>
      <c r="IN35" s="62">
        <f>IFERROR(Inv_SY_B!IN35/Inv_SY_B!$IS35-1,"")</f>
        <v>2.4556556353429793E-2</v>
      </c>
      <c r="IO35" s="62">
        <f>IFERROR(Inv_SY_B!IO35/Inv_SY_B!$IS35-1,"")</f>
        <v>-7.3106565847791405E-4</v>
      </c>
      <c r="IP35" s="62">
        <f>IFERROR(Inv_SY_B!IP35/Inv_SY_B!$IS35-1,"")</f>
        <v>-6.4524360125478575E-3</v>
      </c>
      <c r="IQ35" s="62">
        <f>IFERROR(Inv_SY_B!IQ35/Inv_SY_B!$IS35-1,"")</f>
        <v>-2.3425085412754343E-2</v>
      </c>
      <c r="IR35" s="62">
        <f>IFERROR(Inv_SY_B!IR35/Inv_SY_B!$IS35-1,"")</f>
        <v>-1.1776560428029548E-2</v>
      </c>
    </row>
    <row r="36" spans="2:252" x14ac:dyDescent="0.25">
      <c r="B36" s="85">
        <f t="shared" si="0"/>
        <v>45874</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45875</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45876</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45877</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45878</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45879</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45880</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45881</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45882</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45883</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45884</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45885</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45886</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45887</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45888</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45889</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45890</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45891</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45892</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45893</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45894</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45895</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45896</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45897</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45898</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45899</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45900</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0.99959234109550288</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0.99760339427936962</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13.083333333333336</v>
      </c>
      <c r="G123" s="180">
        <f>IFERROR(_xlfn.XLOOKUP($A123,Raw_Data!$B:$B,Raw_Data!KH:KH),"")</f>
        <v>0</v>
      </c>
      <c r="H123" s="180"/>
      <c r="I123" s="180">
        <f>IFERROR(_xlfn.XLOOKUP($A123,Raw_Data!$B:$B,Raw_Data!$KI:$KI),"")</f>
        <v>4.28</v>
      </c>
      <c r="J123" s="180"/>
      <c r="K123" s="180">
        <f>IFERROR(_xlfn.XLOOKUP($A123,Raw_Data!$B:$B,Raw_Data!KJ:KJ),"")</f>
        <v>32.33</v>
      </c>
      <c r="L123" s="180">
        <f>IFERROR(_xlfn.XLOOKUP($A123,Raw_Data!$B:$B,Raw_Data!KK:KK),"")</f>
        <v>39.450000000000003</v>
      </c>
      <c r="M123" s="180">
        <f>IFERROR(_xlfn.XLOOKUP($A123,Raw_Data!$B:$B,Raw_Data!KL:KL),"")</f>
        <v>2.15</v>
      </c>
      <c r="N123" s="180">
        <f>IFERROR(_xlfn.XLOOKUP($A123,Raw_Data!$B:$B,Raw_Data!KM:KM),"")</f>
        <v>4.4000000000000004</v>
      </c>
      <c r="O123" s="181">
        <f>IFERROR(1-SUMIF(PA!$B:$B,$A123,PA!AJ:AJ)/($AA123+SUMIF(PA!$B:$B,$A123,PA!AJ:AJ)),"")</f>
        <v>0.99673420121056355</v>
      </c>
      <c r="P123" s="181"/>
      <c r="Q123" s="182"/>
      <c r="R123" s="181">
        <f>IFERROR(1-SUMIF(GA!$C:$C,$A123,GA!$X:$X)/($AA123+SUMIF(GA!$C:$C,$A123,GA!$X:$X)),"")</f>
        <v>1</v>
      </c>
      <c r="S123" s="177"/>
      <c r="T123" s="182"/>
      <c r="U123" s="183">
        <f t="shared" si="9"/>
        <v>0.81807105954009585</v>
      </c>
      <c r="V123" s="183" t="str">
        <f>IFERROR(_xlfn.XLOOKUP($A123,Raw_Data!$B:$B,Raw_Data!$KQ:$KQ),"")</f>
        <v/>
      </c>
      <c r="W123" s="184">
        <f t="shared" si="10"/>
        <v>0.14588933895131712</v>
      </c>
      <c r="X123" s="176">
        <f>IFERROR(_xlfn.XLOOKUP($A123,Raw_Data!$B:$B,Raw_Data!$KN:$KN),"")</f>
        <v>235230.4</v>
      </c>
      <c r="Y123" s="176">
        <f>IFERROR(_xlfn.XLOOKUP($A123,Raw_Data!$B:$B,Raw_Data!$KC:$KC),"")</f>
        <v>233810.40200001001</v>
      </c>
      <c r="Z123" s="176">
        <f>IFERROR(_xlfn.XLOOKUP($A123,Raw_Data!$B:$B,Raw_Data!$KD:$KD),"")</f>
        <v>95.681000000011409</v>
      </c>
      <c r="AA123" s="176">
        <f>IFERROR(_xlfn.XLOOKUP($A123,Raw_Data!$B:$B,Raw_Data!$KF:$KF),"")</f>
        <v>233714.72100001</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12.699999999999998</v>
      </c>
      <c r="G124" s="180">
        <f>IFERROR(_xlfn.XLOOKUP($A124,Raw_Data!$B:$B,Raw_Data!KH:KH),"")</f>
        <v>0</v>
      </c>
      <c r="H124" s="180"/>
      <c r="I124" s="180">
        <f>IFERROR(_xlfn.XLOOKUP($A124,Raw_Data!$B:$B,Raw_Data!$KI:$KI),"")</f>
        <v>1.27</v>
      </c>
      <c r="J124" s="180"/>
      <c r="K124" s="180">
        <f>IFERROR(_xlfn.XLOOKUP($A124,Raw_Data!$B:$B,Raw_Data!KJ:KJ),"")</f>
        <v>28.27</v>
      </c>
      <c r="L124" s="180">
        <f>IFERROR(_xlfn.XLOOKUP($A124,Raw_Data!$B:$B,Raw_Data!KK:KK),"")</f>
        <v>30.1</v>
      </c>
      <c r="M124" s="180">
        <f>IFERROR(_xlfn.XLOOKUP($A124,Raw_Data!$B:$B,Raw_Data!KL:KL),"")</f>
        <v>0.45</v>
      </c>
      <c r="N124" s="180">
        <f>IFERROR(_xlfn.XLOOKUP($A124,Raw_Data!$B:$B,Raw_Data!KM:KM),"")</f>
        <v>4.9000000000000004</v>
      </c>
      <c r="O124" s="181">
        <f>IFERROR(1-SUMIF(PA!$B:$B,$A124,PA!AJ:AJ)/($AA124+SUMIF(PA!$B:$B,$A124,PA!AJ:AJ)),"")</f>
        <v>0.99216463948985767</v>
      </c>
      <c r="P124" s="181"/>
      <c r="Q124" s="182"/>
      <c r="R124" s="181">
        <f>IFERROR(1-SUMIF(GA!$C:$C,$A124,GA!$X:$X)/($AA124+SUMIF(GA!$C:$C,$A124,GA!$X:$X)),"")</f>
        <v>1</v>
      </c>
      <c r="S124" s="177"/>
      <c r="T124" s="182"/>
      <c r="U124" s="183">
        <f t="shared" si="9"/>
        <v>0.82513526202528109</v>
      </c>
      <c r="V124" s="183" t="str">
        <f>IFERROR(_xlfn.XLOOKUP($A124,Raw_Data!$B:$B,Raw_Data!$KQ:$KQ),"")</f>
        <v/>
      </c>
      <c r="W124" s="184">
        <f t="shared" si="10"/>
        <v>4.3663407615504461E-2</v>
      </c>
      <c r="X124" s="176">
        <f>IFERROR(_xlfn.XLOOKUP($A124,Raw_Data!$B:$B,Raw_Data!$KN:$KN),"")</f>
        <v>70727.400000000009</v>
      </c>
      <c r="Y124" s="176">
        <f>IFERROR(_xlfn.XLOOKUP($A124,Raw_Data!$B:$B,Raw_Data!$KC:$KC),"")</f>
        <v>70044.460000038147</v>
      </c>
      <c r="Z124" s="176">
        <f>IFERROR(_xlfn.XLOOKUP($A124,Raw_Data!$B:$B,Raw_Data!$KD:$KD),"")</f>
        <v>95.680999999996857</v>
      </c>
      <c r="AA124" s="176">
        <f>IFERROR(_xlfn.XLOOKUP($A124,Raw_Data!$B:$B,Raw_Data!$KF:$KF),"")</f>
        <v>69948.77900003815</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12.433333333333334</v>
      </c>
      <c r="G125" s="180">
        <f>IFERROR(_xlfn.XLOOKUP($A125,Raw_Data!$B:$B,Raw_Data!KH:KH),"")</f>
        <v>0</v>
      </c>
      <c r="H125" s="180"/>
      <c r="I125" s="180">
        <f>IFERROR(_xlfn.XLOOKUP($A125,Raw_Data!$B:$B,Raw_Data!$KI:$KI),"")</f>
        <v>3.19</v>
      </c>
      <c r="J125" s="180"/>
      <c r="K125" s="180">
        <f>IFERROR(_xlfn.XLOOKUP($A125,Raw_Data!$B:$B,Raw_Data!KJ:KJ),"")</f>
        <v>29.6</v>
      </c>
      <c r="L125" s="180">
        <f>IFERROR(_xlfn.XLOOKUP($A125,Raw_Data!$B:$B,Raw_Data!KK:KK),"")</f>
        <v>36.18</v>
      </c>
      <c r="M125" s="180">
        <f>IFERROR(_xlfn.XLOOKUP($A125,Raw_Data!$B:$B,Raw_Data!KL:KL),"")</f>
        <v>0.86</v>
      </c>
      <c r="N125" s="180">
        <f>IFERROR(_xlfn.XLOOKUP($A125,Raw_Data!$B:$B,Raw_Data!KM:KM),"")</f>
        <v>4.3</v>
      </c>
      <c r="O125" s="181">
        <f>IFERROR(1-SUMIF(PA!$B:$B,$A125,PA!AJ:AJ)/($AA125+SUMIF(PA!$B:$B,$A125,PA!AJ:AJ)),"")</f>
        <v>0.99599486071728316</v>
      </c>
      <c r="P125" s="181"/>
      <c r="Q125" s="182"/>
      <c r="R125" s="181">
        <f>IFERROR(1-SUMIF(GA!$C:$C,$A125,GA!$X:$X)/($AA125+SUMIF(GA!$C:$C,$A125,GA!$X:$X)),"")</f>
        <v>1</v>
      </c>
      <c r="S125" s="177"/>
      <c r="T125" s="182"/>
      <c r="U125" s="183">
        <f t="shared" si="9"/>
        <v>0.76671216934946429</v>
      </c>
      <c r="V125" s="183" t="str">
        <f>IFERROR(_xlfn.XLOOKUP($A125,Raw_Data!$B:$B,Raw_Data!$KQ:$KQ),"")</f>
        <v/>
      </c>
      <c r="W125" s="184">
        <f t="shared" si="10"/>
        <v>0.10190882584269961</v>
      </c>
      <c r="X125" s="176">
        <f>IFERROR(_xlfn.XLOOKUP($A125,Raw_Data!$B:$B,Raw_Data!$KN:$KN),"")</f>
        <v>164465.40000000005</v>
      </c>
      <c r="Y125" s="176">
        <f>IFERROR(_xlfn.XLOOKUP($A125,Raw_Data!$B:$B,Raw_Data!$KC:$KC),"")</f>
        <v>163353.62000000477</v>
      </c>
      <c r="Z125" s="176">
        <f>IFERROR(_xlfn.XLOOKUP($A125,Raw_Data!$B:$B,Raw_Data!$KD:$KD),"")</f>
        <v>95.680999999996857</v>
      </c>
      <c r="AA125" s="176">
        <f>IFERROR(_xlfn.XLOOKUP($A125,Raw_Data!$B:$B,Raw_Data!$KF:$KF),"")</f>
        <v>163257.93900000479</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12.233333333333333</v>
      </c>
      <c r="G126" s="180">
        <f>IFERROR(_xlfn.XLOOKUP($A126,Raw_Data!$B:$B,Raw_Data!KH:KH),"")</f>
        <v>0</v>
      </c>
      <c r="H126" s="180"/>
      <c r="I126" s="180">
        <f>IFERROR(_xlfn.XLOOKUP($A126,Raw_Data!$B:$B,Raw_Data!$KI:$KI),"")</f>
        <v>2.98</v>
      </c>
      <c r="J126" s="180"/>
      <c r="K126" s="180">
        <f>IFERROR(_xlfn.XLOOKUP($A126,Raw_Data!$B:$B,Raw_Data!KJ:KJ),"")</f>
        <v>28.94</v>
      </c>
      <c r="L126" s="180">
        <f>IFERROR(_xlfn.XLOOKUP($A126,Raw_Data!$B:$B,Raw_Data!KK:KK),"")</f>
        <v>33.69</v>
      </c>
      <c r="M126" s="180">
        <f>IFERROR(_xlfn.XLOOKUP($A126,Raw_Data!$B:$B,Raw_Data!KL:KL),"")</f>
        <v>1.69</v>
      </c>
      <c r="N126" s="180">
        <f>IFERROR(_xlfn.XLOOKUP($A126,Raw_Data!$B:$B,Raw_Data!KM:KM),"")</f>
        <v>5.9</v>
      </c>
      <c r="O126" s="181">
        <f>IFERROR(1-SUMIF(PA!$B:$B,$A126,PA!AJ:AJ)/($AA126+SUMIF(PA!$B:$B,$A126,PA!AJ:AJ)),"")</f>
        <v>0.99466362387379692</v>
      </c>
      <c r="P126" s="181"/>
      <c r="Q126" s="182"/>
      <c r="R126" s="181">
        <f>IFERROR(1-SUMIF(GA!$C:$C,$A126,GA!$X:$X)/($AA126+SUMIF(GA!$C:$C,$A126,GA!$X:$X)),"")</f>
        <v>1</v>
      </c>
      <c r="S126" s="177"/>
      <c r="T126" s="182"/>
      <c r="U126" s="183">
        <f t="shared" si="9"/>
        <v>0.77826972827587759</v>
      </c>
      <c r="V126" s="183" t="str">
        <f>IFERROR(_xlfn.XLOOKUP($A126,Raw_Data!$B:$B,Raw_Data!$KQ:$KQ),"")</f>
        <v/>
      </c>
      <c r="W126" s="184">
        <f t="shared" si="10"/>
        <v>9.6635157927588144E-2</v>
      </c>
      <c r="X126" s="176">
        <f>IFERROR(_xlfn.XLOOKUP($A126,Raw_Data!$B:$B,Raw_Data!$KN:$KN),"")</f>
        <v>156158.60000000003</v>
      </c>
      <c r="Y126" s="176">
        <f>IFERROR(_xlfn.XLOOKUP($A126,Raw_Data!$B:$B,Raw_Data!$KC:$KC),"")</f>
        <v>154905.20399999619</v>
      </c>
      <c r="Z126" s="176">
        <f>IFERROR(_xlfn.XLOOKUP($A126,Raw_Data!$B:$B,Raw_Data!$KD:$KD),"")</f>
        <v>95.680999999996857</v>
      </c>
      <c r="AA126" s="176">
        <f>IFERROR(_xlfn.XLOOKUP($A126,Raw_Data!$B:$B,Raw_Data!$KF:$KF),"")</f>
        <v>154809.5229999962</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12.75</v>
      </c>
      <c r="G127" s="180">
        <f>IFERROR(_xlfn.XLOOKUP($A127,Raw_Data!$B:$B,Raw_Data!KH:KH),"")</f>
        <v>0</v>
      </c>
      <c r="H127" s="180"/>
      <c r="I127" s="180">
        <f>IFERROR(_xlfn.XLOOKUP($A127,Raw_Data!$B:$B,Raw_Data!$KI:$KI),"")</f>
        <v>3.1</v>
      </c>
      <c r="J127" s="180"/>
      <c r="K127" s="180">
        <f>IFERROR(_xlfn.XLOOKUP($A127,Raw_Data!$B:$B,Raw_Data!KJ:KJ),"")</f>
        <v>29.92</v>
      </c>
      <c r="L127" s="180">
        <f>IFERROR(_xlfn.XLOOKUP($A127,Raw_Data!$B:$B,Raw_Data!KK:KK),"")</f>
        <v>36.64</v>
      </c>
      <c r="M127" s="180">
        <f>IFERROR(_xlfn.XLOOKUP($A127,Raw_Data!$B:$B,Raw_Data!KL:KL),"")</f>
        <v>1.99</v>
      </c>
      <c r="N127" s="180">
        <f>IFERROR(_xlfn.XLOOKUP($A127,Raw_Data!$B:$B,Raw_Data!KM:KM),"")</f>
        <v>4.9000000000000004</v>
      </c>
      <c r="O127" s="181">
        <f>IFERROR(1-SUMIF(PA!$B:$B,$A127,PA!AJ:AJ)/($AA127+SUMIF(PA!$B:$B,$A127,PA!AJ:AJ)),"")</f>
        <v>0.99684001857290139</v>
      </c>
      <c r="P127" s="181"/>
      <c r="Q127" s="182"/>
      <c r="R127" s="181">
        <f>IFERROR(1-SUMIF(GA!$C:$C,$A127,GA!$X:$X)/($AA127+SUMIF(GA!$C:$C,$A127,GA!$X:$X)),"")</f>
        <v>1</v>
      </c>
      <c r="S127" s="177"/>
      <c r="T127" s="182"/>
      <c r="U127" s="183">
        <f t="shared" si="9"/>
        <v>0.79499816358583564</v>
      </c>
      <c r="V127" s="183" t="str">
        <f>IFERROR(_xlfn.XLOOKUP($A127,Raw_Data!$B:$B,Raw_Data!$KQ:$KQ),"")</f>
        <v/>
      </c>
      <c r="W127" s="184">
        <f t="shared" si="10"/>
        <v>0.10268726279650378</v>
      </c>
      <c r="X127" s="176">
        <f>IFERROR(_xlfn.XLOOKUP($A127,Raw_Data!$B:$B,Raw_Data!$KN:$KN),"")</f>
        <v>165894</v>
      </c>
      <c r="Y127" s="176">
        <f>IFERROR(_xlfn.XLOOKUP($A127,Raw_Data!$B:$B,Raw_Data!$KC:$KC),"")</f>
        <v>164600.67599999905</v>
      </c>
      <c r="Z127" s="176">
        <f>IFERROR(_xlfn.XLOOKUP($A127,Raw_Data!$B:$B,Raw_Data!$KD:$KD),"")</f>
        <v>95.680999999996857</v>
      </c>
      <c r="AA127" s="176">
        <f>IFERROR(_xlfn.XLOOKUP($A127,Raw_Data!$B:$B,Raw_Data!$KF:$KF),"")</f>
        <v>164504.99499999906</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12.816666666666666</v>
      </c>
      <c r="G128" s="180">
        <f>IFERROR(_xlfn.XLOOKUP($A128,Raw_Data!$B:$B,Raw_Data!KH:KH),"")</f>
        <v>0</v>
      </c>
      <c r="H128" s="180"/>
      <c r="I128" s="180">
        <f>IFERROR(_xlfn.XLOOKUP($A128,Raw_Data!$B:$B,Raw_Data!$KI:$KI),"")</f>
        <v>4.0999999999999996</v>
      </c>
      <c r="J128" s="180"/>
      <c r="K128" s="180">
        <f>IFERROR(_xlfn.XLOOKUP($A128,Raw_Data!$B:$B,Raw_Data!KJ:KJ),"")</f>
        <v>31.08</v>
      </c>
      <c r="L128" s="180">
        <f>IFERROR(_xlfn.XLOOKUP($A128,Raw_Data!$B:$B,Raw_Data!KK:KK),"")</f>
        <v>39.17</v>
      </c>
      <c r="M128" s="180">
        <f>IFERROR(_xlfn.XLOOKUP($A128,Raw_Data!$B:$B,Raw_Data!KL:KL),"")</f>
        <v>2.23</v>
      </c>
      <c r="N128" s="180">
        <f>IFERROR(_xlfn.XLOOKUP($A128,Raw_Data!$B:$B,Raw_Data!KM:KM),"")</f>
        <v>5.5</v>
      </c>
      <c r="O128" s="181">
        <f>IFERROR(1-SUMIF(PA!$B:$B,$A128,PA!AJ:AJ)/($AA128+SUMIF(PA!$B:$B,$A128,PA!AJ:AJ)),"")</f>
        <v>0.99680580536761676</v>
      </c>
      <c r="P128" s="181"/>
      <c r="Q128" s="182"/>
      <c r="R128" s="181">
        <f>IFERROR(1-SUMIF(GA!$C:$C,$A128,GA!$X:$X)/($AA128+SUMIF(GA!$C:$C,$A128,GA!$X:$X)),"")</f>
        <v>1</v>
      </c>
      <c r="S128" s="177"/>
      <c r="T128" s="182"/>
      <c r="U128" s="183">
        <f t="shared" si="9"/>
        <v>0.7864558984194876</v>
      </c>
      <c r="V128" s="183" t="str">
        <f>IFERROR(_xlfn.XLOOKUP($A128,Raw_Data!$B:$B,Raw_Data!$KQ:$KQ),"")</f>
        <v/>
      </c>
      <c r="W128" s="184">
        <f t="shared" si="10"/>
        <v>0.13435288264666245</v>
      </c>
      <c r="X128" s="176">
        <f>IFERROR(_xlfn.XLOOKUP($A128,Raw_Data!$B:$B,Raw_Data!$KN:$KN),"")</f>
        <v>216295.8000000001</v>
      </c>
      <c r="Y128" s="176">
        <f>IFERROR(_xlfn.XLOOKUP($A128,Raw_Data!$B:$B,Raw_Data!$KC:$KC),"")</f>
        <v>215328.99899995327</v>
      </c>
      <c r="Z128" s="176">
        <f>IFERROR(_xlfn.XLOOKUP($A128,Raw_Data!$B:$B,Raw_Data!$KD:$KD),"")</f>
        <v>95.681000000011409</v>
      </c>
      <c r="AA128" s="176">
        <f>IFERROR(_xlfn.XLOOKUP($A128,Raw_Data!$B:$B,Raw_Data!$KF:$KF),"")</f>
        <v>215233.31799995326</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11.616666666666667</v>
      </c>
      <c r="G129" s="180">
        <f>IFERROR(_xlfn.XLOOKUP($A129,Raw_Data!$B:$B,Raw_Data!KH:KH),"")</f>
        <v>0</v>
      </c>
      <c r="H129" s="180"/>
      <c r="I129" s="180">
        <f>IFERROR(_xlfn.XLOOKUP($A129,Raw_Data!$B:$B,Raw_Data!$KI:$KI),"")</f>
        <v>1.75</v>
      </c>
      <c r="J129" s="180"/>
      <c r="K129" s="180">
        <f>IFERROR(_xlfn.XLOOKUP($A129,Raw_Data!$B:$B,Raw_Data!KJ:KJ),"")</f>
        <v>30.5</v>
      </c>
      <c r="L129" s="180">
        <f>IFERROR(_xlfn.XLOOKUP($A129,Raw_Data!$B:$B,Raw_Data!KK:KK),"")</f>
        <v>38.6</v>
      </c>
      <c r="M129" s="180">
        <f>IFERROR(_xlfn.XLOOKUP($A129,Raw_Data!$B:$B,Raw_Data!KL:KL),"")</f>
        <v>2.6</v>
      </c>
      <c r="N129" s="180">
        <f>IFERROR(_xlfn.XLOOKUP($A129,Raw_Data!$B:$B,Raw_Data!KM:KM),"")</f>
        <v>4.8</v>
      </c>
      <c r="O129" s="181">
        <f>IFERROR(1-SUMIF(PA!$B:$B,$A129,PA!AJ:AJ)/($AA129+SUMIF(PA!$B:$B,$A129,PA!AJ:AJ)),"")</f>
        <v>0.99680517031256766</v>
      </c>
      <c r="P129" s="181"/>
      <c r="Q129" s="182"/>
      <c r="R129" s="181">
        <f>IFERROR(1-SUMIF(GA!$C:$C,$A129,GA!$X:$X)/($AA129+SUMIF(GA!$C:$C,$A129,GA!$X:$X)),"")</f>
        <v>1</v>
      </c>
      <c r="S129" s="177"/>
      <c r="T129" s="182"/>
      <c r="U129" s="183">
        <f t="shared" si="9"/>
        <v>0.78629906902083813</v>
      </c>
      <c r="V129" s="183" t="str">
        <f>IFERROR(_xlfn.XLOOKUP($A129,Raw_Data!$B:$B,Raw_Data!$KQ:$KQ),"")</f>
        <v/>
      </c>
      <c r="W129" s="184">
        <f t="shared" si="10"/>
        <v>5.7334307116102788E-2</v>
      </c>
      <c r="X129" s="176">
        <f>IFERROR(_xlfn.XLOOKUP($A129,Raw_Data!$B:$B,Raw_Data!$KN:$KN),"")</f>
        <v>92736.300000000017</v>
      </c>
      <c r="Y129" s="176">
        <f>IFERROR(_xlfn.XLOOKUP($A129,Raw_Data!$B:$B,Raw_Data!$KC:$KC),"")</f>
        <v>91935.240999996662</v>
      </c>
      <c r="Z129" s="176">
        <f>IFERROR(_xlfn.XLOOKUP($A129,Raw_Data!$B:$B,Raw_Data!$KD:$KD),"")</f>
        <v>85.680999999996857</v>
      </c>
      <c r="AA129" s="176">
        <f>IFERROR(_xlfn.XLOOKUP($A129,Raw_Data!$B:$B,Raw_Data!$KF:$KF),"")</f>
        <v>91849.559999996665</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f>IFERROR(_xlfn.XLOOKUP($A130,Raw_Data!$B:$B,Raw_Data!$KG:$KG),"")</f>
        <v>12.316666666666666</v>
      </c>
      <c r="G130" s="180">
        <f>IFERROR(_xlfn.XLOOKUP($A130,Raw_Data!$B:$B,Raw_Data!KH:KH),"")</f>
        <v>0</v>
      </c>
      <c r="H130" s="180"/>
      <c r="I130" s="180">
        <f>IFERROR(_xlfn.XLOOKUP($A130,Raw_Data!$B:$B,Raw_Data!$KI:$KI),"")</f>
        <v>2.29</v>
      </c>
      <c r="J130" s="180"/>
      <c r="K130" s="180">
        <f>IFERROR(_xlfn.XLOOKUP($A130,Raw_Data!$B:$B,Raw_Data!KJ:KJ),"")</f>
        <v>30.23</v>
      </c>
      <c r="L130" s="180">
        <f>IFERROR(_xlfn.XLOOKUP($A130,Raw_Data!$B:$B,Raw_Data!KK:KK),"")</f>
        <v>35.340000000000003</v>
      </c>
      <c r="M130" s="180">
        <f>IFERROR(_xlfn.XLOOKUP($A130,Raw_Data!$B:$B,Raw_Data!KL:KL),"")</f>
        <v>0.88</v>
      </c>
      <c r="N130" s="180">
        <f>IFERROR(_xlfn.XLOOKUP($A130,Raw_Data!$B:$B,Raw_Data!KM:KM),"")</f>
        <v>4.0999999999999996</v>
      </c>
      <c r="O130" s="181">
        <f>IFERROR(1-SUMIF(PA!$B:$B,$A130,PA!AJ:AJ)/($AA130+SUMIF(PA!$B:$B,$A130,PA!AJ:AJ)),"")</f>
        <v>0.99513189825955928</v>
      </c>
      <c r="P130" s="181"/>
      <c r="Q130" s="182"/>
      <c r="R130" s="181">
        <f>IFERROR(1-SUMIF(GA!$C:$C,$A130,GA!$X:$X)/($AA130+SUMIF(GA!$C:$C,$A130,GA!$X:$X)),"")</f>
        <v>1</v>
      </c>
      <c r="S130" s="177"/>
      <c r="T130" s="182"/>
      <c r="U130" s="183">
        <f t="shared" si="9"/>
        <v>0.82915717580099724</v>
      </c>
      <c r="V130" s="183" t="str">
        <f>IFERROR(_xlfn.XLOOKUP($A130,Raw_Data!$B:$B,Raw_Data!$KQ:$KQ),"")</f>
        <v/>
      </c>
      <c r="W130" s="184">
        <f t="shared" si="10"/>
        <v>7.9115413857678493E-2</v>
      </c>
      <c r="X130" s="176">
        <f>IFERROR(_xlfn.XLOOKUP($A130,Raw_Data!$B:$B,Raw_Data!$KN:$KN),"")</f>
        <v>128145.9</v>
      </c>
      <c r="Y130" s="176">
        <f>IFERROR(_xlfn.XLOOKUP($A130,Raw_Data!$B:$B,Raw_Data!$KC:$KC),"")</f>
        <v>126828.57400000095</v>
      </c>
      <c r="Z130" s="176">
        <f>IFERROR(_xlfn.XLOOKUP($A130,Raw_Data!$B:$B,Raw_Data!$KD:$KD),"")</f>
        <v>85.680999999996857</v>
      </c>
      <c r="AA130" s="176">
        <f>IFERROR(_xlfn.XLOOKUP($A130,Raw_Data!$B:$B,Raw_Data!$KF:$KF),"")</f>
        <v>126742.89300000096</v>
      </c>
      <c r="AB130" s="176">
        <f>IFERROR(_xlfn.XLOOKUP($A130,Raw_Data!$B:$B,Raw_Data!I:I)/1000,"")</f>
        <v>66.75</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f>IFERROR(_xlfn.XLOOKUP($A131,Raw_Data!$B:$B,Raw_Data!$KG:$KG),"")</f>
        <v>0</v>
      </c>
      <c r="G131" s="180">
        <f>IFERROR(_xlfn.XLOOKUP($A131,Raw_Data!$B:$B,Raw_Data!KH:KH),"")</f>
        <v>0</v>
      </c>
      <c r="H131" s="180"/>
      <c r="I131" s="180">
        <f>IFERROR(_xlfn.XLOOKUP($A131,Raw_Data!$B:$B,Raw_Data!$KI:$KI),"")</f>
        <v>0</v>
      </c>
      <c r="J131" s="180"/>
      <c r="K131" s="180">
        <f>IFERROR(_xlfn.XLOOKUP($A131,Raw_Data!$B:$B,Raw_Data!KJ:KJ),"")</f>
        <v>0</v>
      </c>
      <c r="L131" s="180">
        <f>IFERROR(_xlfn.XLOOKUP($A131,Raw_Data!$B:$B,Raw_Data!KK:KK),"")</f>
        <v>0</v>
      </c>
      <c r="M131" s="180">
        <f>IFERROR(_xlfn.XLOOKUP($A131,Raw_Data!$B:$B,Raw_Data!KL:KL),"")</f>
        <v>0</v>
      </c>
      <c r="N131" s="180">
        <f>IFERROR(_xlfn.XLOOKUP($A131,Raw_Data!$B:$B,Raw_Data!KM:KM),"")</f>
        <v>0</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f t="shared" si="10"/>
        <v>0</v>
      </c>
      <c r="X131" s="176">
        <f>IFERROR(_xlfn.XLOOKUP($A131,Raw_Data!$B:$B,Raw_Data!$KN:$KN),"")</f>
        <v>0</v>
      </c>
      <c r="Y131" s="176">
        <f>IFERROR(_xlfn.XLOOKUP($A131,Raw_Data!$B:$B,Raw_Data!$KC:$KC),"")</f>
        <v>0</v>
      </c>
      <c r="Z131" s="176">
        <f>IFERROR(_xlfn.XLOOKUP($A131,Raw_Data!$B:$B,Raw_Data!$KD:$KD),"")</f>
        <v>0</v>
      </c>
      <c r="AA131" s="176">
        <f>IFERROR(_xlfn.XLOOKUP($A131,Raw_Data!$B:$B,Raw_Data!$KF:$KF),"")</f>
        <v>0</v>
      </c>
      <c r="AB131" s="176">
        <f>IFERROR(_xlfn.XLOOKUP($A131,Raw_Data!$B:$B,Raw_Data!I:I)/1000,"")</f>
        <v>66.75</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f>IFERROR(_xlfn.XLOOKUP($A132,Raw_Data!$B:$B,Raw_Data!$KG:$KG),"")</f>
        <v>0</v>
      </c>
      <c r="G132" s="180">
        <f>IFERROR(_xlfn.XLOOKUP($A132,Raw_Data!$B:$B,Raw_Data!KH:KH),"")</f>
        <v>0</v>
      </c>
      <c r="H132" s="180"/>
      <c r="I132" s="180">
        <f>IFERROR(_xlfn.XLOOKUP($A132,Raw_Data!$B:$B,Raw_Data!$KI:$KI),"")</f>
        <v>0</v>
      </c>
      <c r="J132" s="180"/>
      <c r="K132" s="180">
        <f>IFERROR(_xlfn.XLOOKUP($A132,Raw_Data!$B:$B,Raw_Data!KJ:KJ),"")</f>
        <v>0</v>
      </c>
      <c r="L132" s="180">
        <f>IFERROR(_xlfn.XLOOKUP($A132,Raw_Data!$B:$B,Raw_Data!KK:KK),"")</f>
        <v>0</v>
      </c>
      <c r="M132" s="180">
        <f>IFERROR(_xlfn.XLOOKUP($A132,Raw_Data!$B:$B,Raw_Data!KL:KL),"")</f>
        <v>0</v>
      </c>
      <c r="N132" s="180">
        <f>IFERROR(_xlfn.XLOOKUP($A132,Raw_Data!$B:$B,Raw_Data!KM:KM),"")</f>
        <v>0</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f t="shared" si="10"/>
        <v>0</v>
      </c>
      <c r="X132" s="176">
        <f>IFERROR(_xlfn.XLOOKUP($A132,Raw_Data!$B:$B,Raw_Data!$KN:$KN),"")</f>
        <v>0</v>
      </c>
      <c r="Y132" s="176">
        <f>IFERROR(_xlfn.XLOOKUP($A132,Raw_Data!$B:$B,Raw_Data!$KC:$KC),"")</f>
        <v>0</v>
      </c>
      <c r="Z132" s="176">
        <f>IFERROR(_xlfn.XLOOKUP($A132,Raw_Data!$B:$B,Raw_Data!$KD:$KD),"")</f>
        <v>0</v>
      </c>
      <c r="AA132" s="176">
        <f>IFERROR(_xlfn.XLOOKUP($A132,Raw_Data!$B:$B,Raw_Data!$KF:$KF),"")</f>
        <v>0</v>
      </c>
      <c r="AB132" s="176">
        <f>IFERROR(_xlfn.XLOOKUP($A132,Raw_Data!$B:$B,Raw_Data!I:I)/1000,"")</f>
        <v>66.75</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f>IFERROR(_xlfn.XLOOKUP($A133,Raw_Data!$B:$B,Raw_Data!$KG:$KG),"")</f>
        <v>0</v>
      </c>
      <c r="G133" s="180">
        <f>IFERROR(_xlfn.XLOOKUP($A133,Raw_Data!$B:$B,Raw_Data!KH:KH),"")</f>
        <v>0</v>
      </c>
      <c r="H133" s="180"/>
      <c r="I133" s="180">
        <f>IFERROR(_xlfn.XLOOKUP($A133,Raw_Data!$B:$B,Raw_Data!$KI:$KI),"")</f>
        <v>0</v>
      </c>
      <c r="J133" s="180"/>
      <c r="K133" s="180">
        <f>IFERROR(_xlfn.XLOOKUP($A133,Raw_Data!$B:$B,Raw_Data!KJ:KJ),"")</f>
        <v>0</v>
      </c>
      <c r="L133" s="180">
        <f>IFERROR(_xlfn.XLOOKUP($A133,Raw_Data!$B:$B,Raw_Data!KK:KK),"")</f>
        <v>0</v>
      </c>
      <c r="M133" s="180">
        <f>IFERROR(_xlfn.XLOOKUP($A133,Raw_Data!$B:$B,Raw_Data!KL:KL),"")</f>
        <v>0</v>
      </c>
      <c r="N133" s="180">
        <f>IFERROR(_xlfn.XLOOKUP($A133,Raw_Data!$B:$B,Raw_Data!KM:KM),"")</f>
        <v>0</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f t="shared" si="10"/>
        <v>0</v>
      </c>
      <c r="X133" s="176">
        <f>IFERROR(_xlfn.XLOOKUP($A133,Raw_Data!$B:$B,Raw_Data!$KN:$KN),"")</f>
        <v>0</v>
      </c>
      <c r="Y133" s="176">
        <f>IFERROR(_xlfn.XLOOKUP($A133,Raw_Data!$B:$B,Raw_Data!$KC:$KC),"")</f>
        <v>0</v>
      </c>
      <c r="Z133" s="176">
        <f>IFERROR(_xlfn.XLOOKUP($A133,Raw_Data!$B:$B,Raw_Data!$KD:$KD),"")</f>
        <v>0</v>
      </c>
      <c r="AA133" s="176">
        <f>IFERROR(_xlfn.XLOOKUP($A133,Raw_Data!$B:$B,Raw_Data!$KF:$KF),"")</f>
        <v>0</v>
      </c>
      <c r="AB133" s="176">
        <f>IFERROR(_xlfn.XLOOKUP($A133,Raw_Data!$B:$B,Raw_Data!I:I)/1000,"")</f>
        <v>66.75</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f>IFERROR(_xlfn.XLOOKUP($A134,Raw_Data!$B:$B,Raw_Data!$KG:$KG),"")</f>
        <v>0</v>
      </c>
      <c r="G134" s="180">
        <f>IFERROR(_xlfn.XLOOKUP($A134,Raw_Data!$B:$B,Raw_Data!KH:KH),"")</f>
        <v>0</v>
      </c>
      <c r="H134" s="180"/>
      <c r="I134" s="180">
        <f>IFERROR(_xlfn.XLOOKUP($A134,Raw_Data!$B:$B,Raw_Data!$KI:$KI),"")</f>
        <v>0</v>
      </c>
      <c r="J134" s="180"/>
      <c r="K134" s="180">
        <f>IFERROR(_xlfn.XLOOKUP($A134,Raw_Data!$B:$B,Raw_Data!KJ:KJ),"")</f>
        <v>0</v>
      </c>
      <c r="L134" s="180">
        <f>IFERROR(_xlfn.XLOOKUP($A134,Raw_Data!$B:$B,Raw_Data!KK:KK),"")</f>
        <v>0</v>
      </c>
      <c r="M134" s="180">
        <f>IFERROR(_xlfn.XLOOKUP($A134,Raw_Data!$B:$B,Raw_Data!KL:KL),"")</f>
        <v>0</v>
      </c>
      <c r="N134" s="180">
        <f>IFERROR(_xlfn.XLOOKUP($A134,Raw_Data!$B:$B,Raw_Data!KM:KM),"")</f>
        <v>0</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f t="shared" si="10"/>
        <v>0</v>
      </c>
      <c r="X134" s="176">
        <f>IFERROR(_xlfn.XLOOKUP($A134,Raw_Data!$B:$B,Raw_Data!$KN:$KN),"")</f>
        <v>0</v>
      </c>
      <c r="Y134" s="176">
        <f>IFERROR(_xlfn.XLOOKUP($A134,Raw_Data!$B:$B,Raw_Data!$KC:$KC),"")</f>
        <v>0</v>
      </c>
      <c r="Z134" s="176">
        <f>IFERROR(_xlfn.XLOOKUP($A134,Raw_Data!$B:$B,Raw_Data!$KD:$KD),"")</f>
        <v>0</v>
      </c>
      <c r="AA134" s="176">
        <f>IFERROR(_xlfn.XLOOKUP($A134,Raw_Data!$B:$B,Raw_Data!$KF:$KF),"")</f>
        <v>0</v>
      </c>
      <c r="AB134" s="176">
        <f>IFERROR(_xlfn.XLOOKUP($A134,Raw_Data!$B:$B,Raw_Data!I:I)/1000,"")</f>
        <v>66.75</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f>IFERROR(_xlfn.XLOOKUP($A135,Raw_Data!$B:$B,Raw_Data!$KG:$KG),"")</f>
        <v>0</v>
      </c>
      <c r="G135" s="180">
        <f>IFERROR(_xlfn.XLOOKUP($A135,Raw_Data!$B:$B,Raw_Data!KH:KH),"")</f>
        <v>0</v>
      </c>
      <c r="H135" s="180"/>
      <c r="I135" s="180">
        <f>IFERROR(_xlfn.XLOOKUP($A135,Raw_Data!$B:$B,Raw_Data!$KI:$KI),"")</f>
        <v>0</v>
      </c>
      <c r="J135" s="180"/>
      <c r="K135" s="180">
        <f>IFERROR(_xlfn.XLOOKUP($A135,Raw_Data!$B:$B,Raw_Data!KJ:KJ),"")</f>
        <v>0</v>
      </c>
      <c r="L135" s="180">
        <f>IFERROR(_xlfn.XLOOKUP($A135,Raw_Data!$B:$B,Raw_Data!KK:KK),"")</f>
        <v>0</v>
      </c>
      <c r="M135" s="180">
        <f>IFERROR(_xlfn.XLOOKUP($A135,Raw_Data!$B:$B,Raw_Data!KL:KL),"")</f>
        <v>0</v>
      </c>
      <c r="N135" s="180">
        <f>IFERROR(_xlfn.XLOOKUP($A135,Raw_Data!$B:$B,Raw_Data!KM:KM),"")</f>
        <v>0</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f t="shared" si="10"/>
        <v>0</v>
      </c>
      <c r="X135" s="176">
        <f>IFERROR(_xlfn.XLOOKUP($A135,Raw_Data!$B:$B,Raw_Data!$KN:$KN),"")</f>
        <v>0</v>
      </c>
      <c r="Y135" s="176">
        <f>IFERROR(_xlfn.XLOOKUP($A135,Raw_Data!$B:$B,Raw_Data!$KC:$KC),"")</f>
        <v>0</v>
      </c>
      <c r="Z135" s="176">
        <f>IFERROR(_xlfn.XLOOKUP($A135,Raw_Data!$B:$B,Raw_Data!$KD:$KD),"")</f>
        <v>0</v>
      </c>
      <c r="AA135" s="176">
        <f>IFERROR(_xlfn.XLOOKUP($A135,Raw_Data!$B:$B,Raw_Data!$KF:$KF),"")</f>
        <v>0</v>
      </c>
      <c r="AB135" s="176">
        <f>IFERROR(_xlfn.XLOOKUP($A135,Raw_Data!$B:$B,Raw_Data!I:I)/1000,"")</f>
        <v>66.75</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f>IFERROR(_xlfn.XLOOKUP($A136,Raw_Data!$B:$B,Raw_Data!$KG:$KG),"")</f>
        <v>0</v>
      </c>
      <c r="G136" s="180">
        <f>IFERROR(_xlfn.XLOOKUP($A136,Raw_Data!$B:$B,Raw_Data!KH:KH),"")</f>
        <v>0</v>
      </c>
      <c r="H136" s="180"/>
      <c r="I136" s="180">
        <f>IFERROR(_xlfn.XLOOKUP($A136,Raw_Data!$B:$B,Raw_Data!$KI:$KI),"")</f>
        <v>0</v>
      </c>
      <c r="J136" s="180"/>
      <c r="K136" s="180">
        <f>IFERROR(_xlfn.XLOOKUP($A136,Raw_Data!$B:$B,Raw_Data!KJ:KJ),"")</f>
        <v>0</v>
      </c>
      <c r="L136" s="180">
        <f>IFERROR(_xlfn.XLOOKUP($A136,Raw_Data!$B:$B,Raw_Data!KK:KK),"")</f>
        <v>0</v>
      </c>
      <c r="M136" s="180">
        <f>IFERROR(_xlfn.XLOOKUP($A136,Raw_Data!$B:$B,Raw_Data!KL:KL),"")</f>
        <v>0</v>
      </c>
      <c r="N136" s="180">
        <f>IFERROR(_xlfn.XLOOKUP($A136,Raw_Data!$B:$B,Raw_Data!KM:KM),"")</f>
        <v>0</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f t="shared" si="10"/>
        <v>0</v>
      </c>
      <c r="X136" s="176">
        <f>IFERROR(_xlfn.XLOOKUP($A136,Raw_Data!$B:$B,Raw_Data!$KN:$KN),"")</f>
        <v>0</v>
      </c>
      <c r="Y136" s="176">
        <f>IFERROR(_xlfn.XLOOKUP($A136,Raw_Data!$B:$B,Raw_Data!$KC:$KC),"")</f>
        <v>0</v>
      </c>
      <c r="Z136" s="176">
        <f>IFERROR(_xlfn.XLOOKUP($A136,Raw_Data!$B:$B,Raw_Data!$KD:$KD),"")</f>
        <v>0</v>
      </c>
      <c r="AA136" s="176">
        <f>IFERROR(_xlfn.XLOOKUP($A136,Raw_Data!$B:$B,Raw_Data!$KF:$KF),"")</f>
        <v>0</v>
      </c>
      <c r="AB136" s="176">
        <f>IFERROR(_xlfn.XLOOKUP($A136,Raw_Data!$B:$B,Raw_Data!I:I)/1000,"")</f>
        <v>66.75</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f>IFERROR(_xlfn.XLOOKUP($A137,Raw_Data!$B:$B,Raw_Data!$KG:$KG),"")</f>
        <v>0</v>
      </c>
      <c r="G137" s="180">
        <f>IFERROR(_xlfn.XLOOKUP($A137,Raw_Data!$B:$B,Raw_Data!KH:KH),"")</f>
        <v>0</v>
      </c>
      <c r="H137" s="180"/>
      <c r="I137" s="180">
        <f>IFERROR(_xlfn.XLOOKUP($A137,Raw_Data!$B:$B,Raw_Data!$KI:$KI),"")</f>
        <v>0</v>
      </c>
      <c r="J137" s="180"/>
      <c r="K137" s="180">
        <f>IFERROR(_xlfn.XLOOKUP($A137,Raw_Data!$B:$B,Raw_Data!KJ:KJ),"")</f>
        <v>0</v>
      </c>
      <c r="L137" s="180">
        <f>IFERROR(_xlfn.XLOOKUP($A137,Raw_Data!$B:$B,Raw_Data!KK:KK),"")</f>
        <v>0</v>
      </c>
      <c r="M137" s="180">
        <f>IFERROR(_xlfn.XLOOKUP($A137,Raw_Data!$B:$B,Raw_Data!KL:KL),"")</f>
        <v>0</v>
      </c>
      <c r="N137" s="180">
        <f>IFERROR(_xlfn.XLOOKUP($A137,Raw_Data!$B:$B,Raw_Data!KM:KM),"")</f>
        <v>0</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f t="shared" si="10"/>
        <v>0</v>
      </c>
      <c r="X137" s="176">
        <f>IFERROR(_xlfn.XLOOKUP($A137,Raw_Data!$B:$B,Raw_Data!$KN:$KN),"")</f>
        <v>0</v>
      </c>
      <c r="Y137" s="176">
        <f>IFERROR(_xlfn.XLOOKUP($A137,Raw_Data!$B:$B,Raw_Data!$KC:$KC),"")</f>
        <v>0</v>
      </c>
      <c r="Z137" s="176">
        <f>IFERROR(_xlfn.XLOOKUP($A137,Raw_Data!$B:$B,Raw_Data!$KD:$KD),"")</f>
        <v>0</v>
      </c>
      <c r="AA137" s="176">
        <f>IFERROR(_xlfn.XLOOKUP($A137,Raw_Data!$B:$B,Raw_Data!$KF:$KF),"")</f>
        <v>0</v>
      </c>
      <c r="AB137" s="176">
        <f>IFERROR(_xlfn.XLOOKUP($A137,Raw_Data!$B:$B,Raw_Data!I:I)/1000,"")</f>
        <v>66.75</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f>IFERROR(_xlfn.XLOOKUP($A138,Raw_Data!$B:$B,Raw_Data!$KG:$KG),"")</f>
        <v>0</v>
      </c>
      <c r="G138" s="180">
        <f>IFERROR(_xlfn.XLOOKUP($A138,Raw_Data!$B:$B,Raw_Data!KH:KH),"")</f>
        <v>0</v>
      </c>
      <c r="H138" s="180"/>
      <c r="I138" s="180">
        <f>IFERROR(_xlfn.XLOOKUP($A138,Raw_Data!$B:$B,Raw_Data!$KI:$KI),"")</f>
        <v>0</v>
      </c>
      <c r="J138" s="180"/>
      <c r="K138" s="180">
        <f>IFERROR(_xlfn.XLOOKUP($A138,Raw_Data!$B:$B,Raw_Data!KJ:KJ),"")</f>
        <v>0</v>
      </c>
      <c r="L138" s="180">
        <f>IFERROR(_xlfn.XLOOKUP($A138,Raw_Data!$B:$B,Raw_Data!KK:KK),"")</f>
        <v>0</v>
      </c>
      <c r="M138" s="180">
        <f>IFERROR(_xlfn.XLOOKUP($A138,Raw_Data!$B:$B,Raw_Data!KL:KL),"")</f>
        <v>0</v>
      </c>
      <c r="N138" s="180">
        <f>IFERROR(_xlfn.XLOOKUP($A138,Raw_Data!$B:$B,Raw_Data!KM:KM),"")</f>
        <v>0</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f t="shared" si="10"/>
        <v>0</v>
      </c>
      <c r="X138" s="176">
        <f>IFERROR(_xlfn.XLOOKUP($A138,Raw_Data!$B:$B,Raw_Data!$KN:$KN),"")</f>
        <v>0</v>
      </c>
      <c r="Y138" s="176">
        <f>IFERROR(_xlfn.XLOOKUP($A138,Raw_Data!$B:$B,Raw_Data!$KC:$KC),"")</f>
        <v>0</v>
      </c>
      <c r="Z138" s="176">
        <f>IFERROR(_xlfn.XLOOKUP($A138,Raw_Data!$B:$B,Raw_Data!$KD:$KD),"")</f>
        <v>0</v>
      </c>
      <c r="AA138" s="176">
        <f>IFERROR(_xlfn.XLOOKUP($A138,Raw_Data!$B:$B,Raw_Data!$KF:$KF),"")</f>
        <v>0</v>
      </c>
      <c r="AB138" s="176">
        <f>IFERROR(_xlfn.XLOOKUP($A138,Raw_Data!$B:$B,Raw_Data!I:I)/1000,"")</f>
        <v>66.75</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f>IFERROR(_xlfn.XLOOKUP($A139,Raw_Data!$B:$B,Raw_Data!$KG:$KG),"")</f>
        <v>0</v>
      </c>
      <c r="G139" s="180">
        <f>IFERROR(_xlfn.XLOOKUP($A139,Raw_Data!$B:$B,Raw_Data!KH:KH),"")</f>
        <v>0</v>
      </c>
      <c r="H139" s="180"/>
      <c r="I139" s="180">
        <f>IFERROR(_xlfn.XLOOKUP($A139,Raw_Data!$B:$B,Raw_Data!$KI:$KI),"")</f>
        <v>0</v>
      </c>
      <c r="J139" s="180"/>
      <c r="K139" s="180">
        <f>IFERROR(_xlfn.XLOOKUP($A139,Raw_Data!$B:$B,Raw_Data!KJ:KJ),"")</f>
        <v>0</v>
      </c>
      <c r="L139" s="180">
        <f>IFERROR(_xlfn.XLOOKUP($A139,Raw_Data!$B:$B,Raw_Data!KK:KK),"")</f>
        <v>0</v>
      </c>
      <c r="M139" s="180">
        <f>IFERROR(_xlfn.XLOOKUP($A139,Raw_Data!$B:$B,Raw_Data!KL:KL),"")</f>
        <v>0</v>
      </c>
      <c r="N139" s="180">
        <f>IFERROR(_xlfn.XLOOKUP($A139,Raw_Data!$B:$B,Raw_Data!KM:KM),"")</f>
        <v>0</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f t="shared" si="10"/>
        <v>0</v>
      </c>
      <c r="X139" s="176">
        <f>IFERROR(_xlfn.XLOOKUP($A139,Raw_Data!$B:$B,Raw_Data!$KN:$KN),"")</f>
        <v>0</v>
      </c>
      <c r="Y139" s="176">
        <f>IFERROR(_xlfn.XLOOKUP($A139,Raw_Data!$B:$B,Raw_Data!$KC:$KC),"")</f>
        <v>0</v>
      </c>
      <c r="Z139" s="176">
        <f>IFERROR(_xlfn.XLOOKUP($A139,Raw_Data!$B:$B,Raw_Data!$KD:$KD),"")</f>
        <v>0</v>
      </c>
      <c r="AA139" s="176">
        <f>IFERROR(_xlfn.XLOOKUP($A139,Raw_Data!$B:$B,Raw_Data!$KF:$KF),"")</f>
        <v>0</v>
      </c>
      <c r="AB139" s="176">
        <f>IFERROR(_xlfn.XLOOKUP($A139,Raw_Data!$B:$B,Raw_Data!I:I)/1000,"")</f>
        <v>66.75</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f>IFERROR(_xlfn.XLOOKUP($A140,Raw_Data!$B:$B,Raw_Data!$KG:$KG),"")</f>
        <v>0</v>
      </c>
      <c r="G140" s="180">
        <f>IFERROR(_xlfn.XLOOKUP($A140,Raw_Data!$B:$B,Raw_Data!KH:KH),"")</f>
        <v>0</v>
      </c>
      <c r="H140" s="180"/>
      <c r="I140" s="180">
        <f>IFERROR(_xlfn.XLOOKUP($A140,Raw_Data!$B:$B,Raw_Data!$KI:$KI),"")</f>
        <v>0</v>
      </c>
      <c r="J140" s="180"/>
      <c r="K140" s="180">
        <f>IFERROR(_xlfn.XLOOKUP($A140,Raw_Data!$B:$B,Raw_Data!KJ:KJ),"")</f>
        <v>0</v>
      </c>
      <c r="L140" s="180">
        <f>IFERROR(_xlfn.XLOOKUP($A140,Raw_Data!$B:$B,Raw_Data!KK:KK),"")</f>
        <v>0</v>
      </c>
      <c r="M140" s="180">
        <f>IFERROR(_xlfn.XLOOKUP($A140,Raw_Data!$B:$B,Raw_Data!KL:KL),"")</f>
        <v>0</v>
      </c>
      <c r="N140" s="180">
        <f>IFERROR(_xlfn.XLOOKUP($A140,Raw_Data!$B:$B,Raw_Data!KM:KM),"")</f>
        <v>0</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f t="shared" si="10"/>
        <v>0</v>
      </c>
      <c r="X140" s="176">
        <f>IFERROR(_xlfn.XLOOKUP($A140,Raw_Data!$B:$B,Raw_Data!$KN:$KN),"")</f>
        <v>0</v>
      </c>
      <c r="Y140" s="176">
        <f>IFERROR(_xlfn.XLOOKUP($A140,Raw_Data!$B:$B,Raw_Data!$KC:$KC),"")</f>
        <v>0</v>
      </c>
      <c r="Z140" s="176">
        <f>IFERROR(_xlfn.XLOOKUP($A140,Raw_Data!$B:$B,Raw_Data!$KD:$KD),"")</f>
        <v>0</v>
      </c>
      <c r="AA140" s="176">
        <f>IFERROR(_xlfn.XLOOKUP($A140,Raw_Data!$B:$B,Raw_Data!$KF:$KF),"")</f>
        <v>0</v>
      </c>
      <c r="AB140" s="176">
        <f>IFERROR(_xlfn.XLOOKUP($A140,Raw_Data!$B:$B,Raw_Data!I:I)/1000,"")</f>
        <v>66.75</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f>IFERROR(_xlfn.XLOOKUP($A141,Raw_Data!$B:$B,Raw_Data!$KG:$KG),"")</f>
        <v>0</v>
      </c>
      <c r="G141" s="180">
        <f>IFERROR(_xlfn.XLOOKUP($A141,Raw_Data!$B:$B,Raw_Data!KH:KH),"")</f>
        <v>0</v>
      </c>
      <c r="H141" s="180"/>
      <c r="I141" s="180">
        <f>IFERROR(_xlfn.XLOOKUP($A141,Raw_Data!$B:$B,Raw_Data!$KI:$KI),"")</f>
        <v>0</v>
      </c>
      <c r="J141" s="180"/>
      <c r="K141" s="180">
        <f>IFERROR(_xlfn.XLOOKUP($A141,Raw_Data!$B:$B,Raw_Data!KJ:KJ),"")</f>
        <v>0</v>
      </c>
      <c r="L141" s="180">
        <f>IFERROR(_xlfn.XLOOKUP($A141,Raw_Data!$B:$B,Raw_Data!KK:KK),"")</f>
        <v>0</v>
      </c>
      <c r="M141" s="180">
        <f>IFERROR(_xlfn.XLOOKUP($A141,Raw_Data!$B:$B,Raw_Data!KL:KL),"")</f>
        <v>0</v>
      </c>
      <c r="N141" s="180">
        <f>IFERROR(_xlfn.XLOOKUP($A141,Raw_Data!$B:$B,Raw_Data!KM:KM),"")</f>
        <v>0</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f t="shared" si="10"/>
        <v>0</v>
      </c>
      <c r="X141" s="176">
        <f>IFERROR(_xlfn.XLOOKUP($A141,Raw_Data!$B:$B,Raw_Data!$KN:$KN),"")</f>
        <v>0</v>
      </c>
      <c r="Y141" s="176">
        <f>IFERROR(_xlfn.XLOOKUP($A141,Raw_Data!$B:$B,Raw_Data!$KC:$KC),"")</f>
        <v>0</v>
      </c>
      <c r="Z141" s="176">
        <f>IFERROR(_xlfn.XLOOKUP($A141,Raw_Data!$B:$B,Raw_Data!$KD:$KD),"")</f>
        <v>0</v>
      </c>
      <c r="AA141" s="176">
        <f>IFERROR(_xlfn.XLOOKUP($A141,Raw_Data!$B:$B,Raw_Data!$KF:$KF),"")</f>
        <v>0</v>
      </c>
      <c r="AB141" s="176">
        <f>IFERROR(_xlfn.XLOOKUP($A141,Raw_Data!$B:$B,Raw_Data!I:I)/1000,"")</f>
        <v>66.75</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f>IFERROR(_xlfn.XLOOKUP($A142,Raw_Data!$B:$B,Raw_Data!$KG:$KG),"")</f>
        <v>0</v>
      </c>
      <c r="G142" s="180">
        <f>IFERROR(_xlfn.XLOOKUP($A142,Raw_Data!$B:$B,Raw_Data!KH:KH),"")</f>
        <v>0</v>
      </c>
      <c r="H142" s="180"/>
      <c r="I142" s="180">
        <f>IFERROR(_xlfn.XLOOKUP($A142,Raw_Data!$B:$B,Raw_Data!$KI:$KI),"")</f>
        <v>0</v>
      </c>
      <c r="J142" s="180"/>
      <c r="K142" s="180">
        <f>IFERROR(_xlfn.XLOOKUP($A142,Raw_Data!$B:$B,Raw_Data!KJ:KJ),"")</f>
        <v>0</v>
      </c>
      <c r="L142" s="180">
        <f>IFERROR(_xlfn.XLOOKUP($A142,Raw_Data!$B:$B,Raw_Data!KK:KK),"")</f>
        <v>0</v>
      </c>
      <c r="M142" s="180">
        <f>IFERROR(_xlfn.XLOOKUP($A142,Raw_Data!$B:$B,Raw_Data!KL:KL),"")</f>
        <v>0</v>
      </c>
      <c r="N142" s="180">
        <f>IFERROR(_xlfn.XLOOKUP($A142,Raw_Data!$B:$B,Raw_Data!KM:KM),"")</f>
        <v>0</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f t="shared" si="10"/>
        <v>0</v>
      </c>
      <c r="X142" s="176">
        <f>IFERROR(_xlfn.XLOOKUP($A142,Raw_Data!$B:$B,Raw_Data!$KN:$KN),"")</f>
        <v>0</v>
      </c>
      <c r="Y142" s="176">
        <f>IFERROR(_xlfn.XLOOKUP($A142,Raw_Data!$B:$B,Raw_Data!$KC:$KC),"")</f>
        <v>0</v>
      </c>
      <c r="Z142" s="176">
        <f>IFERROR(_xlfn.XLOOKUP($A142,Raw_Data!$B:$B,Raw_Data!$KD:$KD),"")</f>
        <v>0</v>
      </c>
      <c r="AA142" s="176">
        <f>IFERROR(_xlfn.XLOOKUP($A142,Raw_Data!$B:$B,Raw_Data!$KF:$KF),"")</f>
        <v>0</v>
      </c>
      <c r="AB142" s="176">
        <f>IFERROR(_xlfn.XLOOKUP($A142,Raw_Data!$B:$B,Raw_Data!I:I)/1000,"")</f>
        <v>66.75</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f>IFERROR(_xlfn.XLOOKUP($A143,Raw_Data!$B:$B,Raw_Data!$KG:$KG),"")</f>
        <v>0</v>
      </c>
      <c r="G143" s="180">
        <f>IFERROR(_xlfn.XLOOKUP($A143,Raw_Data!$B:$B,Raw_Data!KH:KH),"")</f>
        <v>0</v>
      </c>
      <c r="H143" s="180"/>
      <c r="I143" s="180">
        <f>IFERROR(_xlfn.XLOOKUP($A143,Raw_Data!$B:$B,Raw_Data!$KI:$KI),"")</f>
        <v>0</v>
      </c>
      <c r="J143" s="180"/>
      <c r="K143" s="180">
        <f>IFERROR(_xlfn.XLOOKUP($A143,Raw_Data!$B:$B,Raw_Data!KJ:KJ),"")</f>
        <v>0</v>
      </c>
      <c r="L143" s="180">
        <f>IFERROR(_xlfn.XLOOKUP($A143,Raw_Data!$B:$B,Raw_Data!KK:KK),"")</f>
        <v>0</v>
      </c>
      <c r="M143" s="180">
        <f>IFERROR(_xlfn.XLOOKUP($A143,Raw_Data!$B:$B,Raw_Data!KL:KL),"")</f>
        <v>0</v>
      </c>
      <c r="N143" s="180">
        <f>IFERROR(_xlfn.XLOOKUP($A143,Raw_Data!$B:$B,Raw_Data!KM:KM),"")</f>
        <v>0</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f t="shared" si="10"/>
        <v>0</v>
      </c>
      <c r="X143" s="176">
        <f>IFERROR(_xlfn.XLOOKUP($A143,Raw_Data!$B:$B,Raw_Data!$KN:$KN),"")</f>
        <v>0</v>
      </c>
      <c r="Y143" s="176">
        <f>IFERROR(_xlfn.XLOOKUP($A143,Raw_Data!$B:$B,Raw_Data!$KC:$KC),"")</f>
        <v>0</v>
      </c>
      <c r="Z143" s="176">
        <f>IFERROR(_xlfn.XLOOKUP($A143,Raw_Data!$B:$B,Raw_Data!$KD:$KD),"")</f>
        <v>0</v>
      </c>
      <c r="AA143" s="176">
        <f>IFERROR(_xlfn.XLOOKUP($A143,Raw_Data!$B:$B,Raw_Data!$KF:$KF),"")</f>
        <v>0</v>
      </c>
      <c r="AB143" s="176">
        <f>IFERROR(_xlfn.XLOOKUP($A143,Raw_Data!$B:$B,Raw_Data!I:I)/1000,"")</f>
        <v>66.75</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f>IFERROR(_xlfn.XLOOKUP($A144,Raw_Data!$B:$B,Raw_Data!$KG:$KG),"")</f>
        <v>0</v>
      </c>
      <c r="G144" s="180">
        <f>IFERROR(_xlfn.XLOOKUP($A144,Raw_Data!$B:$B,Raw_Data!KH:KH),"")</f>
        <v>0</v>
      </c>
      <c r="H144" s="180"/>
      <c r="I144" s="180">
        <f>IFERROR(_xlfn.XLOOKUP($A144,Raw_Data!$B:$B,Raw_Data!$KI:$KI),"")</f>
        <v>0</v>
      </c>
      <c r="J144" s="180"/>
      <c r="K144" s="180">
        <f>IFERROR(_xlfn.XLOOKUP($A144,Raw_Data!$B:$B,Raw_Data!KJ:KJ),"")</f>
        <v>0</v>
      </c>
      <c r="L144" s="180">
        <f>IFERROR(_xlfn.XLOOKUP($A144,Raw_Data!$B:$B,Raw_Data!KK:KK),"")</f>
        <v>0</v>
      </c>
      <c r="M144" s="180">
        <f>IFERROR(_xlfn.XLOOKUP($A144,Raw_Data!$B:$B,Raw_Data!KL:KL),"")</f>
        <v>0</v>
      </c>
      <c r="N144" s="180">
        <f>IFERROR(_xlfn.XLOOKUP($A144,Raw_Data!$B:$B,Raw_Data!KM:KM),"")</f>
        <v>0</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f t="shared" si="10"/>
        <v>0</v>
      </c>
      <c r="X144" s="176">
        <f>IFERROR(_xlfn.XLOOKUP($A144,Raw_Data!$B:$B,Raw_Data!$KN:$KN),"")</f>
        <v>0</v>
      </c>
      <c r="Y144" s="176">
        <f>IFERROR(_xlfn.XLOOKUP($A144,Raw_Data!$B:$B,Raw_Data!$KC:$KC),"")</f>
        <v>0</v>
      </c>
      <c r="Z144" s="176">
        <f>IFERROR(_xlfn.XLOOKUP($A144,Raw_Data!$B:$B,Raw_Data!$KD:$KD),"")</f>
        <v>0</v>
      </c>
      <c r="AA144" s="176">
        <f>IFERROR(_xlfn.XLOOKUP($A144,Raw_Data!$B:$B,Raw_Data!$KF:$KF),"")</f>
        <v>0</v>
      </c>
      <c r="AB144" s="176">
        <f>IFERROR(_xlfn.XLOOKUP($A144,Raw_Data!$B:$B,Raw_Data!I:I)/1000,"")</f>
        <v>66.75</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f>IFERROR(_xlfn.XLOOKUP($A145,Raw_Data!$B:$B,Raw_Data!$KG:$KG),"")</f>
        <v>0</v>
      </c>
      <c r="G145" s="180">
        <f>IFERROR(_xlfn.XLOOKUP($A145,Raw_Data!$B:$B,Raw_Data!KH:KH),"")</f>
        <v>0</v>
      </c>
      <c r="H145" s="180"/>
      <c r="I145" s="180">
        <f>IFERROR(_xlfn.XLOOKUP($A145,Raw_Data!$B:$B,Raw_Data!$KI:$KI),"")</f>
        <v>0</v>
      </c>
      <c r="J145" s="180"/>
      <c r="K145" s="180">
        <f>IFERROR(_xlfn.XLOOKUP($A145,Raw_Data!$B:$B,Raw_Data!KJ:KJ),"")</f>
        <v>0</v>
      </c>
      <c r="L145" s="180">
        <f>IFERROR(_xlfn.XLOOKUP($A145,Raw_Data!$B:$B,Raw_Data!KK:KK),"")</f>
        <v>0</v>
      </c>
      <c r="M145" s="180">
        <f>IFERROR(_xlfn.XLOOKUP($A145,Raw_Data!$B:$B,Raw_Data!KL:KL),"")</f>
        <v>0</v>
      </c>
      <c r="N145" s="180">
        <f>IFERROR(_xlfn.XLOOKUP($A145,Raw_Data!$B:$B,Raw_Data!KM:KM),"")</f>
        <v>0</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f t="shared" si="10"/>
        <v>0</v>
      </c>
      <c r="X145" s="176">
        <f>IFERROR(_xlfn.XLOOKUP($A145,Raw_Data!$B:$B,Raw_Data!$KN:$KN),"")</f>
        <v>0</v>
      </c>
      <c r="Y145" s="176">
        <f>IFERROR(_xlfn.XLOOKUP($A145,Raw_Data!$B:$B,Raw_Data!$KC:$KC),"")</f>
        <v>0</v>
      </c>
      <c r="Z145" s="176">
        <f>IFERROR(_xlfn.XLOOKUP($A145,Raw_Data!$B:$B,Raw_Data!$KD:$KD),"")</f>
        <v>0</v>
      </c>
      <c r="AA145" s="176">
        <f>IFERROR(_xlfn.XLOOKUP($A145,Raw_Data!$B:$B,Raw_Data!$KF:$KF),"")</f>
        <v>0</v>
      </c>
      <c r="AB145" s="176">
        <f>IFERROR(_xlfn.XLOOKUP($A145,Raw_Data!$B:$B,Raw_Data!I:I)/1000,"")</f>
        <v>66.75</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f>IFERROR(_xlfn.XLOOKUP($A146,Raw_Data!$B:$B,Raw_Data!$KG:$KG),"")</f>
        <v>0</v>
      </c>
      <c r="G146" s="180">
        <f>IFERROR(_xlfn.XLOOKUP($A146,Raw_Data!$B:$B,Raw_Data!KH:KH),"")</f>
        <v>0</v>
      </c>
      <c r="H146" s="180"/>
      <c r="I146" s="180">
        <f>IFERROR(_xlfn.XLOOKUP($A146,Raw_Data!$B:$B,Raw_Data!$KI:$KI),"")</f>
        <v>0</v>
      </c>
      <c r="J146" s="180"/>
      <c r="K146" s="180">
        <f>IFERROR(_xlfn.XLOOKUP($A146,Raw_Data!$B:$B,Raw_Data!KJ:KJ),"")</f>
        <v>0</v>
      </c>
      <c r="L146" s="180">
        <f>IFERROR(_xlfn.XLOOKUP($A146,Raw_Data!$B:$B,Raw_Data!KK:KK),"")</f>
        <v>0</v>
      </c>
      <c r="M146" s="180">
        <f>IFERROR(_xlfn.XLOOKUP($A146,Raw_Data!$B:$B,Raw_Data!KL:KL),"")</f>
        <v>0</v>
      </c>
      <c r="N146" s="180">
        <f>IFERROR(_xlfn.XLOOKUP($A146,Raw_Data!$B:$B,Raw_Data!KM:KM),"")</f>
        <v>0</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f t="shared" si="10"/>
        <v>0</v>
      </c>
      <c r="X146" s="176">
        <f>IFERROR(_xlfn.XLOOKUP($A146,Raw_Data!$B:$B,Raw_Data!$KN:$KN),"")</f>
        <v>0</v>
      </c>
      <c r="Y146" s="176">
        <f>IFERROR(_xlfn.XLOOKUP($A146,Raw_Data!$B:$B,Raw_Data!$KC:$KC),"")</f>
        <v>0</v>
      </c>
      <c r="Z146" s="176">
        <f>IFERROR(_xlfn.XLOOKUP($A146,Raw_Data!$B:$B,Raw_Data!$KD:$KD),"")</f>
        <v>0</v>
      </c>
      <c r="AA146" s="176">
        <f>IFERROR(_xlfn.XLOOKUP($A146,Raw_Data!$B:$B,Raw_Data!$KF:$KF),"")</f>
        <v>0</v>
      </c>
      <c r="AB146" s="176">
        <f>IFERROR(_xlfn.XLOOKUP($A146,Raw_Data!$B:$B,Raw_Data!I:I)/1000,"")</f>
        <v>66.75</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f>IFERROR(_xlfn.XLOOKUP($A147,Raw_Data!$B:$B,Raw_Data!$KG:$KG),"")</f>
        <v>0</v>
      </c>
      <c r="G147" s="180">
        <f>IFERROR(_xlfn.XLOOKUP($A147,Raw_Data!$B:$B,Raw_Data!KH:KH),"")</f>
        <v>0</v>
      </c>
      <c r="H147" s="180"/>
      <c r="I147" s="180">
        <f>IFERROR(_xlfn.XLOOKUP($A147,Raw_Data!$B:$B,Raw_Data!$KI:$KI),"")</f>
        <v>0</v>
      </c>
      <c r="J147" s="180"/>
      <c r="K147" s="180">
        <f>IFERROR(_xlfn.XLOOKUP($A147,Raw_Data!$B:$B,Raw_Data!KJ:KJ),"")</f>
        <v>0</v>
      </c>
      <c r="L147" s="180">
        <f>IFERROR(_xlfn.XLOOKUP($A147,Raw_Data!$B:$B,Raw_Data!KK:KK),"")</f>
        <v>0</v>
      </c>
      <c r="M147" s="180">
        <f>IFERROR(_xlfn.XLOOKUP($A147,Raw_Data!$B:$B,Raw_Data!KL:KL),"")</f>
        <v>0</v>
      </c>
      <c r="N147" s="180">
        <f>IFERROR(_xlfn.XLOOKUP($A147,Raw_Data!$B:$B,Raw_Data!KM:KM),"")</f>
        <v>0</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f t="shared" si="10"/>
        <v>0</v>
      </c>
      <c r="X147" s="176">
        <f>IFERROR(_xlfn.XLOOKUP($A147,Raw_Data!$B:$B,Raw_Data!$KN:$KN),"")</f>
        <v>0</v>
      </c>
      <c r="Y147" s="176">
        <f>IFERROR(_xlfn.XLOOKUP($A147,Raw_Data!$B:$B,Raw_Data!$KC:$KC),"")</f>
        <v>0</v>
      </c>
      <c r="Z147" s="176">
        <f>IFERROR(_xlfn.XLOOKUP($A147,Raw_Data!$B:$B,Raw_Data!$KD:$KD),"")</f>
        <v>0</v>
      </c>
      <c r="AA147" s="176">
        <f>IFERROR(_xlfn.XLOOKUP($A147,Raw_Data!$B:$B,Raw_Data!$KF:$KF),"")</f>
        <v>0</v>
      </c>
      <c r="AB147" s="176">
        <f>IFERROR(_xlfn.XLOOKUP($A147,Raw_Data!$B:$B,Raw_Data!I:I)/1000,"")</f>
        <v>66.75</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f>IFERROR(_xlfn.XLOOKUP($A148,Raw_Data!$B:$B,Raw_Data!$KG:$KG),"")</f>
        <v>0</v>
      </c>
      <c r="G148" s="180">
        <f>IFERROR(_xlfn.XLOOKUP($A148,Raw_Data!$B:$B,Raw_Data!KH:KH),"")</f>
        <v>0</v>
      </c>
      <c r="H148" s="180"/>
      <c r="I148" s="180">
        <f>IFERROR(_xlfn.XLOOKUP($A148,Raw_Data!$B:$B,Raw_Data!$KI:$KI),"")</f>
        <v>0</v>
      </c>
      <c r="J148" s="180"/>
      <c r="K148" s="180">
        <f>IFERROR(_xlfn.XLOOKUP($A148,Raw_Data!$B:$B,Raw_Data!KJ:KJ),"")</f>
        <v>0</v>
      </c>
      <c r="L148" s="180">
        <f>IFERROR(_xlfn.XLOOKUP($A148,Raw_Data!$B:$B,Raw_Data!KK:KK),"")</f>
        <v>0</v>
      </c>
      <c r="M148" s="180">
        <f>IFERROR(_xlfn.XLOOKUP($A148,Raw_Data!$B:$B,Raw_Data!KL:KL),"")</f>
        <v>0</v>
      </c>
      <c r="N148" s="180">
        <f>IFERROR(_xlfn.XLOOKUP($A148,Raw_Data!$B:$B,Raw_Data!KM:KM),"")</f>
        <v>0</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f t="shared" si="10"/>
        <v>0</v>
      </c>
      <c r="X148" s="176">
        <f>IFERROR(_xlfn.XLOOKUP($A148,Raw_Data!$B:$B,Raw_Data!$KN:$KN),"")</f>
        <v>0</v>
      </c>
      <c r="Y148" s="176">
        <f>IFERROR(_xlfn.XLOOKUP($A148,Raw_Data!$B:$B,Raw_Data!$KC:$KC),"")</f>
        <v>0</v>
      </c>
      <c r="Z148" s="176">
        <f>IFERROR(_xlfn.XLOOKUP($A148,Raw_Data!$B:$B,Raw_Data!$KD:$KD),"")</f>
        <v>0</v>
      </c>
      <c r="AA148" s="176">
        <f>IFERROR(_xlfn.XLOOKUP($A148,Raw_Data!$B:$B,Raw_Data!$KF:$KF),"")</f>
        <v>0</v>
      </c>
      <c r="AB148" s="176">
        <f>IFERROR(_xlfn.XLOOKUP($A148,Raw_Data!$B:$B,Raw_Data!I:I)/1000,"")</f>
        <v>66.75</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f>IFERROR(_xlfn.XLOOKUP($A149,Raw_Data!$B:$B,Raw_Data!$KG:$KG),"")</f>
        <v>0</v>
      </c>
      <c r="G149" s="180">
        <f>IFERROR(_xlfn.XLOOKUP($A149,Raw_Data!$B:$B,Raw_Data!KH:KH),"")</f>
        <v>0</v>
      </c>
      <c r="H149" s="180"/>
      <c r="I149" s="180">
        <f>IFERROR(_xlfn.XLOOKUP($A149,Raw_Data!$B:$B,Raw_Data!$KI:$KI),"")</f>
        <v>0</v>
      </c>
      <c r="J149" s="180"/>
      <c r="K149" s="180">
        <f>IFERROR(_xlfn.XLOOKUP($A149,Raw_Data!$B:$B,Raw_Data!KJ:KJ),"")</f>
        <v>0</v>
      </c>
      <c r="L149" s="180">
        <f>IFERROR(_xlfn.XLOOKUP($A149,Raw_Data!$B:$B,Raw_Data!KK:KK),"")</f>
        <v>0</v>
      </c>
      <c r="M149" s="180">
        <f>IFERROR(_xlfn.XLOOKUP($A149,Raw_Data!$B:$B,Raw_Data!KL:KL),"")</f>
        <v>0</v>
      </c>
      <c r="N149" s="180">
        <f>IFERROR(_xlfn.XLOOKUP($A149,Raw_Data!$B:$B,Raw_Data!KM:KM),"")</f>
        <v>0</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f t="shared" si="10"/>
        <v>0</v>
      </c>
      <c r="X149" s="176">
        <f>IFERROR(_xlfn.XLOOKUP($A149,Raw_Data!$B:$B,Raw_Data!$KN:$KN),"")</f>
        <v>0</v>
      </c>
      <c r="Y149" s="176">
        <f>IFERROR(_xlfn.XLOOKUP($A149,Raw_Data!$B:$B,Raw_Data!$KC:$KC),"")</f>
        <v>0</v>
      </c>
      <c r="Z149" s="176">
        <f>IFERROR(_xlfn.XLOOKUP($A149,Raw_Data!$B:$B,Raw_Data!$KD:$KD),"")</f>
        <v>0</v>
      </c>
      <c r="AA149" s="176">
        <f>IFERROR(_xlfn.XLOOKUP($A149,Raw_Data!$B:$B,Raw_Data!$KF:$KF),"")</f>
        <v>0</v>
      </c>
      <c r="AB149" s="176">
        <f>IFERROR(_xlfn.XLOOKUP($A149,Raw_Data!$B:$B,Raw_Data!I:I)/1000,"")</f>
        <v>66.75</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f>IFERROR(_xlfn.XLOOKUP($A150,Raw_Data!$B:$B,Raw_Data!$KG:$KG),"")</f>
        <v>0</v>
      </c>
      <c r="G150" s="180">
        <f>IFERROR(_xlfn.XLOOKUP($A150,Raw_Data!$B:$B,Raw_Data!KH:KH),"")</f>
        <v>0</v>
      </c>
      <c r="H150" s="180"/>
      <c r="I150" s="180">
        <f>IFERROR(_xlfn.XLOOKUP($A150,Raw_Data!$B:$B,Raw_Data!$KI:$KI),"")</f>
        <v>0</v>
      </c>
      <c r="J150" s="180"/>
      <c r="K150" s="180">
        <f>IFERROR(_xlfn.XLOOKUP($A150,Raw_Data!$B:$B,Raw_Data!KJ:KJ),"")</f>
        <v>0</v>
      </c>
      <c r="L150" s="180">
        <f>IFERROR(_xlfn.XLOOKUP($A150,Raw_Data!$B:$B,Raw_Data!KK:KK),"")</f>
        <v>0</v>
      </c>
      <c r="M150" s="180">
        <f>IFERROR(_xlfn.XLOOKUP($A150,Raw_Data!$B:$B,Raw_Data!KL:KL),"")</f>
        <v>0</v>
      </c>
      <c r="N150" s="180">
        <f>IFERROR(_xlfn.XLOOKUP($A150,Raw_Data!$B:$B,Raw_Data!KM:KM),"")</f>
        <v>0</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f t="shared" si="10"/>
        <v>0</v>
      </c>
      <c r="X150" s="176">
        <f>IFERROR(_xlfn.XLOOKUP($A150,Raw_Data!$B:$B,Raw_Data!$KN:$KN),"")</f>
        <v>0</v>
      </c>
      <c r="Y150" s="176">
        <f>IFERROR(_xlfn.XLOOKUP($A150,Raw_Data!$B:$B,Raw_Data!$KC:$KC),"")</f>
        <v>0</v>
      </c>
      <c r="Z150" s="176">
        <f>IFERROR(_xlfn.XLOOKUP($A150,Raw_Data!$B:$B,Raw_Data!$KD:$KD),"")</f>
        <v>0</v>
      </c>
      <c r="AA150" s="176">
        <f>IFERROR(_xlfn.XLOOKUP($A150,Raw_Data!$B:$B,Raw_Data!$KF:$KF),"")</f>
        <v>0</v>
      </c>
      <c r="AB150" s="176">
        <f>IFERROR(_xlfn.XLOOKUP($A150,Raw_Data!$B:$B,Raw_Data!I:I)/1000,"")</f>
        <v>66.75</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f>IFERROR(_xlfn.XLOOKUP($A151,Raw_Data!$B:$B,Raw_Data!$KG:$KG),"")</f>
        <v>0</v>
      </c>
      <c r="G151" s="180">
        <f>IFERROR(_xlfn.XLOOKUP($A151,Raw_Data!$B:$B,Raw_Data!KH:KH),"")</f>
        <v>0</v>
      </c>
      <c r="H151" s="180"/>
      <c r="I151" s="180">
        <f>IFERROR(_xlfn.XLOOKUP($A151,Raw_Data!$B:$B,Raw_Data!$KI:$KI),"")</f>
        <v>0</v>
      </c>
      <c r="J151" s="180"/>
      <c r="K151" s="180">
        <f>IFERROR(_xlfn.XLOOKUP($A151,Raw_Data!$B:$B,Raw_Data!KJ:KJ),"")</f>
        <v>0</v>
      </c>
      <c r="L151" s="180">
        <f>IFERROR(_xlfn.XLOOKUP($A151,Raw_Data!$B:$B,Raw_Data!KK:KK),"")</f>
        <v>0</v>
      </c>
      <c r="M151" s="180">
        <f>IFERROR(_xlfn.XLOOKUP($A151,Raw_Data!$B:$B,Raw_Data!KL:KL),"")</f>
        <v>0</v>
      </c>
      <c r="N151" s="180">
        <f>IFERROR(_xlfn.XLOOKUP($A151,Raw_Data!$B:$B,Raw_Data!KM:KM),"")</f>
        <v>0</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f t="shared" si="10"/>
        <v>0</v>
      </c>
      <c r="X151" s="176">
        <f>IFERROR(_xlfn.XLOOKUP($A151,Raw_Data!$B:$B,Raw_Data!$KN:$KN),"")</f>
        <v>0</v>
      </c>
      <c r="Y151" s="176">
        <f>IFERROR(_xlfn.XLOOKUP($A151,Raw_Data!$B:$B,Raw_Data!$KC:$KC),"")</f>
        <v>0</v>
      </c>
      <c r="Z151" s="176">
        <f>IFERROR(_xlfn.XLOOKUP($A151,Raw_Data!$B:$B,Raw_Data!$KD:$KD),"")</f>
        <v>0</v>
      </c>
      <c r="AA151" s="176">
        <f>IFERROR(_xlfn.XLOOKUP($A151,Raw_Data!$B:$B,Raw_Data!$KF:$KF),"")</f>
        <v>0</v>
      </c>
      <c r="AB151" s="176">
        <f>IFERROR(_xlfn.XLOOKUP($A151,Raw_Data!$B:$B,Raw_Data!I:I)/1000,"")</f>
        <v>66.75</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f>IFERROR(_xlfn.XLOOKUP($A152,Raw_Data!$B:$B,Raw_Data!$KG:$KG),"")</f>
        <v>0</v>
      </c>
      <c r="G152" s="180">
        <f>IFERROR(_xlfn.XLOOKUP($A152,Raw_Data!$B:$B,Raw_Data!KH:KH),"")</f>
        <v>0</v>
      </c>
      <c r="H152" s="180"/>
      <c r="I152" s="180">
        <f>IFERROR(_xlfn.XLOOKUP($A152,Raw_Data!$B:$B,Raw_Data!$KI:$KI),"")</f>
        <v>0</v>
      </c>
      <c r="J152" s="180"/>
      <c r="K152" s="180">
        <f>IFERROR(_xlfn.XLOOKUP($A152,Raw_Data!$B:$B,Raw_Data!KJ:KJ),"")</f>
        <v>0</v>
      </c>
      <c r="L152" s="180">
        <f>IFERROR(_xlfn.XLOOKUP($A152,Raw_Data!$B:$B,Raw_Data!KK:KK),"")</f>
        <v>0</v>
      </c>
      <c r="M152" s="180">
        <f>IFERROR(_xlfn.XLOOKUP($A152,Raw_Data!$B:$B,Raw_Data!KL:KL),"")</f>
        <v>0</v>
      </c>
      <c r="N152" s="180">
        <f>IFERROR(_xlfn.XLOOKUP($A152,Raw_Data!$B:$B,Raw_Data!KM:KM),"")</f>
        <v>0</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f t="shared" si="10"/>
        <v>0</v>
      </c>
      <c r="X152" s="176">
        <f>IFERROR(_xlfn.XLOOKUP($A152,Raw_Data!$B:$B,Raw_Data!$KN:$KN),"")</f>
        <v>0</v>
      </c>
      <c r="Y152" s="176">
        <f>IFERROR(_xlfn.XLOOKUP($A152,Raw_Data!$B:$B,Raw_Data!$KC:$KC),"")</f>
        <v>0</v>
      </c>
      <c r="Z152" s="176">
        <f>IFERROR(_xlfn.XLOOKUP($A152,Raw_Data!$B:$B,Raw_Data!$KD:$KD),"")</f>
        <v>0</v>
      </c>
      <c r="AA152" s="176">
        <f>IFERROR(_xlfn.XLOOKUP($A152,Raw_Data!$B:$B,Raw_Data!$KF:$KF),"")</f>
        <v>0</v>
      </c>
      <c r="AB152" s="176">
        <f>IFERROR(_xlfn.XLOOKUP($A152,Raw_Data!$B:$B,Raw_Data!I:I)/1000,"")</f>
        <v>66.75</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f>IFERROR(_xlfn.XLOOKUP($A153,Raw_Data!$B:$B,Raw_Data!$KG:$KG),"")</f>
        <v>0</v>
      </c>
      <c r="G153" s="180">
        <f>IFERROR(_xlfn.XLOOKUP($A153,Raw_Data!$B:$B,Raw_Data!KH:KH),"")</f>
        <v>0</v>
      </c>
      <c r="H153" s="180"/>
      <c r="I153" s="180">
        <f>IFERROR(_xlfn.XLOOKUP($A153,Raw_Data!$B:$B,Raw_Data!$KI:$KI),"")</f>
        <v>0</v>
      </c>
      <c r="J153" s="180"/>
      <c r="K153" s="180">
        <f>IFERROR(_xlfn.XLOOKUP($A153,Raw_Data!$B:$B,Raw_Data!KJ:KJ),"")</f>
        <v>0</v>
      </c>
      <c r="L153" s="180">
        <f>IFERROR(_xlfn.XLOOKUP($A153,Raw_Data!$B:$B,Raw_Data!KK:KK),"")</f>
        <v>0</v>
      </c>
      <c r="M153" s="180">
        <f>IFERROR(_xlfn.XLOOKUP($A153,Raw_Data!$B:$B,Raw_Data!KL:KL),"")</f>
        <v>0</v>
      </c>
      <c r="N153" s="180">
        <f>IFERROR(_xlfn.XLOOKUP($A153,Raw_Data!$B:$B,Raw_Data!KM:KM),"")</f>
        <v>0</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f t="shared" si="10"/>
        <v>0</v>
      </c>
      <c r="X153" s="176">
        <f>IFERROR(_xlfn.XLOOKUP($A153,Raw_Data!$B:$B,Raw_Data!$KN:$KN),"")</f>
        <v>0</v>
      </c>
      <c r="Y153" s="176">
        <f>IFERROR(_xlfn.XLOOKUP($A153,Raw_Data!$B:$B,Raw_Data!$KC:$KC),"")</f>
        <v>0</v>
      </c>
      <c r="Z153" s="176">
        <f>IFERROR(_xlfn.XLOOKUP($A153,Raw_Data!$B:$B,Raw_Data!$KD:$KD),"")</f>
        <v>0</v>
      </c>
      <c r="AA153" s="176">
        <f>IFERROR(_xlfn.XLOOKUP($A153,Raw_Data!$B:$B,Raw_Data!$KF:$KF),"")</f>
        <v>0</v>
      </c>
      <c r="AB153" s="176">
        <f>IFERROR(_xlfn.XLOOKUP($A153,Raw_Data!$B:$B,Raw_Data!I:I)/1000,"")</f>
        <v>66.75</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f>IFERROR(_xlfn.XLOOKUP($A154,Raw_Data!$B:$B,Raw_Data!$KG:$KG),"")</f>
        <v>0</v>
      </c>
      <c r="G154" s="180">
        <f>IFERROR(_xlfn.XLOOKUP($A154,Raw_Data!$B:$B,Raw_Data!KH:KH),"")</f>
        <v>0</v>
      </c>
      <c r="H154" s="180"/>
      <c r="I154" s="180">
        <f>IFERROR(_xlfn.XLOOKUP($A154,Raw_Data!$B:$B,Raw_Data!$KI:$KI),"")</f>
        <v>0</v>
      </c>
      <c r="J154" s="180"/>
      <c r="K154" s="180">
        <f>IFERROR(_xlfn.XLOOKUP($A154,Raw_Data!$B:$B,Raw_Data!KJ:KJ),"")</f>
        <v>0</v>
      </c>
      <c r="L154" s="180">
        <f>IFERROR(_xlfn.XLOOKUP($A154,Raw_Data!$B:$B,Raw_Data!KK:KK),"")</f>
        <v>0</v>
      </c>
      <c r="M154" s="180">
        <f>IFERROR(_xlfn.XLOOKUP($A154,Raw_Data!$B:$B,Raw_Data!KL:KL),"")</f>
        <v>0</v>
      </c>
      <c r="N154" s="180">
        <f>IFERROR(_xlfn.XLOOKUP($A154,Raw_Data!$B:$B,Raw_Data!KM:KM),"")</f>
        <v>0</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f t="shared" si="10"/>
        <v>0</v>
      </c>
      <c r="X154" s="176">
        <f>IFERROR(_xlfn.XLOOKUP($A154,Raw_Data!$B:$B,Raw_Data!$KN:$KN),"")</f>
        <v>0</v>
      </c>
      <c r="Y154" s="176">
        <f>IFERROR(_xlfn.XLOOKUP($A154,Raw_Data!$B:$B,Raw_Data!$KC:$KC),"")</f>
        <v>0</v>
      </c>
      <c r="Z154" s="176">
        <f>IFERROR(_xlfn.XLOOKUP($A154,Raw_Data!$B:$B,Raw_Data!$KD:$KD),"")</f>
        <v>0</v>
      </c>
      <c r="AA154" s="176">
        <f>IFERROR(_xlfn.XLOOKUP($A154,Raw_Data!$B:$B,Raw_Data!$KF:$KF),"")</f>
        <v>0</v>
      </c>
      <c r="AB154" s="176">
        <f>IFERROR(_xlfn.XLOOKUP($A154,Raw_Data!$B:$B,Raw_Data!I:I)/1000,"")</f>
        <v>66.75</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f>IFERROR(_xlfn.XLOOKUP($A155,Raw_Data!$B:$B,Raw_Data!$KG:$KG),"")</f>
        <v>0</v>
      </c>
      <c r="G155" s="180">
        <f>IFERROR(_xlfn.XLOOKUP($A155,Raw_Data!$B:$B,Raw_Data!KH:KH),"")</f>
        <v>0</v>
      </c>
      <c r="H155" s="180"/>
      <c r="I155" s="180">
        <f>IFERROR(_xlfn.XLOOKUP($A155,Raw_Data!$B:$B,Raw_Data!$KI:$KI),"")</f>
        <v>0</v>
      </c>
      <c r="J155" s="180"/>
      <c r="K155" s="180">
        <f>IFERROR(_xlfn.XLOOKUP($A155,Raw_Data!$B:$B,Raw_Data!KJ:KJ),"")</f>
        <v>0</v>
      </c>
      <c r="L155" s="180">
        <f>IFERROR(_xlfn.XLOOKUP($A155,Raw_Data!$B:$B,Raw_Data!KK:KK),"")</f>
        <v>0</v>
      </c>
      <c r="M155" s="180">
        <f>IFERROR(_xlfn.XLOOKUP($A155,Raw_Data!$B:$B,Raw_Data!KL:KL),"")</f>
        <v>0</v>
      </c>
      <c r="N155" s="180">
        <f>IFERROR(_xlfn.XLOOKUP($A155,Raw_Data!$B:$B,Raw_Data!KM:KM),"")</f>
        <v>0</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f t="shared" si="10"/>
        <v>0</v>
      </c>
      <c r="X155" s="176">
        <f>IFERROR(_xlfn.XLOOKUP($A155,Raw_Data!$B:$B,Raw_Data!$KN:$KN),"")</f>
        <v>0</v>
      </c>
      <c r="Y155" s="176">
        <f>IFERROR(_xlfn.XLOOKUP($A155,Raw_Data!$B:$B,Raw_Data!$KC:$KC),"")</f>
        <v>0</v>
      </c>
      <c r="Z155" s="176">
        <f>IFERROR(_xlfn.XLOOKUP($A155,Raw_Data!$B:$B,Raw_Data!$KD:$KD),"")</f>
        <v>0</v>
      </c>
      <c r="AA155" s="176">
        <f>IFERROR(_xlfn.XLOOKUP($A155,Raw_Data!$B:$B,Raw_Data!$KF:$KF),"")</f>
        <v>0</v>
      </c>
      <c r="AB155" s="176">
        <f>IFERROR(_xlfn.XLOOKUP($A155,Raw_Data!$B:$B,Raw_Data!I:I)/1000,"")</f>
        <v>66.75</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f>IFERROR(_xlfn.XLOOKUP($A156,Raw_Data!$B:$B,Raw_Data!$KG:$KG),"")</f>
        <v>0</v>
      </c>
      <c r="G156" s="180">
        <f>IFERROR(_xlfn.XLOOKUP($A156,Raw_Data!$B:$B,Raw_Data!KH:KH),"")</f>
        <v>0</v>
      </c>
      <c r="H156" s="180"/>
      <c r="I156" s="180">
        <f>IFERROR(_xlfn.XLOOKUP($A156,Raw_Data!$B:$B,Raw_Data!$KI:$KI),"")</f>
        <v>0</v>
      </c>
      <c r="J156" s="180"/>
      <c r="K156" s="180">
        <f>IFERROR(_xlfn.XLOOKUP($A156,Raw_Data!$B:$B,Raw_Data!KJ:KJ),"")</f>
        <v>0</v>
      </c>
      <c r="L156" s="180">
        <f>IFERROR(_xlfn.XLOOKUP($A156,Raw_Data!$B:$B,Raw_Data!KK:KK),"")</f>
        <v>0</v>
      </c>
      <c r="M156" s="180">
        <f>IFERROR(_xlfn.XLOOKUP($A156,Raw_Data!$B:$B,Raw_Data!KL:KL),"")</f>
        <v>0</v>
      </c>
      <c r="N156" s="180">
        <f>IFERROR(_xlfn.XLOOKUP($A156,Raw_Data!$B:$B,Raw_Data!KM:KM),"")</f>
        <v>0</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f t="shared" si="10"/>
        <v>0</v>
      </c>
      <c r="X156" s="176">
        <f>IFERROR(_xlfn.XLOOKUP($A156,Raw_Data!$B:$B,Raw_Data!$KN:$KN),"")</f>
        <v>0</v>
      </c>
      <c r="Y156" s="176">
        <f>IFERROR(_xlfn.XLOOKUP($A156,Raw_Data!$B:$B,Raw_Data!$KC:$KC),"")</f>
        <v>0</v>
      </c>
      <c r="Z156" s="176">
        <f>IFERROR(_xlfn.XLOOKUP($A156,Raw_Data!$B:$B,Raw_Data!$KD:$KD),"")</f>
        <v>0</v>
      </c>
      <c r="AA156" s="176">
        <f>IFERROR(_xlfn.XLOOKUP($A156,Raw_Data!$B:$B,Raw_Data!$KF:$KF),"")</f>
        <v>0</v>
      </c>
      <c r="AB156" s="176">
        <f>IFERROR(_xlfn.XLOOKUP($A156,Raw_Data!$B:$B,Raw_Data!I:I)/1000,"")</f>
        <v>66.75</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f>IFERROR(_xlfn.XLOOKUP($A157,Raw_Data!$B:$B,Raw_Data!$KG:$KG),"")</f>
        <v>0</v>
      </c>
      <c r="G157" s="180">
        <f>IFERROR(_xlfn.XLOOKUP($A157,Raw_Data!$B:$B,Raw_Data!KH:KH),"")</f>
        <v>0</v>
      </c>
      <c r="H157" s="180"/>
      <c r="I157" s="180">
        <f>IFERROR(_xlfn.XLOOKUP($A157,Raw_Data!$B:$B,Raw_Data!$KI:$KI),"")</f>
        <v>0</v>
      </c>
      <c r="J157" s="180"/>
      <c r="K157" s="180">
        <f>IFERROR(_xlfn.XLOOKUP($A157,Raw_Data!$B:$B,Raw_Data!KJ:KJ),"")</f>
        <v>0</v>
      </c>
      <c r="L157" s="180">
        <f>IFERROR(_xlfn.XLOOKUP($A157,Raw_Data!$B:$B,Raw_Data!KK:KK),"")</f>
        <v>0</v>
      </c>
      <c r="M157" s="180">
        <f>IFERROR(_xlfn.XLOOKUP($A157,Raw_Data!$B:$B,Raw_Data!KL:KL),"")</f>
        <v>0</v>
      </c>
      <c r="N157" s="180">
        <f>IFERROR(_xlfn.XLOOKUP($A157,Raw_Data!$B:$B,Raw_Data!KM:KM),"")</f>
        <v>0</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f t="shared" si="10"/>
        <v>0</v>
      </c>
      <c r="X157" s="176">
        <f>IFERROR(_xlfn.XLOOKUP($A157,Raw_Data!$B:$B,Raw_Data!$KN:$KN),"")</f>
        <v>0</v>
      </c>
      <c r="Y157" s="176">
        <f>IFERROR(_xlfn.XLOOKUP($A157,Raw_Data!$B:$B,Raw_Data!$KC:$KC),"")</f>
        <v>0</v>
      </c>
      <c r="Z157" s="176">
        <f>IFERROR(_xlfn.XLOOKUP($A157,Raw_Data!$B:$B,Raw_Data!$KD:$KD),"")</f>
        <v>0</v>
      </c>
      <c r="AA157" s="176">
        <f>IFERROR(_xlfn.XLOOKUP($A157,Raw_Data!$B:$B,Raw_Data!$KF:$KF),"")</f>
        <v>0</v>
      </c>
      <c r="AB157" s="176">
        <f>IFERROR(_xlfn.XLOOKUP($A157,Raw_Data!$B:$B,Raw_Data!I:I)/1000,"")</f>
        <v>66.75</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31</v>
      </c>
      <c r="R17" s="199">
        <f t="shared" si="6"/>
        <v>135</v>
      </c>
      <c r="S17" s="199">
        <f>SUMIF($F$2:F17,F17,$R$2:R17)</f>
        <v>690.4</v>
      </c>
      <c r="T17" s="198">
        <f t="shared" si="7"/>
        <v>224.11206615792483</v>
      </c>
      <c r="U17" s="199">
        <f t="shared" si="8"/>
        <v>6947.4740508956693</v>
      </c>
      <c r="V17" s="199">
        <f>SUMIF($F$2:F17,F17,$U$2:U17)</f>
        <v>35103.328521772128</v>
      </c>
      <c r="W17" s="200">
        <f t="shared" si="9"/>
        <v>0.13988469412898213</v>
      </c>
      <c r="X17" s="200">
        <f t="shared" si="10"/>
        <v>0.13988469412898213</v>
      </c>
      <c r="Y17" s="200">
        <f t="shared" si="0"/>
        <v>0.17959466269576074</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4</v>
      </c>
      <c r="R18" s="199">
        <f t="shared" si="6"/>
        <v>18.567741935483873</v>
      </c>
      <c r="S18" s="199">
        <f>SUMIF($F$2:F18,F18,$R$2:R18)</f>
        <v>708.9677419354839</v>
      </c>
      <c r="T18" s="198">
        <f t="shared" si="7"/>
        <v>240.50975824924873</v>
      </c>
      <c r="U18" s="199">
        <f t="shared" si="8"/>
        <v>962.03903299699493</v>
      </c>
      <c r="V18" s="199">
        <f>SUMIF($F$2:F18,F18,$U$2:U18)</f>
        <v>36065.367554769124</v>
      </c>
      <c r="W18" s="200">
        <f t="shared" si="9"/>
        <v>0.15011969031611161</v>
      </c>
      <c r="X18" s="200">
        <f t="shared" si="10"/>
        <v>1.9370282621433758E-2</v>
      </c>
      <c r="Y18" s="200">
        <f t="shared" si="0"/>
        <v>0.178658949286883</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708.9677419354839</v>
      </c>
      <c r="T19" s="198">
        <f t="shared" si="7"/>
        <v>280.4724544637935</v>
      </c>
      <c r="U19" s="199">
        <f t="shared" si="8"/>
        <v>0</v>
      </c>
      <c r="V19" s="199">
        <f>SUMIF($F$2:F19,F19,$U$2:U19)</f>
        <v>36065.367554769124</v>
      </c>
      <c r="W19" s="200">
        <f t="shared" si="9"/>
        <v>0.1750633251340683</v>
      </c>
      <c r="X19" s="200">
        <f t="shared" si="10"/>
        <v>0</v>
      </c>
      <c r="Y19" s="200">
        <f t="shared" si="0"/>
        <v>0.178658949286883</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708.9677419354839</v>
      </c>
      <c r="T20" s="198">
        <f t="shared" si="7"/>
        <v>296.60712593009362</v>
      </c>
      <c r="U20" s="199">
        <f t="shared" si="8"/>
        <v>0</v>
      </c>
      <c r="V20" s="199">
        <f>SUMIF($F$2:F20,F20,$U$2:U20)</f>
        <v>36065.367554769124</v>
      </c>
      <c r="W20" s="200">
        <f t="shared" si="9"/>
        <v>0.18513415095629143</v>
      </c>
      <c r="X20" s="200">
        <f t="shared" si="10"/>
        <v>0</v>
      </c>
      <c r="Y20" s="200">
        <f t="shared" si="0"/>
        <v>0.178658949286883</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708.9677419354839</v>
      </c>
      <c r="T21" s="198">
        <f t="shared" si="7"/>
        <v>257.09444156617542</v>
      </c>
      <c r="U21" s="199">
        <f t="shared" si="8"/>
        <v>0</v>
      </c>
      <c r="V21" s="199">
        <f>SUMIF($F$2:F21,F21,$U$2:U21)</f>
        <v>36065.367554769124</v>
      </c>
      <c r="W21" s="200">
        <f t="shared" si="9"/>
        <v>0.16047140137204169</v>
      </c>
      <c r="X21" s="200">
        <f t="shared" si="10"/>
        <v>0</v>
      </c>
      <c r="Y21" s="200">
        <f t="shared" si="0"/>
        <v>0.178658949286883</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708.9677419354839</v>
      </c>
      <c r="T22" s="198">
        <f t="shared" si="7"/>
        <v>232.64996222803143</v>
      </c>
      <c r="U22" s="199">
        <f t="shared" si="8"/>
        <v>0</v>
      </c>
      <c r="V22" s="199">
        <f>SUMIF($F$2:F22,F22,$U$2:U22)</f>
        <v>36065.367554769124</v>
      </c>
      <c r="W22" s="200">
        <f t="shared" si="9"/>
        <v>0.14521381808355893</v>
      </c>
      <c r="X22" s="200">
        <f t="shared" si="10"/>
        <v>0</v>
      </c>
      <c r="Y22" s="200">
        <f t="shared" si="0"/>
        <v>0.178658949286883</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708.9677419354839</v>
      </c>
      <c r="T23" s="198">
        <f t="shared" si="7"/>
        <v>225.16003896075378</v>
      </c>
      <c r="U23" s="199">
        <f t="shared" si="8"/>
        <v>0</v>
      </c>
      <c r="V23" s="199">
        <f>SUMIF($F$2:F23,F23,$U$2:U23)</f>
        <v>36065.367554769124</v>
      </c>
      <c r="W23" s="200">
        <f t="shared" si="9"/>
        <v>0.14053881042665581</v>
      </c>
      <c r="X23" s="200">
        <f t="shared" si="10"/>
        <v>0</v>
      </c>
      <c r="Y23" s="200">
        <f t="shared" si="0"/>
        <v>0.178658949286883</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708.9677419354839</v>
      </c>
      <c r="T24" s="198">
        <f t="shared" si="7"/>
        <v>309.34461889388984</v>
      </c>
      <c r="U24" s="199">
        <f t="shared" si="8"/>
        <v>0</v>
      </c>
      <c r="V24" s="199">
        <f>SUMIF($F$2:F24,F24,$U$2:U24)</f>
        <v>36065.367554769124</v>
      </c>
      <c r="W24" s="200">
        <f t="shared" si="9"/>
        <v>0.19308454978022238</v>
      </c>
      <c r="X24" s="200">
        <f t="shared" si="10"/>
        <v>0</v>
      </c>
      <c r="Y24" s="200">
        <f t="shared" si="0"/>
        <v>0.178658949286883</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708.9677419354839</v>
      </c>
      <c r="T25" s="198">
        <f t="shared" si="7"/>
        <v>346.29336587598476</v>
      </c>
      <c r="U25" s="199">
        <f t="shared" si="8"/>
        <v>0</v>
      </c>
      <c r="V25" s="211">
        <f>SUMIF($F$2:F25,F25,$U$2:U25)</f>
        <v>36065.367554769124</v>
      </c>
      <c r="W25" s="200">
        <f t="shared" si="9"/>
        <v>0.21614695895187924</v>
      </c>
      <c r="X25" s="200">
        <f t="shared" si="10"/>
        <v>0</v>
      </c>
      <c r="Y25" s="200">
        <f t="shared" si="0"/>
        <v>0.178658949286883</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topLeftCell="A232" zoomScale="85" zoomScaleNormal="85" workbookViewId="0">
      <selection activeCell="B250" sqref="B250"/>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100</v>
      </c>
      <c r="C242" s="23">
        <f t="shared" si="7"/>
        <v>1.4981273408239701E-3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257.39999999999998</v>
      </c>
      <c r="C249" s="23">
        <f t="shared" si="7"/>
        <v>3.8561797752808985E-3</v>
      </c>
    </row>
    <row r="250" spans="1:3" x14ac:dyDescent="0.25">
      <c r="A250" t="s">
        <v>1062</v>
      </c>
      <c r="B250" s="26">
        <v>291.45</v>
      </c>
      <c r="C250" s="23">
        <f t="shared" si="7"/>
        <v>4.3662921348314601E-3</v>
      </c>
    </row>
    <row r="251" spans="1:3" x14ac:dyDescent="0.25">
      <c r="A251" t="s">
        <v>1063</v>
      </c>
      <c r="B251" s="1">
        <v>120.6</v>
      </c>
      <c r="C251" s="23">
        <f t="shared" ref="C251:C259" si="8">IFERROR(B251/$S$2,"")</f>
        <v>1.8067415730337079E-3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HN4" activePane="bottomRight" state="frozen"/>
      <selection pane="topRight" activeCell="C1" sqref="C1"/>
      <selection pane="bottomLeft" activeCell="A4" sqref="A4"/>
      <selection pane="bottomRight" activeCell="IR3" sqref="IR3"/>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9.28515625" customWidth="1"/>
    <col min="252" max="252" width="10.140625" customWidth="1"/>
    <col min="253" max="253" width="8.85546875"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120.6</v>
      </c>
      <c r="IS1" s="83">
        <f>SUM(C1:IR1)</f>
        <v>66817.85000000002</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45842</v>
      </c>
      <c r="C4" s="67">
        <f>IFERROR(VLOOKUP($B4,RD[#All],C$2,0)/C$1,"")</f>
        <v>3.2981849611063092</v>
      </c>
      <c r="D4" s="67">
        <f>IFERROR(VLOOKUP($B4,RD[#All],D$2,0)/D$1,"")</f>
        <v>3.3223854796888506</v>
      </c>
      <c r="E4" s="67">
        <f>IFERROR(VLOOKUP($B4,RD[#All],E$2,0)/E$1,"")</f>
        <v>3.2808988764044944</v>
      </c>
      <c r="F4" s="67">
        <f>IFERROR(VLOOKUP($B4,RD[#All],F$2,0)/F$1,"")</f>
        <v>3.3258426966292136</v>
      </c>
      <c r="G4" s="67">
        <f>IFERROR(VLOOKUP($B4,RD[#All],G$2,0)/G$1,"")</f>
        <v>3.2981849611063092</v>
      </c>
      <c r="H4" s="67">
        <f>IFERROR(VLOOKUP($B4,RD[#All],H$2,0)/H$1,"")</f>
        <v>3.2996254681647939</v>
      </c>
      <c r="I4" s="67">
        <f>IFERROR(VLOOKUP($B4,RD[#All],I$2,0)/I$1,"")</f>
        <v>3.3146067415730336</v>
      </c>
      <c r="J4" s="67">
        <f>IFERROR(VLOOKUP($B4,RD[#All],J$2,0)/J$1,"")</f>
        <v>3.3071161048689137</v>
      </c>
      <c r="K4" s="67">
        <f>IFERROR(VLOOKUP($B4,RD[#All],K$2,0)/K$1,"")</f>
        <v>3.2035955056179777</v>
      </c>
      <c r="L4" s="67">
        <f>IFERROR(VLOOKUP($B4,RD[#All],L$2,0)/L$1,"")</f>
        <v>3.2395505617977527</v>
      </c>
      <c r="M4" s="67">
        <f>IFERROR(VLOOKUP($B4,RD[#All],M$2,0)/M$1,"")</f>
        <v>3.2659176029962547</v>
      </c>
      <c r="N4" s="67">
        <f>IFERROR(VLOOKUP($B4,RD[#All],N$2,0)/N$1,"")</f>
        <v>3.2771535580524342</v>
      </c>
      <c r="O4" s="67">
        <f>IFERROR(VLOOKUP($B4,RD[#All],O$2,0)/O$1,"")</f>
        <v>3.2782771535580522</v>
      </c>
      <c r="P4" s="67">
        <f>IFERROR(VLOOKUP($B4,RD[#All],P$2,0)/P$1,"")</f>
        <v>3.2727272727272729</v>
      </c>
      <c r="Q4" s="67">
        <f>IFERROR(VLOOKUP($B4,RD[#All],Q$2,0)/Q$1,"")</f>
        <v>3.2209737827715355</v>
      </c>
      <c r="R4" s="67">
        <f>IFERROR(VLOOKUP($B4,RD[#All],R$2,0)/R$1,"")</f>
        <v>3.2434456928838951</v>
      </c>
      <c r="S4" s="67">
        <f>IFERROR(VLOOKUP($B4,RD[#All],S$2,0)/S$1,"")</f>
        <v>3.292134831460674</v>
      </c>
      <c r="T4" s="67">
        <f>IFERROR(VLOOKUP($B4,RD[#All],T$2,0)/T$1,"")</f>
        <v>3.3333333333333335</v>
      </c>
      <c r="U4" s="67">
        <f>IFERROR(VLOOKUP($B4,RD[#All],U$2,0)/U$1,"")</f>
        <v>3.2912705272255836</v>
      </c>
      <c r="V4" s="67">
        <f>IFERROR(VLOOKUP($B4,RD[#All],V$2,0)/V$1,"")</f>
        <v>3.2808988764044944</v>
      </c>
      <c r="W4" s="67">
        <f>IFERROR(VLOOKUP($B4,RD[#All],W$2,0)/W$1,"")</f>
        <v>3.303370786516854</v>
      </c>
      <c r="X4" s="67">
        <f>IFERROR(VLOOKUP($B4,RD[#All],X$2,0)/X$1,"")</f>
        <v>3.2734082397003745</v>
      </c>
      <c r="Y4" s="67">
        <f>IFERROR(VLOOKUP($B4,RD[#All],Y$2,0)/Y$1,"")</f>
        <v>3.3362143474503023</v>
      </c>
      <c r="Z4" s="67">
        <f>IFERROR(VLOOKUP($B4,RD[#All],Z$2,0)/Z$1,"")</f>
        <v>3.3691219309196838</v>
      </c>
      <c r="AA4" s="67">
        <f>IFERROR(VLOOKUP($B4,RD[#All],AA$2,0)/AA$1,"")</f>
        <v>3.3396715643906654</v>
      </c>
      <c r="AB4" s="67">
        <f>IFERROR(VLOOKUP($B4,RD[#All],AB$2,0)/AB$1,"")</f>
        <v>3.3811581676750215</v>
      </c>
      <c r="AC4" s="67">
        <f>IFERROR(VLOOKUP($B4,RD[#All],AC$2,0)/AC$1,"")</f>
        <v>3.3569576490924806</v>
      </c>
      <c r="AD4" s="67">
        <f>IFERROR(VLOOKUP($B4,RD[#All],AD$2,0)/AD$1,"")</f>
        <v>3.2958801498127341</v>
      </c>
      <c r="AE4" s="67">
        <f>IFERROR(VLOOKUP($B4,RD[#All],AE$2,0)/AE$1,"")</f>
        <v>3.3677902621722846</v>
      </c>
      <c r="AF4" s="67">
        <f>IFERROR(VLOOKUP($B4,RD[#All],AF$2,0)/AF$1,"")</f>
        <v>3.2236371202663334</v>
      </c>
      <c r="AG4" s="67">
        <f>IFERROR(VLOOKUP($B4,RD[#All],AG$2,0)/AG$1,"")</f>
        <v>3.3025384935497297</v>
      </c>
      <c r="AH4" s="67">
        <f>IFERROR(VLOOKUP($B4,RD[#All],AH$2,0)/AH$1,"")</f>
        <v>3.3158551810237205</v>
      </c>
      <c r="AI4" s="67">
        <f>IFERROR(VLOOKUP($B4,RD[#All],AI$2,0)/AI$1,"")</f>
        <v>3.2606132075471699</v>
      </c>
      <c r="AJ4" s="67">
        <f>IFERROR(VLOOKUP($B4,RD[#All],AJ$2,0)/AJ$1,"")</f>
        <v>3.2909878941862201</v>
      </c>
      <c r="AK4" s="67">
        <f>IFERROR(VLOOKUP($B4,RD[#All],AK$2,0)/AK$1,"")</f>
        <v>3.2168539325842698</v>
      </c>
      <c r="AL4" s="67">
        <f>IFERROR(VLOOKUP($B4,RD[#All],AL$2,0)/AL$1,"")</f>
        <v>3.1927065908330547</v>
      </c>
      <c r="AM4" s="67">
        <f>IFERROR(VLOOKUP($B4,RD[#All],AM$2,0)/AM$1,"")</f>
        <v>3</v>
      </c>
      <c r="AN4" s="67">
        <f>IFERROR(VLOOKUP($B4,RD[#All],AN$2,0)/AN$1,"")</f>
        <v>3.262172284644195</v>
      </c>
      <c r="AO4" s="67">
        <f>IFERROR(VLOOKUP($B4,RD[#All],AO$2,0)/AO$1,"")</f>
        <v>3.1876404494382022</v>
      </c>
      <c r="AP4" s="67">
        <f>IFERROR(VLOOKUP($B4,RD[#All],AP$2,0)/AP$1,"")</f>
        <v>3.3116104868913858</v>
      </c>
      <c r="AQ4" s="67">
        <f>IFERROR(VLOOKUP($B4,RD[#All],AQ$2,0)/AQ$1,"")</f>
        <v>3.2471910112359552</v>
      </c>
      <c r="AR4" s="67">
        <f>IFERROR(VLOOKUP($B4,RD[#All],AR$2,0)/AR$1,"")</f>
        <v>3.2808988764044944</v>
      </c>
      <c r="AS4" s="67">
        <f>IFERROR(VLOOKUP($B4,RD[#All],AS$2,0)/AS$1,"")</f>
        <v>3.1925093632958799</v>
      </c>
      <c r="AT4" s="67">
        <f>IFERROR(VLOOKUP($B4,RD[#All],AT$2,0)/AT$1,"")</f>
        <v>3.2056179775280897</v>
      </c>
      <c r="AU4" s="67">
        <f>IFERROR(VLOOKUP($B4,RD[#All],AU$2,0)/AU$1,"")</f>
        <v>3.2441947565543074</v>
      </c>
      <c r="AV4" s="67">
        <f>IFERROR(VLOOKUP($B4,RD[#All],AV$2,0)/AV$1,"")</f>
        <v>3.2827715355805243</v>
      </c>
      <c r="AW4" s="67">
        <f>IFERROR(VLOOKUP($B4,RD[#All],AW$2,0)/AW$1,"")</f>
        <v>3.3006050129645637</v>
      </c>
      <c r="AX4" s="67">
        <f>IFERROR(VLOOKUP($B4,RD[#All],AX$2,0)/AX$1,"")</f>
        <v>3.2689138576779024</v>
      </c>
      <c r="AY4" s="67">
        <f>IFERROR(VLOOKUP($B4,RD[#All],AY$2,0)/AY$1,"")</f>
        <v>3.2722696629213486</v>
      </c>
      <c r="AZ4" s="67">
        <f>IFERROR(VLOOKUP($B4,RD[#All],AZ$2,0)/AZ$1,"")</f>
        <v>3.2251685393258427</v>
      </c>
      <c r="BA4" s="67">
        <f>IFERROR(VLOOKUP($B4,RD[#All],BA$2,0)/BA$1,"")</f>
        <v>3.3157303370786515</v>
      </c>
      <c r="BB4" s="67">
        <f>IFERROR(VLOOKUP($B4,RD[#All],BB$2,0)/BB$1,"")</f>
        <v>3.3299625468164793</v>
      </c>
      <c r="BC4" s="67">
        <f>IFERROR(VLOOKUP($B4,RD[#All],BC$2,0)/BC$1,"")</f>
        <v>3.3058676654182273</v>
      </c>
      <c r="BD4" s="67">
        <f>IFERROR(VLOOKUP($B4,RD[#All],BD$2,0)/BD$1,"")</f>
        <v>3.3268414481897626</v>
      </c>
      <c r="BE4" s="67">
        <f>IFERROR(VLOOKUP($B4,RD[#All],BE$2,0)/BE$1,"")</f>
        <v>3.2276577355229041</v>
      </c>
      <c r="BF4" s="67">
        <f>IFERROR(VLOOKUP($B4,RD[#All],BF$2,0)/BF$1,"")</f>
        <v>3.2958801498127341</v>
      </c>
      <c r="BG4" s="67">
        <f>IFERROR(VLOOKUP($B4,RD[#All],BG$2,0)/BG$1,"")</f>
        <v>3.1826883062838118</v>
      </c>
      <c r="BH4" s="67">
        <f>IFERROR(VLOOKUP($B4,RD[#All],BH$2,0)/BH$1,"")</f>
        <v>3.2172284644194757</v>
      </c>
      <c r="BI4" s="67">
        <f>IFERROR(VLOOKUP($B4,RD[#All],BI$2,0)/BI$1,"")</f>
        <v>3.3534748231377445</v>
      </c>
      <c r="BJ4" s="67">
        <f>IFERROR(VLOOKUP($B4,RD[#All],BJ$2,0)/BJ$1,"")</f>
        <v>3.3125260091552224</v>
      </c>
      <c r="BK4" s="67">
        <f>IFERROR(VLOOKUP($B4,RD[#All],BK$2,0)/BK$1,"")</f>
        <v>3.2996254681647939</v>
      </c>
      <c r="BL4" s="67">
        <f>IFERROR(VLOOKUP($B4,RD[#All],BL$2,0)/BL$1,"")</f>
        <v>3.2285045165607227</v>
      </c>
      <c r="BM4" s="67">
        <f>IFERROR(VLOOKUP($B4,RD[#All],BM$2,0)/BM$1,"")</f>
        <v>3.2059925093632957</v>
      </c>
      <c r="BN4" s="67">
        <f>IFERROR(VLOOKUP($B4,RD[#All],BN$2,0)/BN$1,"")</f>
        <v>3.4190177638453498</v>
      </c>
      <c r="BO4" s="67">
        <f>IFERROR(VLOOKUP($B4,RD[#All],BO$2,0)/BO$1,"")</f>
        <v>3.2881590319792569</v>
      </c>
      <c r="BP4" s="67">
        <f>IFERROR(VLOOKUP($B4,RD[#All],BP$2,0)/BP$1,"")</f>
        <v>3.2712186689714779</v>
      </c>
      <c r="BQ4" s="67">
        <f>IFERROR(VLOOKUP($B4,RD[#All],BQ$2,0)/BQ$1,"")</f>
        <v>3.3050993949870353</v>
      </c>
      <c r="BR4" s="67">
        <f>IFERROR(VLOOKUP($B4,RD[#All],BR$2,0)/BR$1,"")</f>
        <v>3.1948141745894554</v>
      </c>
      <c r="BS4" s="67">
        <f>IFERROR(VLOOKUP($B4,RD[#All],BS$2,0)/BS$1,"")</f>
        <v>3.2183520599250937</v>
      </c>
      <c r="BT4" s="67">
        <f>IFERROR(VLOOKUP($B4,RD[#All],BT$2,0)/BT$1,"")</f>
        <v>3.2486891385767791</v>
      </c>
      <c r="BU4" s="67">
        <f>IFERROR(VLOOKUP($B4,RD[#All],BU$2,0)/BU$1,"")</f>
        <v>3.2666666666666671</v>
      </c>
      <c r="BV4" s="67">
        <f>IFERROR(VLOOKUP($B4,RD[#All],BV$2,0)/BV$1,"")</f>
        <v>3.20187265917603</v>
      </c>
      <c r="BW4" s="67">
        <f>IFERROR(VLOOKUP($B4,RD[#All],BW$2,0)/BW$1,"")</f>
        <v>3.2831460674157302</v>
      </c>
      <c r="BX4" s="67">
        <f>IFERROR(VLOOKUP($B4,RD[#All],BX$2,0)/BX$1,"")</f>
        <v>3.2490636704119851</v>
      </c>
      <c r="BY4" s="67">
        <f>IFERROR(VLOOKUP($B4,RD[#All],BY$2,0)/BY$1,"")</f>
        <v>3.2246358718268833</v>
      </c>
      <c r="BZ4" s="67">
        <f>IFERROR(VLOOKUP($B4,RD[#All],BZ$2,0)/BZ$1,"")</f>
        <v>3.1593841032043279</v>
      </c>
      <c r="CA4" s="67">
        <f>IFERROR(VLOOKUP($B4,RD[#All],CA$2,0)/CA$1,"")</f>
        <v>3.2412817311693716</v>
      </c>
      <c r="CB4" s="67">
        <f>IFERROR(VLOOKUP($B4,RD[#All],CB$2,0)/CB$1,"")</f>
        <v>3.2322097378277155</v>
      </c>
      <c r="CC4" s="67">
        <f>IFERROR(VLOOKUP($B4,RD[#All],CC$2,0)/CC$1,"")</f>
        <v>3.2041198501872659</v>
      </c>
      <c r="CD4" s="67">
        <f>IFERROR(VLOOKUP($B4,RD[#All],CD$2,0)/CD$1,"")</f>
        <v>3.24114088159032</v>
      </c>
      <c r="CE4" s="67">
        <f>IFERROR(VLOOKUP($B4,RD[#All],CE$2,0)/CE$1,"")</f>
        <v>3.2790262172284645</v>
      </c>
      <c r="CF4" s="67">
        <f>IFERROR(VLOOKUP($B4,RD[#All],CF$2,0)/CF$1,"")</f>
        <v>3.2247191011235956</v>
      </c>
      <c r="CG4" s="67">
        <f>IFERROR(VLOOKUP($B4,RD[#All],CG$2,0)/CG$1,"")</f>
        <v>3.2528089887640448</v>
      </c>
      <c r="CH4" s="67">
        <f>IFERROR(VLOOKUP($B4,RD[#All],CH$2,0)/CH$1,"")</f>
        <v>3.2048689138576782</v>
      </c>
      <c r="CI4" s="67">
        <f>IFERROR(VLOOKUP($B4,RD[#All],CI$2,0)/CI$1,"")</f>
        <v>3.1554307116104869</v>
      </c>
      <c r="CJ4" s="67">
        <f>IFERROR(VLOOKUP($B4,RD[#All],CJ$2,0)/CJ$1,"")</f>
        <v>3.2056179775280897</v>
      </c>
      <c r="CK4" s="67">
        <f>IFERROR(VLOOKUP($B4,RD[#All],CK$2,0)/CK$1,"")</f>
        <v>3.1629213483146068</v>
      </c>
      <c r="CL4" s="67">
        <f>IFERROR(VLOOKUP($B4,RD[#All],CL$2,0)/CL$1,"")</f>
        <v>3.2490636704119851</v>
      </c>
      <c r="CM4" s="67">
        <f>IFERROR(VLOOKUP($B4,RD[#All],CM$2,0)/CM$1,"")</f>
        <v>3.2059925093632957</v>
      </c>
      <c r="CN4" s="67">
        <f>IFERROR(VLOOKUP($B4,RD[#All],CN$2,0)/CN$1,"")</f>
        <v>3.1985018726591758</v>
      </c>
      <c r="CO4" s="67">
        <f>IFERROR(VLOOKUP($B4,RD[#All],CO$2,0)/CO$1,"")</f>
        <v>3.2683146067415731</v>
      </c>
      <c r="CP4" s="67">
        <f>IFERROR(VLOOKUP($B4,RD[#All],CP$2,0)/CP$1,"")</f>
        <v>3.1529818496110633</v>
      </c>
      <c r="CQ4" s="67">
        <f>IFERROR(VLOOKUP($B4,RD[#All],CQ$2,0)/CQ$1,"")</f>
        <v>3.2767790262172283</v>
      </c>
      <c r="CR4" s="67">
        <f>IFERROR(VLOOKUP($B4,RD[#All],CR$2,0)/CR$1,"")</f>
        <v>3.1985018726591758</v>
      </c>
      <c r="CS4" s="67">
        <f>IFERROR(VLOOKUP($B4,RD[#All],CS$2,0)/CS$1,"")</f>
        <v>3.2126508531002913</v>
      </c>
      <c r="CT4" s="67">
        <f>IFERROR(VLOOKUP($B4,RD[#All],CT$2,0)/CT$1,"")</f>
        <v>3.2164794007490634</v>
      </c>
      <c r="CU4" s="67">
        <f>IFERROR(VLOOKUP($B4,RD[#All],CU$2,0)/CU$1,"")</f>
        <v>3.1760299625468167</v>
      </c>
      <c r="CV4" s="67">
        <f>IFERROR(VLOOKUP($B4,RD[#All],CV$2,0)/CV$1,"")</f>
        <v>3.3026217228464416</v>
      </c>
      <c r="CW4" s="67">
        <f>IFERROR(VLOOKUP($B4,RD[#All],CW$2,0)/CW$1,"")</f>
        <v>3.2520599250936328</v>
      </c>
      <c r="CX4" s="67">
        <f>IFERROR(VLOOKUP($B4,RD[#All],CX$2,0)/CX$1,"")</f>
        <v>3.262172284644195</v>
      </c>
      <c r="CY4" s="67">
        <f>IFERROR(VLOOKUP($B4,RD[#All],CY$2,0)/CY$1,"")</f>
        <v>3.3052434456928839</v>
      </c>
      <c r="CZ4" s="67">
        <f>IFERROR(VLOOKUP($B4,RD[#All],CZ$2,0)/CZ$1,"")</f>
        <v>3.2430711610486891</v>
      </c>
      <c r="DA4" s="67">
        <f>IFERROR(VLOOKUP($B4,RD[#All],DA$2,0)/DA$1,"")</f>
        <v>3.2722846441947566</v>
      </c>
      <c r="DB4" s="67">
        <f>IFERROR(VLOOKUP($B4,RD[#All],DB$2,0)/DB$1,"")</f>
        <v>3.2157303370786519</v>
      </c>
      <c r="DC4" s="67">
        <f>IFERROR(VLOOKUP($B4,RD[#All],DC$2,0)/DC$1,"")</f>
        <v>3.1890137328339576</v>
      </c>
      <c r="DD4" s="67">
        <f>IFERROR(VLOOKUP($B4,RD[#All],DD$2,0)/DD$1,"")</f>
        <v>3.1872659176029963</v>
      </c>
      <c r="DE4" s="67">
        <f>IFERROR(VLOOKUP($B4,RD[#All],DE$2,0)/DE$1,"")</f>
        <v>3.2539325842696627</v>
      </c>
      <c r="DF4" s="67">
        <f>IFERROR(VLOOKUP($B4,RD[#All],DF$2,0)/DF$1,"")</f>
        <v>3.1716293074606896</v>
      </c>
      <c r="DG4" s="67">
        <f>IFERROR(VLOOKUP($B4,RD[#All],DG$2,0)/DG$1,"")</f>
        <v>3.2265917602996255</v>
      </c>
      <c r="DH4" s="67">
        <f>IFERROR(VLOOKUP($B4,RD[#All],DH$2,0)/DH$1,"")</f>
        <v>3.1893466500208074</v>
      </c>
      <c r="DI4" s="67">
        <f>IFERROR(VLOOKUP($B4,RD[#All],DI$2,0)/DI$1,"")</f>
        <v>3.1640449438202247</v>
      </c>
      <c r="DJ4" s="67">
        <f>IFERROR(VLOOKUP($B4,RD[#All],DJ$2,0)/DJ$1,"")</f>
        <v>3.2708729472774416</v>
      </c>
      <c r="DK4" s="67">
        <f>IFERROR(VLOOKUP($B4,RD[#All],DK$2,0)/DK$1,"")</f>
        <v>3.2692467748647522</v>
      </c>
      <c r="DL4" s="67">
        <f>IFERROR(VLOOKUP($B4,RD[#All],DL$2,0)/DL$1,"")</f>
        <v>3.2785684560965458</v>
      </c>
      <c r="DM4" s="67">
        <f>IFERROR(VLOOKUP($B4,RD[#All],DM$2,0)/DM$1,"")</f>
        <v>3.2827715355805243</v>
      </c>
      <c r="DN4" s="67">
        <f>IFERROR(VLOOKUP($B4,RD[#All],DN$2,0)/DN$1,"")</f>
        <v>3.1647940074906367</v>
      </c>
      <c r="DO4" s="67">
        <f>IFERROR(VLOOKUP($B4,RD[#All],DO$2,0)/DO$1,"")</f>
        <v>3.1549013047842092</v>
      </c>
      <c r="DP4" s="67">
        <f>IFERROR(VLOOKUP($B4,RD[#All],DP$2,0)/DP$1,"")</f>
        <v>3.1727007906783187</v>
      </c>
      <c r="DQ4" s="67">
        <f>IFERROR(VLOOKUP($B4,RD[#All],DQ$2,0)/DQ$1,"")</f>
        <v>3.2326258843112776</v>
      </c>
      <c r="DR4" s="67">
        <f>IFERROR(VLOOKUP($B4,RD[#All],DR$2,0)/DR$1,"")</f>
        <v>3.1883895131086142</v>
      </c>
      <c r="DS4" s="67">
        <f>IFERROR(VLOOKUP($B4,RD[#All],DS$2,0)/DS$1,"")</f>
        <v>3.2277153558052434</v>
      </c>
      <c r="DT4" s="67">
        <f>IFERROR(VLOOKUP($B4,RD[#All],DT$2,0)/DT$1,"")</f>
        <v>2.9413233458177279</v>
      </c>
      <c r="DU4" s="67">
        <f>IFERROR(VLOOKUP($B4,RD[#All],DU$2,0)/DU$1,"")</f>
        <v>3.0578443612151478</v>
      </c>
      <c r="DV4" s="67">
        <f>IFERROR(VLOOKUP($B4,RD[#All],DV$2,0)/DV$1,"")</f>
        <v>3.1516853932584268</v>
      </c>
      <c r="DW4" s="67">
        <f>IFERROR(VLOOKUP($B4,RD[#All],DW$2,0)/DW$1,"")</f>
        <v>3.1696629213483143</v>
      </c>
      <c r="DX4" s="67">
        <f>IFERROR(VLOOKUP($B4,RD[#All],DX$2,0)/DX$1,"")</f>
        <v>3.2153141905950893</v>
      </c>
      <c r="DY4" s="67">
        <f>IFERROR(VLOOKUP($B4,RD[#All],DY$2,0)/DY$1,"")</f>
        <v>3.0299625468164795</v>
      </c>
      <c r="DZ4" s="67">
        <f>IFERROR(VLOOKUP($B4,RD[#All],DZ$2,0)/DZ$1,"")</f>
        <v>3.1872659176029963</v>
      </c>
      <c r="EA4" s="67">
        <f>IFERROR(VLOOKUP($B4,RD[#All],EA$2,0)/EA$1,"")</f>
        <v>3.1467332501040368</v>
      </c>
      <c r="EB4" s="67">
        <f>IFERROR(VLOOKUP($B4,RD[#All],EB$2,0)/EB$1,"")</f>
        <v>3.1277569704535995</v>
      </c>
      <c r="EC4" s="67">
        <f>IFERROR(VLOOKUP($B4,RD[#All],EC$2,0)/EC$1,"")</f>
        <v>3.0547968885047538</v>
      </c>
      <c r="ED4" s="67">
        <f>IFERROR(VLOOKUP($B4,RD[#All],ED$2,0)/ED$1,"")</f>
        <v>3.1906655142610196</v>
      </c>
      <c r="EE4" s="67">
        <f>IFERROR(VLOOKUP($B4,RD[#All],EE$2,0)/EE$1,"")</f>
        <v>3.2280034572169405</v>
      </c>
      <c r="EF4" s="67">
        <f>IFERROR(VLOOKUP($B4,RD[#All],EF$2,0)/EF$1,"")</f>
        <v>3.2604698672114401</v>
      </c>
      <c r="EG4" s="67">
        <f>IFERROR(VLOOKUP($B4,RD[#All],EG$2,0)/EG$1,"")</f>
        <v>3.2307692307692308</v>
      </c>
      <c r="EH4" s="67">
        <f>IFERROR(VLOOKUP($B4,RD[#All],EH$2,0)/EH$1,"")</f>
        <v>3.2216783216783216</v>
      </c>
      <c r="EI4" s="67">
        <f>IFERROR(VLOOKUP($B4,RD[#All],EI$2,0)/EI$1,"")</f>
        <v>3.1503496503496504</v>
      </c>
      <c r="EJ4" s="67">
        <f>IFERROR(VLOOKUP($B4,RD[#All],EJ$2,0)/EJ$1,"")</f>
        <v>3.2657342657342658</v>
      </c>
      <c r="EK4" s="67">
        <f>IFERROR(VLOOKUP($B4,RD[#All],EK$2,0)/EK$1,"")</f>
        <v>3.2395505617977527</v>
      </c>
      <c r="EL4" s="67">
        <f>IFERROR(VLOOKUP($B4,RD[#All],EL$2,0)/EL$1,"")</f>
        <v>3.2797752808988765</v>
      </c>
      <c r="EM4" s="67">
        <f>IFERROR(VLOOKUP($B4,RD[#All],EM$2,0)/EM$1,"")</f>
        <v>3.2138288677614519</v>
      </c>
      <c r="EN4" s="67">
        <f>IFERROR(VLOOKUP($B4,RD[#All],EN$2,0)/EN$1,"")</f>
        <v>3.1782195332757128</v>
      </c>
      <c r="EO4" s="67">
        <f>IFERROR(VLOOKUP($B4,RD[#All],EO$2,0)/EO$1,"")</f>
        <v>3.2872659176029964</v>
      </c>
      <c r="EP4" s="67">
        <f>IFERROR(VLOOKUP($B4,RD[#All],EP$2,0)/EP$1,"")</f>
        <v>3.2601555747623165</v>
      </c>
      <c r="EQ4" s="67">
        <f>IFERROR(VLOOKUP($B4,RD[#All],EQ$2,0)/EQ$1,"")</f>
        <v>3.1704119850187267</v>
      </c>
      <c r="ER4" s="67">
        <f>IFERROR(VLOOKUP($B4,RD[#All],ER$2,0)/ER$1,"")</f>
        <v>3.2276577355229041</v>
      </c>
      <c r="ES4" s="67">
        <f>IFERROR(VLOOKUP($B4,RD[#All],ES$2,0)/ES$1,"")</f>
        <v>3.1947565543071161</v>
      </c>
      <c r="ET4" s="67">
        <f>IFERROR(VLOOKUP($B4,RD[#All],ET$2,0)/ET$1,"")</f>
        <v>3.2461695607763024</v>
      </c>
      <c r="EU4" s="67">
        <f>IFERROR(VLOOKUP($B4,RD[#All],EU$2,0)/EU$1,"")</f>
        <v>3.1796024200518582</v>
      </c>
      <c r="EV4" s="67">
        <f>IFERROR(VLOOKUP($B4,RD[#All],EV$2,0)/EV$1,"")</f>
        <v>3.2363007778738115</v>
      </c>
      <c r="EW4" s="67">
        <f>IFERROR(VLOOKUP($B4,RD[#All],EW$2,0)/EW$1,"")</f>
        <v>3.2636127917026792</v>
      </c>
      <c r="EX4" s="67">
        <f>IFERROR(VLOOKUP($B4,RD[#All],EX$2,0)/EX$1,"")</f>
        <v>3.2367041198501876</v>
      </c>
      <c r="EY4" s="67">
        <f>IFERROR(VLOOKUP($B4,RD[#All],EY$2,0)/EY$1,"")</f>
        <v>3.2033291718684977</v>
      </c>
      <c r="EZ4" s="67">
        <f>IFERROR(VLOOKUP($B4,RD[#All],EZ$2,0)/EZ$1,"")</f>
        <v>3.2490636704119851</v>
      </c>
      <c r="FA4" s="67">
        <f>IFERROR(VLOOKUP($B4,RD[#All],FA$2,0)/FA$1,"")</f>
        <v>3.2014981273408236</v>
      </c>
      <c r="FB4" s="67">
        <f>IFERROR(VLOOKUP($B4,RD[#All],FB$2,0)/FB$1,"")</f>
        <v>3.1704119850187267</v>
      </c>
      <c r="FC4" s="67">
        <f>IFERROR(VLOOKUP($B4,RD[#All],FC$2,0)/FC$1,"")</f>
        <v>3.2041198501872659</v>
      </c>
      <c r="FD4" s="67">
        <f>IFERROR(VLOOKUP($B4,RD[#All],FD$2,0)/FD$1,"")</f>
        <v>3.1722846441947565</v>
      </c>
      <c r="FE4" s="67">
        <f>IFERROR(VLOOKUP($B4,RD[#All],FE$2,0)/FE$1,"")</f>
        <v>3.2234848484848486</v>
      </c>
      <c r="FF4" s="67">
        <f>IFERROR(VLOOKUP($B4,RD[#All],FF$2,0)/FF$1,"")</f>
        <v>3.2159090909090908</v>
      </c>
      <c r="FG4" s="67">
        <f>IFERROR(VLOOKUP($B4,RD[#All],FG$2,0)/FG$1,"")</f>
        <v>3.2356902356902357</v>
      </c>
      <c r="FH4" s="67">
        <f>IFERROR(VLOOKUP($B4,RD[#All],FH$2,0)/FH$1,"")</f>
        <v>3.2325757575757574</v>
      </c>
      <c r="FI4" s="67">
        <f>IFERROR(VLOOKUP($B4,RD[#All],FI$2,0)/FI$1,"")</f>
        <v>3.2569023569023567</v>
      </c>
      <c r="FJ4" s="67">
        <f>IFERROR(VLOOKUP($B4,RD[#All],FJ$2,0)/FJ$1,"")</f>
        <v>3.1801346801346799</v>
      </c>
      <c r="FK4" s="67">
        <f>IFERROR(VLOOKUP($B4,RD[#All],FK$2,0)/FK$1,"")</f>
        <v>3.3949494949494947</v>
      </c>
      <c r="FL4" s="67">
        <f>IFERROR(VLOOKUP($B4,RD[#All],FL$2,0)/FL$1,"")</f>
        <v>3.2167272727272729</v>
      </c>
      <c r="FM4" s="67">
        <f>IFERROR(VLOOKUP($B4,RD[#All],FM$2,0)/FM$1,"")</f>
        <v>3.2007575757575757</v>
      </c>
      <c r="FN4" s="67">
        <f>IFERROR(VLOOKUP($B4,RD[#All],FN$2,0)/FN$1,"")</f>
        <v>3.2430976430976433</v>
      </c>
      <c r="FO4" s="67">
        <f>IFERROR(VLOOKUP($B4,RD[#All],FO$2,0)/FO$1,"")</f>
        <v>3.2617424242424242</v>
      </c>
      <c r="FP4" s="67">
        <f>IFERROR(VLOOKUP($B4,RD[#All],FP$2,0)/FP$1,"")</f>
        <v>3.2476363636363637</v>
      </c>
      <c r="FQ4" s="67">
        <f>IFERROR(VLOOKUP($B4,RD[#All],FQ$2,0)/FQ$1,"")</f>
        <v>3.2563636363636363</v>
      </c>
      <c r="FR4" s="67">
        <f>IFERROR(VLOOKUP($B4,RD[#All],FR$2,0)/FR$1,"")</f>
        <v>3.2316363636363636</v>
      </c>
      <c r="FS4" s="67">
        <f>IFERROR(VLOOKUP($B4,RD[#All],FS$2,0)/FS$1,"")</f>
        <v>3.2289562289562288</v>
      </c>
      <c r="FT4" s="67">
        <f>IFERROR(VLOOKUP($B4,RD[#All],FT$2,0)/FT$1,"")</f>
        <v>3.3421818181818184</v>
      </c>
      <c r="FU4" s="67">
        <f>IFERROR(VLOOKUP($B4,RD[#All],FU$2,0)/FU$1,"")</f>
        <v>3.1481481481481484</v>
      </c>
      <c r="FV4" s="67">
        <f>IFERROR(VLOOKUP($B4,RD[#All],FV$2,0)/FV$1,"")</f>
        <v>3.1969696969696968</v>
      </c>
      <c r="FW4" s="67">
        <f>IFERROR(VLOOKUP($B4,RD[#All],FW$2,0)/FW$1,"")</f>
        <v>3.1886363636363635</v>
      </c>
      <c r="FX4" s="67">
        <f>IFERROR(VLOOKUP($B4,RD[#All],FX$2,0)/FX$1,"")</f>
        <v>3.2234848484848486</v>
      </c>
      <c r="FY4" s="67">
        <f>IFERROR(VLOOKUP($B4,RD[#All],FY$2,0)/FY$1,"")</f>
        <v>3.1461279461279461</v>
      </c>
      <c r="FZ4" s="67">
        <f>IFERROR(VLOOKUP($B4,RD[#All],FZ$2,0)/FZ$1,"")</f>
        <v>3.1761363636363638</v>
      </c>
      <c r="GA4" s="67">
        <f>IFERROR(VLOOKUP($B4,RD[#All],GA$2,0)/GA$1,"")</f>
        <v>3.2587412587412588</v>
      </c>
      <c r="GB4" s="67">
        <f>IFERROR(VLOOKUP($B4,RD[#All],GB$2,0)/GB$1,"")</f>
        <v>3.2121212121212119</v>
      </c>
      <c r="GC4" s="67">
        <f>IFERROR(VLOOKUP($B4,RD[#All],GC$2,0)/GC$1,"")</f>
        <v>3.2259259259259259</v>
      </c>
      <c r="GD4" s="67">
        <f>IFERROR(VLOOKUP($B4,RD[#All],GD$2,0)/GD$1,"")</f>
        <v>3.1527272727272728</v>
      </c>
      <c r="GE4" s="67">
        <f>IFERROR(VLOOKUP($B4,RD[#All],GE$2,0)/GE$1,"")</f>
        <v>3.2660839160839163</v>
      </c>
      <c r="GF4" s="67">
        <f>IFERROR(VLOOKUP($B4,RD[#All],GF$2,0)/GF$1,"")</f>
        <v>3.2555555555555555</v>
      </c>
      <c r="GG4" s="67">
        <f>IFERROR(VLOOKUP($B4,RD[#All],GG$2,0)/GG$1,"")</f>
        <v>3.2625454545454549</v>
      </c>
      <c r="GH4" s="67">
        <f>IFERROR(VLOOKUP($B4,RD[#All],GH$2,0)/GH$1,"")</f>
        <v>3.2283636363636363</v>
      </c>
      <c r="GI4" s="67">
        <f>IFERROR(VLOOKUP($B4,RD[#All],GI$2,0)/GI$1,"")</f>
        <v>3.2363636363636363</v>
      </c>
      <c r="GJ4" s="67">
        <f>IFERROR(VLOOKUP($B4,RD[#All],GJ$2,0)/GJ$1,"")</f>
        <v>3.1888111888111887</v>
      </c>
      <c r="GK4" s="67">
        <f>IFERROR(VLOOKUP($B4,RD[#All],GK$2,0)/GK$1,"")</f>
        <v>3.1893939393939394</v>
      </c>
      <c r="GL4" s="67">
        <f>IFERROR(VLOOKUP($B4,RD[#All],GL$2,0)/GL$1,"")</f>
        <v>3.1856060606060606</v>
      </c>
      <c r="GM4" s="67">
        <f>IFERROR(VLOOKUP($B4,RD[#All],GM$2,0)/GM$1,"")</f>
        <v>3.1742424242424243</v>
      </c>
      <c r="GN4" s="67">
        <f>IFERROR(VLOOKUP($B4,RD[#All],GN$2,0)/GN$1,"")</f>
        <v>3.2007575757575757</v>
      </c>
      <c r="GO4" s="67">
        <f>IFERROR(VLOOKUP($B4,RD[#All],GO$2,0)/GO$1,"")</f>
        <v>3.16780303030303</v>
      </c>
      <c r="GP4" s="67">
        <f>IFERROR(VLOOKUP($B4,RD[#All],GP$2,0)/GP$1,"")</f>
        <v>3.1893939393939394</v>
      </c>
      <c r="GQ4" s="67">
        <f>IFERROR(VLOOKUP($B4,RD[#All],GQ$2,0)/GQ$1,"")</f>
        <v>3.2659090909090911</v>
      </c>
      <c r="GR4" s="67">
        <f>IFERROR(VLOOKUP($B4,RD[#All],GR$2,0)/GR$1,"")</f>
        <v>3.187878787878788</v>
      </c>
      <c r="GS4" s="67" t="str">
        <f>IFERROR(VLOOKUP($B4,RD[#All],GS$2,0)/GS$1,"")</f>
        <v/>
      </c>
      <c r="GT4" s="67" t="str">
        <f>IFERROR(VLOOKUP($B4,RD[#All],GT$2,0)/GT$1,"")</f>
        <v/>
      </c>
      <c r="GU4" s="67">
        <f>IFERROR(VLOOKUP($B4,RD[#All],GU$2,0)/GU$1,"")</f>
        <v>3.3614775725593664</v>
      </c>
      <c r="GV4" s="67">
        <f>IFERROR(VLOOKUP($B4,RD[#All],GV$2,0)/GV$1,"")</f>
        <v>3.1993695823483059</v>
      </c>
      <c r="GW4" s="67">
        <f>IFERROR(VLOOKUP($B4,RD[#All],GW$2,0)/GW$1,"")</f>
        <v>3.1892091648189207</v>
      </c>
      <c r="GX4" s="67" t="str">
        <f>IFERROR(VLOOKUP($B4,RD[#All],GX$2,0)/GX$1,"")</f>
        <v/>
      </c>
      <c r="GY4" s="67">
        <f>IFERROR(VLOOKUP($B4,RD[#All],GY$2,0)/GY$1,"")</f>
        <v>3.1920710868079287</v>
      </c>
      <c r="GZ4" s="67">
        <f>IFERROR(VLOOKUP($B4,RD[#All],GZ$2,0)/GZ$1,"")</f>
        <v>3.1647940074906367</v>
      </c>
      <c r="HA4" s="67">
        <f>IFERROR(VLOOKUP($B4,RD[#All],HA$2,0)/HA$1,"")</f>
        <v>3.1797752808988764</v>
      </c>
      <c r="HB4" s="67">
        <f>IFERROR(VLOOKUP($B4,RD[#All],HB$2,0)/HB$1,"")</f>
        <v>3.202247191011236</v>
      </c>
      <c r="HC4" s="67">
        <f>IFERROR(VLOOKUP($B4,RD[#All],HC$2,0)/HC$1,"")</f>
        <v>3.2059925093632957</v>
      </c>
      <c r="HD4" s="67">
        <f>IFERROR(VLOOKUP($B4,RD[#All],HD$2,0)/HD$1,"")</f>
        <v>3.1872659176029963</v>
      </c>
      <c r="HE4" s="67">
        <f>IFERROR(VLOOKUP($B4,RD[#All],HE$2,0)/HE$1,"")</f>
        <v>3.1722846441947565</v>
      </c>
      <c r="HF4" s="67">
        <f>IFERROR(VLOOKUP($B4,RD[#All],HF$2,0)/HF$1,"")</f>
        <v>3.2464419475655428</v>
      </c>
      <c r="HG4" s="67">
        <f>IFERROR(VLOOKUP($B4,RD[#All],HG$2,0)/HG$1,"")</f>
        <v>3.2127340823970036</v>
      </c>
      <c r="HH4" s="67">
        <f>IFERROR(VLOOKUP($B4,RD[#All],HH$2,0)/HH$1,"")</f>
        <v>3.2247191011235956</v>
      </c>
      <c r="HI4" s="67">
        <f>IFERROR(VLOOKUP($B4,RD[#All],HI$2,0)/HI$1,"")</f>
        <v>3.2352059925093632</v>
      </c>
      <c r="HJ4" s="67">
        <f>IFERROR(VLOOKUP($B4,RD[#All],HJ$2,0)/HJ$1,"")</f>
        <v>3.3131086142322097</v>
      </c>
      <c r="HK4" s="67">
        <f>IFERROR(VLOOKUP($B4,RD[#All],HK$2,0)/HK$1,"")</f>
        <v>3.2026633374947981</v>
      </c>
      <c r="HL4" s="67">
        <f>IFERROR(VLOOKUP($B4,RD[#All],HL$2,0)/HL$1,"")</f>
        <v>3.1826883062838118</v>
      </c>
      <c r="HM4" s="67">
        <f>IFERROR(VLOOKUP($B4,RD[#All],HM$2,0)/HM$1,"")</f>
        <v>3.4079713390058215</v>
      </c>
      <c r="HN4" s="67">
        <f>IFERROR(VLOOKUP($B4,RD[#All],HN$2,0)/HN$1,"")</f>
        <v>3.3631885356023283</v>
      </c>
      <c r="HO4" s="67">
        <f>IFERROR(VLOOKUP($B4,RD[#All],HO$2,0)/HO$1,"")</f>
        <v>3.4169278996865202</v>
      </c>
      <c r="HP4" s="67">
        <f>IFERROR(VLOOKUP($B4,RD[#All],HP$2,0)/HP$1,"")</f>
        <v>3.4733542319749215</v>
      </c>
      <c r="HQ4" s="67">
        <f>IFERROR(VLOOKUP($B4,RD[#All],HQ$2,0)/HQ$1,"")</f>
        <v>3.2275132275132274</v>
      </c>
      <c r="HR4" s="67">
        <f>IFERROR(VLOOKUP($B4,RD[#All],HR$2,0)/HR$1,"")</f>
        <v>3.1864053377814847</v>
      </c>
      <c r="HS4" s="67">
        <f>IFERROR(VLOOKUP($B4,RD[#All],HS$2,0)/HS$1,"")</f>
        <v>3.2801797752808985</v>
      </c>
      <c r="HT4" s="67">
        <f>IFERROR(VLOOKUP($B4,RD[#All],HT$2,0)/HT$1,"")</f>
        <v>3.249937578027466</v>
      </c>
      <c r="HU4" s="67">
        <f>IFERROR(VLOOKUP($B4,RD[#All],HU$2,0)/HU$1,"")</f>
        <v>3.1840968020743303</v>
      </c>
      <c r="HV4" s="67">
        <f>IFERROR(VLOOKUP($B4,RD[#All],HV$2,0)/HV$1,"")</f>
        <v>3.2324978392394121</v>
      </c>
      <c r="HW4" s="67">
        <f>IFERROR(VLOOKUP($B4,RD[#All],HW$2,0)/HW$1,"")</f>
        <v>3.3157752808988765</v>
      </c>
      <c r="HX4" s="67">
        <f>IFERROR(VLOOKUP($B4,RD[#All],HX$2,0)/HX$1,"")</f>
        <v>3.1996542783059638</v>
      </c>
      <c r="HY4" s="67">
        <f>IFERROR(VLOOKUP($B4,RD[#All],HY$2,0)/HY$1,"")</f>
        <v>3.237952559300874</v>
      </c>
      <c r="HZ4" s="67">
        <f>IFERROR(VLOOKUP($B4,RD[#All],HZ$2,0)/HZ$1,"")</f>
        <v>3.2126508531002913</v>
      </c>
      <c r="IA4" s="67">
        <f>IFERROR(VLOOKUP($B4,RD[#All],IA$2,0)/IA$1,"")</f>
        <v>3.1973581973581977</v>
      </c>
      <c r="IB4" s="67">
        <f>IFERROR(VLOOKUP($B4,RD[#All],IB$2,0)/IB$1,"")</f>
        <v>3.2142857142857144</v>
      </c>
      <c r="IC4" s="67">
        <f>IFERROR(VLOOKUP($B4,RD[#All],IC$2,0)/IC$1,"")</f>
        <v>3.2789432789432791</v>
      </c>
      <c r="ID4" s="67">
        <f>IFERROR(VLOOKUP($B4,RD[#All],ID$2,0)/ID$1,"")</f>
        <v>3.2510288065843622</v>
      </c>
      <c r="IE4" s="67">
        <f>IFERROR(VLOOKUP($B4,RD[#All],IE$2,0)/IE$1,"")</f>
        <v>3.2727272727272729</v>
      </c>
      <c r="IF4" s="67" t="str">
        <f>IFERROR(VLOOKUP($B4,RD[#All],IF$2,0)/IF$1,"")</f>
        <v/>
      </c>
      <c r="IG4" s="67">
        <f>IFERROR(VLOOKUP($B4,RD[#All],IG$2,0)/IG$1,"")</f>
        <v>3.3427681856778939</v>
      </c>
      <c r="IH4" s="67">
        <f>IFERROR(VLOOKUP($B4,RD[#All],IH$2,0)/IH$1,"")</f>
        <v>3.2776036224312084</v>
      </c>
      <c r="II4" s="67">
        <f>IFERROR(VLOOKUP($B4,RD[#All],II$2,0)/II$1,"")</f>
        <v>3.1940298507462686</v>
      </c>
      <c r="IJ4" s="67">
        <f>IFERROR(VLOOKUP($B4,RD[#All],IJ$2,0)/IJ$1,"")</f>
        <v>3.1949120838009724</v>
      </c>
      <c r="IK4" s="67">
        <f>IFERROR(VLOOKUP($B4,RD[#All],IK$2,0)/IK$1,"")</f>
        <v>3.2400932400932403</v>
      </c>
      <c r="IL4" s="67" t="str">
        <f>IFERROR(VLOOKUP($B4,RD[#All],IL$2,0)/IL$1,"")</f>
        <v/>
      </c>
      <c r="IM4" s="67" t="str">
        <f>IFERROR(VLOOKUP($B4,RD[#All],IM$2,0)/IM$1,"")</f>
        <v/>
      </c>
      <c r="IN4" s="67">
        <f>IFERROR(VLOOKUP($B4,RD[#All],IN$2,0)/IN$1,"")</f>
        <v>3.3479623824451412</v>
      </c>
      <c r="IO4" s="67">
        <f>IFERROR(VLOOKUP($B4,RD[#All],IO$2,0)/IO$1,"")</f>
        <v>3.4404388714733543</v>
      </c>
      <c r="IP4" s="67">
        <f>IFERROR(VLOOKUP($B4,RD[#All],IP$2,0)/IP$1,"")</f>
        <v>4.2275648655082119</v>
      </c>
      <c r="IQ4" s="67">
        <f>IFERROR(VLOOKUP($B4,RD[#All],IQ$2,0)/IQ$1,"")</f>
        <v>3.1973581973581977</v>
      </c>
      <c r="IR4" s="67">
        <f>IFERROR(VLOOKUP($B4,RD[#All],IR$2,0)/IR$1,"")</f>
        <v>6.5505804311774467</v>
      </c>
      <c r="IS4" s="86">
        <f>IFERROR(AVERAGEIF(Inv_SY_B[[#This Row],[BLK1_INV1]:[BLK8_INV27]],"&gt;"&amp;0.1,Inv_SY_B[[#This Row],[BLK1_INV1]:[BLK8_INV27]]),"")</f>
        <v>3.24280668878718</v>
      </c>
    </row>
    <row r="5" spans="2:253" x14ac:dyDescent="0.25">
      <c r="B5" s="85">
        <f>B4+1</f>
        <v>45843</v>
      </c>
      <c r="C5" s="67">
        <f>IFERROR(VLOOKUP($B5,RD[#All],C$2,0)/C$1,"")</f>
        <v>3.976145203111495</v>
      </c>
      <c r="D5" s="67">
        <f>IFERROR(VLOOKUP($B5,RD[#All],D$2,0)/D$1,"")</f>
        <v>4.0473638720829737</v>
      </c>
      <c r="E5" s="67">
        <f>IFERROR(VLOOKUP($B5,RD[#All],E$2,0)/E$1,"")</f>
        <v>4.0348314606741571</v>
      </c>
      <c r="F5" s="67">
        <f>IFERROR(VLOOKUP($B5,RD[#All],F$2,0)/F$1,"")</f>
        <v>4.0183520599250944</v>
      </c>
      <c r="G5" s="67">
        <f>IFERROR(VLOOKUP($B5,RD[#All],G$2,0)/G$1,"")</f>
        <v>4.0148660328435604</v>
      </c>
      <c r="H5" s="67">
        <f>IFERROR(VLOOKUP($B5,RD[#All],H$2,0)/H$1,"")</f>
        <v>4.0071161048689143</v>
      </c>
      <c r="I5" s="67">
        <f>IFERROR(VLOOKUP($B5,RD[#All],I$2,0)/I$1,"")</f>
        <v>4.0187265917602994</v>
      </c>
      <c r="J5" s="67">
        <f>IFERROR(VLOOKUP($B5,RD[#All],J$2,0)/J$1,"")</f>
        <v>4.035580524344569</v>
      </c>
      <c r="K5" s="67">
        <f>IFERROR(VLOOKUP($B5,RD[#All],K$2,0)/K$1,"")</f>
        <v>3.7260224719101123</v>
      </c>
      <c r="L5" s="67">
        <f>IFERROR(VLOOKUP($B5,RD[#All],L$2,0)/L$1,"")</f>
        <v>4.0266067415730342</v>
      </c>
      <c r="M5" s="67">
        <f>IFERROR(VLOOKUP($B5,RD[#All],M$2,0)/M$1,"")</f>
        <v>4.0745318352059927</v>
      </c>
      <c r="N5" s="67">
        <f>IFERROR(VLOOKUP($B5,RD[#All],N$2,0)/N$1,"")</f>
        <v>4.0644194756554306</v>
      </c>
      <c r="O5" s="67">
        <f>IFERROR(VLOOKUP($B5,RD[#All],O$2,0)/O$1,"")</f>
        <v>3.9288389513108615</v>
      </c>
      <c r="P5" s="67">
        <f>IFERROR(VLOOKUP($B5,RD[#All],P$2,0)/P$1,"")</f>
        <v>4.1397344228804904</v>
      </c>
      <c r="Q5" s="67">
        <f>IFERROR(VLOOKUP($B5,RD[#All],Q$2,0)/Q$1,"")</f>
        <v>4.0228464419475651</v>
      </c>
      <c r="R5" s="67">
        <f>IFERROR(VLOOKUP($B5,RD[#All],R$2,0)/R$1,"")</f>
        <v>4.0217228464419472</v>
      </c>
      <c r="S5" s="67">
        <f>IFERROR(VLOOKUP($B5,RD[#All],S$2,0)/S$1,"")</f>
        <v>3.9213483146067416</v>
      </c>
      <c r="T5" s="67">
        <f>IFERROR(VLOOKUP($B5,RD[#All],T$2,0)/T$1,"")</f>
        <v>3.9217228464419471</v>
      </c>
      <c r="U5" s="67">
        <f>IFERROR(VLOOKUP($B5,RD[#All],U$2,0)/U$1,"")</f>
        <v>3.9325842696629212</v>
      </c>
      <c r="V5" s="67">
        <f>IFERROR(VLOOKUP($B5,RD[#All],V$2,0)/V$1,"")</f>
        <v>3.9415730337078649</v>
      </c>
      <c r="W5" s="67">
        <f>IFERROR(VLOOKUP($B5,RD[#All],W$2,0)/W$1,"")</f>
        <v>4.0093632958801502</v>
      </c>
      <c r="X5" s="67">
        <f>IFERROR(VLOOKUP($B5,RD[#All],X$2,0)/X$1,"")</f>
        <v>4.0460674157303371</v>
      </c>
      <c r="Y5" s="67">
        <f>IFERROR(VLOOKUP($B5,RD[#All],Y$2,0)/Y$1,"")</f>
        <v>3.9557476231633535</v>
      </c>
      <c r="Z5" s="67">
        <f>IFERROR(VLOOKUP($B5,RD[#All],Z$2,0)/Z$1,"")</f>
        <v>4.0599250936329589</v>
      </c>
      <c r="AA5" s="67">
        <f>IFERROR(VLOOKUP($B5,RD[#All],AA$2,0)/AA$1,"")</f>
        <v>3.9878997407087295</v>
      </c>
      <c r="AB5" s="67">
        <f>IFERROR(VLOOKUP($B5,RD[#All],AB$2,0)/AB$1,"")</f>
        <v>3.9789109766637858</v>
      </c>
      <c r="AC5" s="67">
        <f>IFERROR(VLOOKUP($B5,RD[#All],AC$2,0)/AC$1,"")</f>
        <v>3.9751080380293864</v>
      </c>
      <c r="AD5" s="67">
        <f>IFERROR(VLOOKUP($B5,RD[#All],AD$2,0)/AD$1,"")</f>
        <v>4.0026633374947984</v>
      </c>
      <c r="AE5" s="67">
        <f>IFERROR(VLOOKUP($B5,RD[#All],AE$2,0)/AE$1,"")</f>
        <v>4.0056595921764462</v>
      </c>
      <c r="AF5" s="67">
        <f>IFERROR(VLOOKUP($B5,RD[#All],AF$2,0)/AF$1,"")</f>
        <v>3.8701622971285894</v>
      </c>
      <c r="AG5" s="67">
        <f>IFERROR(VLOOKUP($B5,RD[#All],AG$2,0)/AG$1,"")</f>
        <v>3.9800249687890137</v>
      </c>
      <c r="AH5" s="67">
        <f>IFERROR(VLOOKUP($B5,RD[#All],AH$2,0)/AH$1,"")</f>
        <v>4.007657095297545</v>
      </c>
      <c r="AI5" s="67">
        <f>IFERROR(VLOOKUP($B5,RD[#All],AI$2,0)/AI$1,"")</f>
        <v>3.9103773584905657</v>
      </c>
      <c r="AJ5" s="67">
        <f>IFERROR(VLOOKUP($B5,RD[#All],AJ$2,0)/AJ$1,"")</f>
        <v>4.0472276191899565</v>
      </c>
      <c r="AK5" s="67">
        <f>IFERROR(VLOOKUP($B5,RD[#All],AK$2,0)/AK$1,"")</f>
        <v>3.8677902621722846</v>
      </c>
      <c r="AL5" s="67">
        <f>IFERROR(VLOOKUP($B5,RD[#All],AL$2,0)/AL$1,"")</f>
        <v>3.8380729340916697</v>
      </c>
      <c r="AM5" s="67">
        <f>IFERROR(VLOOKUP($B5,RD[#All],AM$2,0)/AM$1,"")</f>
        <v>3.8202247191011236</v>
      </c>
      <c r="AN5" s="67">
        <f>IFERROR(VLOOKUP($B5,RD[#All],AN$2,0)/AN$1,"")</f>
        <v>3.8314606741573032</v>
      </c>
      <c r="AO5" s="67">
        <f>IFERROR(VLOOKUP($B5,RD[#All],AO$2,0)/AO$1,"")</f>
        <v>3.8022471910112361</v>
      </c>
      <c r="AP5" s="67">
        <f>IFERROR(VLOOKUP($B5,RD[#All],AP$2,0)/AP$1,"")</f>
        <v>3.7902621722846441</v>
      </c>
      <c r="AQ5" s="67">
        <f>IFERROR(VLOOKUP($B5,RD[#All],AQ$2,0)/AQ$1,"")</f>
        <v>3.8426966292134832</v>
      </c>
      <c r="AR5" s="67">
        <f>IFERROR(VLOOKUP($B5,RD[#All],AR$2,0)/AR$1,"")</f>
        <v>3.7902621722846441</v>
      </c>
      <c r="AS5" s="67">
        <f>IFERROR(VLOOKUP($B5,RD[#All],AS$2,0)/AS$1,"")</f>
        <v>3.8269662921348311</v>
      </c>
      <c r="AT5" s="67">
        <f>IFERROR(VLOOKUP($B5,RD[#All],AT$2,0)/AT$1,"")</f>
        <v>3.8756554307116104</v>
      </c>
      <c r="AU5" s="67">
        <f>IFERROR(VLOOKUP($B5,RD[#All],AU$2,0)/AU$1,"")</f>
        <v>3.9</v>
      </c>
      <c r="AV5" s="67">
        <f>IFERROR(VLOOKUP($B5,RD[#All],AV$2,0)/AV$1,"")</f>
        <v>3.9535580524344565</v>
      </c>
      <c r="AW5" s="67">
        <f>IFERROR(VLOOKUP($B5,RD[#All],AW$2,0)/AW$1,"")</f>
        <v>3.9512532411408818</v>
      </c>
      <c r="AX5" s="67">
        <f>IFERROR(VLOOKUP($B5,RD[#All],AX$2,0)/AX$1,"")</f>
        <v>3.8970037453183521</v>
      </c>
      <c r="AY5" s="67">
        <f>IFERROR(VLOOKUP($B5,RD[#All],AY$2,0)/AY$1,"")</f>
        <v>3.9723146067415729</v>
      </c>
      <c r="AZ5" s="67">
        <f>IFERROR(VLOOKUP($B5,RD[#All],AZ$2,0)/AZ$1,"")</f>
        <v>3.9198202247191012</v>
      </c>
      <c r="BA5" s="67">
        <f>IFERROR(VLOOKUP($B5,RD[#All],BA$2,0)/BA$1,"")</f>
        <v>3.9782771535580528</v>
      </c>
      <c r="BB5" s="67">
        <f>IFERROR(VLOOKUP($B5,RD[#All],BB$2,0)/BB$1,"")</f>
        <v>4.0048689138576776</v>
      </c>
      <c r="BC5" s="67">
        <f>IFERROR(VLOOKUP($B5,RD[#All],BC$2,0)/BC$1,"")</f>
        <v>4.0835622138992926</v>
      </c>
      <c r="BD5" s="67">
        <f>IFERROR(VLOOKUP($B5,RD[#All],BD$2,0)/BD$1,"")</f>
        <v>3.9700374531835205</v>
      </c>
      <c r="BE5" s="67">
        <f>IFERROR(VLOOKUP($B5,RD[#All],BE$2,0)/BE$1,"")</f>
        <v>3.9170267934312877</v>
      </c>
      <c r="BF5" s="67">
        <f>IFERROR(VLOOKUP($B5,RD[#All],BF$2,0)/BF$1,"")</f>
        <v>4.0878901373283396</v>
      </c>
      <c r="BG5" s="67">
        <f>IFERROR(VLOOKUP($B5,RD[#All],BG$2,0)/BG$1,"")</f>
        <v>3.7020391177694547</v>
      </c>
      <c r="BH5" s="67">
        <f>IFERROR(VLOOKUP($B5,RD[#All],BH$2,0)/BH$1,"")</f>
        <v>4.035205992509364</v>
      </c>
      <c r="BI5" s="67">
        <f>IFERROR(VLOOKUP($B5,RD[#All],BI$2,0)/BI$1,"")</f>
        <v>3.9760299625468165</v>
      </c>
      <c r="BJ5" s="67">
        <f>IFERROR(VLOOKUP($B5,RD[#All],BJ$2,0)/BJ$1,"")</f>
        <v>4.0239700374531839</v>
      </c>
      <c r="BK5" s="67">
        <f>IFERROR(VLOOKUP($B5,RD[#All],BK$2,0)/BK$1,"")</f>
        <v>3.9543071161048688</v>
      </c>
      <c r="BL5" s="67">
        <f>IFERROR(VLOOKUP($B5,RD[#All],BL$2,0)/BL$1,"")</f>
        <v>4.0378052860488465</v>
      </c>
      <c r="BM5" s="67">
        <f>IFERROR(VLOOKUP($B5,RD[#All],BM$2,0)/BM$1,"")</f>
        <v>3.9902621722846447</v>
      </c>
      <c r="BN5" s="67">
        <f>IFERROR(VLOOKUP($B5,RD[#All],BN$2,0)/BN$1,"")</f>
        <v>4.1379310344827589</v>
      </c>
      <c r="BO5" s="67">
        <f>IFERROR(VLOOKUP($B5,RD[#All],BO$2,0)/BO$1,"")</f>
        <v>4.0484010371650818</v>
      </c>
      <c r="BP5" s="67">
        <f>IFERROR(VLOOKUP($B5,RD[#All],BP$2,0)/BP$1,"")</f>
        <v>4.0656871218668975</v>
      </c>
      <c r="BQ5" s="67">
        <f>IFERROR(VLOOKUP($B5,RD[#All],BQ$2,0)/BQ$1,"")</f>
        <v>4.062229904926534</v>
      </c>
      <c r="BR5" s="67">
        <f>IFERROR(VLOOKUP($B5,RD[#All],BR$2,0)/BR$1,"")</f>
        <v>4.0414866032843557</v>
      </c>
      <c r="BS5" s="67">
        <f>IFERROR(VLOOKUP($B5,RD[#All],BS$2,0)/BS$1,"")</f>
        <v>3.9176029962546814</v>
      </c>
      <c r="BT5" s="67">
        <f>IFERROR(VLOOKUP($B5,RD[#All],BT$2,0)/BT$1,"")</f>
        <v>3.9475655430711609</v>
      </c>
      <c r="BU5" s="67">
        <f>IFERROR(VLOOKUP($B5,RD[#All],BU$2,0)/BU$1,"")</f>
        <v>3.9288389513108615</v>
      </c>
      <c r="BV5" s="67">
        <f>IFERROR(VLOOKUP($B5,RD[#All],BV$2,0)/BV$1,"")</f>
        <v>3.9063670411985019</v>
      </c>
      <c r="BW5" s="67">
        <f>IFERROR(VLOOKUP($B5,RD[#All],BW$2,0)/BW$1,"")</f>
        <v>3.9288389513108615</v>
      </c>
      <c r="BX5" s="67">
        <f>IFERROR(VLOOKUP($B5,RD[#All],BX$2,0)/BX$1,"")</f>
        <v>4.0823970037453181</v>
      </c>
      <c r="BY5" s="67">
        <f>IFERROR(VLOOKUP($B5,RD[#All],BY$2,0)/BY$1,"")</f>
        <v>3.9850187265917603</v>
      </c>
      <c r="BZ5" s="67">
        <f>IFERROR(VLOOKUP($B5,RD[#All],BZ$2,0)/BZ$1,"")</f>
        <v>3.9717020391177695</v>
      </c>
      <c r="CA5" s="67">
        <f>IFERROR(VLOOKUP($B5,RD[#All],CA$2,0)/CA$1,"")</f>
        <v>4.0682480233042027</v>
      </c>
      <c r="CB5" s="67">
        <f>IFERROR(VLOOKUP($B5,RD[#All],CB$2,0)/CB$1,"")</f>
        <v>4.0823970037453181</v>
      </c>
      <c r="CC5" s="67">
        <f>IFERROR(VLOOKUP($B5,RD[#All],CC$2,0)/CC$1,"")</f>
        <v>4.0861423220973787</v>
      </c>
      <c r="CD5" s="67">
        <f>IFERROR(VLOOKUP($B5,RD[#All],CD$2,0)/CD$1,"")</f>
        <v>4.093344857389801</v>
      </c>
      <c r="CE5" s="67">
        <f>IFERROR(VLOOKUP($B5,RD[#All],CE$2,0)/CE$1,"")</f>
        <v>4.0374531835205989</v>
      </c>
      <c r="CF5" s="67">
        <f>IFERROR(VLOOKUP($B5,RD[#All],CF$2,0)/CF$1,"")</f>
        <v>4.1235955056179776</v>
      </c>
      <c r="CG5" s="67">
        <f>IFERROR(VLOOKUP($B5,RD[#All],CG$2,0)/CG$1,"")</f>
        <v>4.0561797752808992</v>
      </c>
      <c r="CH5" s="67">
        <f>IFERROR(VLOOKUP($B5,RD[#All],CH$2,0)/CH$1,"")</f>
        <v>4.0561797752808992</v>
      </c>
      <c r="CI5" s="67">
        <f>IFERROR(VLOOKUP($B5,RD[#All],CI$2,0)/CI$1,"")</f>
        <v>4.0108614232209741</v>
      </c>
      <c r="CJ5" s="67">
        <f>IFERROR(VLOOKUP($B5,RD[#All],CJ$2,0)/CJ$1,"")</f>
        <v>4.0741573033707867</v>
      </c>
      <c r="CK5" s="67">
        <f>IFERROR(VLOOKUP($B5,RD[#All],CK$2,0)/CK$1,"")</f>
        <v>4.0220973782771541</v>
      </c>
      <c r="CL5" s="67">
        <f>IFERROR(VLOOKUP($B5,RD[#All],CL$2,0)/CL$1,"")</f>
        <v>4.0262172284644198</v>
      </c>
      <c r="CM5" s="67">
        <f>IFERROR(VLOOKUP($B5,RD[#All],CM$2,0)/CM$1,"")</f>
        <v>3.9213483146067416</v>
      </c>
      <c r="CN5" s="67">
        <f>IFERROR(VLOOKUP($B5,RD[#All],CN$2,0)/CN$1,"")</f>
        <v>3.9063670411985019</v>
      </c>
      <c r="CO5" s="67">
        <f>IFERROR(VLOOKUP($B5,RD[#All],CO$2,0)/CO$1,"")</f>
        <v>4.0999550561797751</v>
      </c>
      <c r="CP5" s="67">
        <f>IFERROR(VLOOKUP($B5,RD[#All],CP$2,0)/CP$1,"")</f>
        <v>3.8755401901469315</v>
      </c>
      <c r="CQ5" s="67">
        <f>IFERROR(VLOOKUP($B5,RD[#All],CQ$2,0)/CQ$1,"")</f>
        <v>4.1741573033707864</v>
      </c>
      <c r="CR5" s="67">
        <f>IFERROR(VLOOKUP($B5,RD[#All],CR$2,0)/CR$1,"")</f>
        <v>4.1232209737827716</v>
      </c>
      <c r="CS5" s="67">
        <f>IFERROR(VLOOKUP($B5,RD[#All],CS$2,0)/CS$1,"")</f>
        <v>4.0982105701206821</v>
      </c>
      <c r="CT5" s="67">
        <f>IFERROR(VLOOKUP($B5,RD[#All],CT$2,0)/CT$1,"")</f>
        <v>4.1659176029962541</v>
      </c>
      <c r="CU5" s="67">
        <f>IFERROR(VLOOKUP($B5,RD[#All],CU$2,0)/CU$1,"")</f>
        <v>3.9775280898876404</v>
      </c>
      <c r="CV5" s="67">
        <f>IFERROR(VLOOKUP($B5,RD[#All],CV$2,0)/CV$1,"")</f>
        <v>4.2280898876404498</v>
      </c>
      <c r="CW5" s="67">
        <f>IFERROR(VLOOKUP($B5,RD[#All],CW$2,0)/CW$1,"")</f>
        <v>4.1565543071161049</v>
      </c>
      <c r="CX5" s="67">
        <f>IFERROR(VLOOKUP($B5,RD[#All],CX$2,0)/CX$1,"")</f>
        <v>4.1771535580524342</v>
      </c>
      <c r="CY5" s="67">
        <f>IFERROR(VLOOKUP($B5,RD[#All],CY$2,0)/CY$1,"")</f>
        <v>4.2430711610486895</v>
      </c>
      <c r="CZ5" s="67">
        <f>IFERROR(VLOOKUP($B5,RD[#All],CZ$2,0)/CZ$1,"")</f>
        <v>4.1730337078651685</v>
      </c>
      <c r="DA5" s="67">
        <f>IFERROR(VLOOKUP($B5,RD[#All],DA$2,0)/DA$1,"")</f>
        <v>4.2299625468164797</v>
      </c>
      <c r="DB5" s="67">
        <f>IFERROR(VLOOKUP($B5,RD[#All],DB$2,0)/DB$1,"")</f>
        <v>4.1741573033707864</v>
      </c>
      <c r="DC5" s="67">
        <f>IFERROR(VLOOKUP($B5,RD[#All],DC$2,0)/DC$1,"")</f>
        <v>4.1198501872659179</v>
      </c>
      <c r="DD5" s="67">
        <f>IFERROR(VLOOKUP($B5,RD[#All],DD$2,0)/DD$1,"")</f>
        <v>4.1198501872659179</v>
      </c>
      <c r="DE5" s="67">
        <f>IFERROR(VLOOKUP($B5,RD[#All],DE$2,0)/DE$1,"")</f>
        <v>4.2380357885975863</v>
      </c>
      <c r="DF5" s="67">
        <f>IFERROR(VLOOKUP($B5,RD[#All],DF$2,0)/DF$1,"")</f>
        <v>4.200401472064236</v>
      </c>
      <c r="DG5" s="67">
        <f>IFERROR(VLOOKUP($B5,RD[#All],DG$2,0)/DG$1,"")</f>
        <v>4.1269662921348322</v>
      </c>
      <c r="DH5" s="67">
        <f>IFERROR(VLOOKUP($B5,RD[#All],DH$2,0)/DH$1,"")</f>
        <v>4.1684560965459836</v>
      </c>
      <c r="DI5" s="67">
        <f>IFERROR(VLOOKUP($B5,RD[#All],DI$2,0)/DI$1,"")</f>
        <v>4.1483146067415735</v>
      </c>
      <c r="DJ5" s="67">
        <f>IFERROR(VLOOKUP($B5,RD[#All],DJ$2,0)/DJ$1,"")</f>
        <v>4.1268798617113225</v>
      </c>
      <c r="DK5" s="67">
        <f>IFERROR(VLOOKUP($B5,RD[#All],DK$2,0)/DK$1,"")</f>
        <v>4.1514773200166459</v>
      </c>
      <c r="DL5" s="67">
        <f>IFERROR(VLOOKUP($B5,RD[#All],DL$2,0)/DL$1,"")</f>
        <v>4.1481481481481479</v>
      </c>
      <c r="DM5" s="67">
        <f>IFERROR(VLOOKUP($B5,RD[#All],DM$2,0)/DM$1,"")</f>
        <v>4.1940074906367037</v>
      </c>
      <c r="DN5" s="67">
        <f>IFERROR(VLOOKUP($B5,RD[#All],DN$2,0)/DN$1,"")</f>
        <v>3.9812734082397006</v>
      </c>
      <c r="DO5" s="67">
        <f>IFERROR(VLOOKUP($B5,RD[#All],DO$2,0)/DO$1,"")</f>
        <v>3.9946470391435267</v>
      </c>
      <c r="DP5" s="67">
        <f>IFERROR(VLOOKUP($B5,RD[#All],DP$2,0)/DP$1,"")</f>
        <v>4.008655846858094</v>
      </c>
      <c r="DQ5" s="67">
        <f>IFERROR(VLOOKUP($B5,RD[#All],DQ$2,0)/DQ$1,"")</f>
        <v>4.1774448605909278</v>
      </c>
      <c r="DR5" s="67">
        <f>IFERROR(VLOOKUP($B5,RD[#All],DR$2,0)/DR$1,"")</f>
        <v>4.1917602996254679</v>
      </c>
      <c r="DS5" s="67">
        <f>IFERROR(VLOOKUP($B5,RD[#All],DS$2,0)/DS$1,"")</f>
        <v>4.1707865168539326</v>
      </c>
      <c r="DT5" s="67">
        <f>IFERROR(VLOOKUP($B5,RD[#All],DT$2,0)/DT$1,"")</f>
        <v>3.8921348314606741</v>
      </c>
      <c r="DU5" s="67">
        <f>IFERROR(VLOOKUP($B5,RD[#All],DU$2,0)/DU$1,"")</f>
        <v>4.039284228048273</v>
      </c>
      <c r="DV5" s="67">
        <f>IFERROR(VLOOKUP($B5,RD[#All],DV$2,0)/DV$1,"")</f>
        <v>4.0853932584269659</v>
      </c>
      <c r="DW5" s="67">
        <f>IFERROR(VLOOKUP($B5,RD[#All],DW$2,0)/DW$1,"")</f>
        <v>4.117977528089888</v>
      </c>
      <c r="DX5" s="67">
        <f>IFERROR(VLOOKUP($B5,RD[#All],DX$2,0)/DX$1,"")</f>
        <v>4.2180607573866</v>
      </c>
      <c r="DY5" s="67">
        <f>IFERROR(VLOOKUP($B5,RD[#All],DY$2,0)/DY$1,"")</f>
        <v>3.8239700374531833</v>
      </c>
      <c r="DZ5" s="67">
        <f>IFERROR(VLOOKUP($B5,RD[#All],DZ$2,0)/DZ$1,"")</f>
        <v>3.7790262172284645</v>
      </c>
      <c r="EA5" s="67">
        <f>IFERROR(VLOOKUP($B5,RD[#All],EA$2,0)/EA$1,"")</f>
        <v>3.7812734082397004</v>
      </c>
      <c r="EB5" s="67">
        <f>IFERROR(VLOOKUP($B5,RD[#All],EB$2,0)/EB$1,"")</f>
        <v>3.7786100707449024</v>
      </c>
      <c r="EC5" s="67">
        <f>IFERROR(VLOOKUP($B5,RD[#All],EC$2,0)/EC$1,"")</f>
        <v>3.7960242005185827</v>
      </c>
      <c r="ED5" s="67">
        <f>IFERROR(VLOOKUP($B5,RD[#All],ED$2,0)/ED$1,"")</f>
        <v>3.7991356957649094</v>
      </c>
      <c r="EE5" s="67">
        <f>IFERROR(VLOOKUP($B5,RD[#All],EE$2,0)/EE$1,"")</f>
        <v>3.8478824546240276</v>
      </c>
      <c r="EF5" s="67">
        <f>IFERROR(VLOOKUP($B5,RD[#All],EF$2,0)/EF$1,"")</f>
        <v>3.8161389172625126</v>
      </c>
      <c r="EG5" s="67">
        <f>IFERROR(VLOOKUP($B5,RD[#All],EG$2,0)/EG$1,"")</f>
        <v>3.8286713286713288</v>
      </c>
      <c r="EH5" s="67">
        <f>IFERROR(VLOOKUP($B5,RD[#All],EH$2,0)/EH$1,"")</f>
        <v>3.8881118881118879</v>
      </c>
      <c r="EI5" s="67">
        <f>IFERROR(VLOOKUP($B5,RD[#All],EI$2,0)/EI$1,"")</f>
        <v>3.8356643356643358</v>
      </c>
      <c r="EJ5" s="67">
        <f>IFERROR(VLOOKUP($B5,RD[#All],EJ$2,0)/EJ$1,"")</f>
        <v>3.9325174825174827</v>
      </c>
      <c r="EK5" s="67">
        <f>IFERROR(VLOOKUP($B5,RD[#All],EK$2,0)/EK$1,"")</f>
        <v>3.8507865168539328</v>
      </c>
      <c r="EL5" s="67">
        <f>IFERROR(VLOOKUP($B5,RD[#All],EL$2,0)/EL$1,"")</f>
        <v>3.8314606741573032</v>
      </c>
      <c r="EM5" s="67">
        <f>IFERROR(VLOOKUP($B5,RD[#All],EM$2,0)/EM$1,"")</f>
        <v>3.8181503889369059</v>
      </c>
      <c r="EN5" s="67">
        <f>IFERROR(VLOOKUP($B5,RD[#All],EN$2,0)/EN$1,"")</f>
        <v>3.8686257562662059</v>
      </c>
      <c r="EO5" s="67">
        <f>IFERROR(VLOOKUP($B5,RD[#All],EO$2,0)/EO$1,"")</f>
        <v>3.874157303370787</v>
      </c>
      <c r="EP5" s="67">
        <f>IFERROR(VLOOKUP($B5,RD[#All],EP$2,0)/EP$1,"")</f>
        <v>3.8063958513396714</v>
      </c>
      <c r="EQ5" s="67">
        <f>IFERROR(VLOOKUP($B5,RD[#All],EQ$2,0)/EQ$1,"")</f>
        <v>3.7865168539325844</v>
      </c>
      <c r="ER5" s="67">
        <f>IFERROR(VLOOKUP($B5,RD[#All],ER$2,0)/ER$1,"")</f>
        <v>3.8513396715643906</v>
      </c>
      <c r="ES5" s="67">
        <f>IFERROR(VLOOKUP($B5,RD[#All],ES$2,0)/ES$1,"")</f>
        <v>3.8490636704119852</v>
      </c>
      <c r="ET5" s="67">
        <f>IFERROR(VLOOKUP($B5,RD[#All],ET$2,0)/ET$1,"")</f>
        <v>3.8038815117466802</v>
      </c>
      <c r="EU5" s="67">
        <f>IFERROR(VLOOKUP($B5,RD[#All],EU$2,0)/EU$1,"")</f>
        <v>3.8236819360414867</v>
      </c>
      <c r="EV5" s="67">
        <f>IFERROR(VLOOKUP($B5,RD[#All],EV$2,0)/EV$1,"")</f>
        <v>3.8375108038029389</v>
      </c>
      <c r="EW5" s="67">
        <f>IFERROR(VLOOKUP($B5,RD[#All],EW$2,0)/EW$1,"")</f>
        <v>3.8063958513396714</v>
      </c>
      <c r="EX5" s="67">
        <f>IFERROR(VLOOKUP($B5,RD[#All],EX$2,0)/EX$1,"")</f>
        <v>3.8689138576779025</v>
      </c>
      <c r="EY5" s="67">
        <f>IFERROR(VLOOKUP($B5,RD[#All],EY$2,0)/EY$1,"")</f>
        <v>3.8704952143154387</v>
      </c>
      <c r="EZ5" s="67">
        <f>IFERROR(VLOOKUP($B5,RD[#All],EZ$2,0)/EZ$1,"")</f>
        <v>3.8651685393258428</v>
      </c>
      <c r="FA5" s="67">
        <f>IFERROR(VLOOKUP($B5,RD[#All],FA$2,0)/FA$1,"")</f>
        <v>3.8314606741573032</v>
      </c>
      <c r="FB5" s="67">
        <f>IFERROR(VLOOKUP($B5,RD[#All],FB$2,0)/FB$1,"")</f>
        <v>3.8749063670411981</v>
      </c>
      <c r="FC5" s="67">
        <f>IFERROR(VLOOKUP($B5,RD[#All],FC$2,0)/FC$1,"")</f>
        <v>3.8164794007490639</v>
      </c>
      <c r="FD5" s="67">
        <f>IFERROR(VLOOKUP($B5,RD[#All],FD$2,0)/FD$1,"")</f>
        <v>3.8449438202247186</v>
      </c>
      <c r="FE5" s="67">
        <f>IFERROR(VLOOKUP($B5,RD[#All],FE$2,0)/FE$1,"")</f>
        <v>4.0181818181818176</v>
      </c>
      <c r="FF5" s="67">
        <f>IFERROR(VLOOKUP($B5,RD[#All],FF$2,0)/FF$1,"")</f>
        <v>3.9375</v>
      </c>
      <c r="FG5" s="67">
        <f>IFERROR(VLOOKUP($B5,RD[#All],FG$2,0)/FG$1,"")</f>
        <v>3.9474747474747476</v>
      </c>
      <c r="FH5" s="67">
        <f>IFERROR(VLOOKUP($B5,RD[#All],FH$2,0)/FH$1,"")</f>
        <v>3.9166666666666665</v>
      </c>
      <c r="FI5" s="67">
        <f>IFERROR(VLOOKUP($B5,RD[#All],FI$2,0)/FI$1,"")</f>
        <v>3.9225589225589226</v>
      </c>
      <c r="FJ5" s="67">
        <f>IFERROR(VLOOKUP($B5,RD[#All],FJ$2,0)/FJ$1,"")</f>
        <v>3.9427609427609429</v>
      </c>
      <c r="FK5" s="67">
        <f>IFERROR(VLOOKUP($B5,RD[#All],FK$2,0)/FK$1,"")</f>
        <v>4.0097643097643099</v>
      </c>
      <c r="FL5" s="67">
        <f>IFERROR(VLOOKUP($B5,RD[#All],FL$2,0)/FL$1,"")</f>
        <v>3.9054545454545453</v>
      </c>
      <c r="FM5" s="67">
        <f>IFERROR(VLOOKUP($B5,RD[#All],FM$2,0)/FM$1,"")</f>
        <v>4</v>
      </c>
      <c r="FN5" s="67">
        <f>IFERROR(VLOOKUP($B5,RD[#All],FN$2,0)/FN$1,"")</f>
        <v>3.9764309764309766</v>
      </c>
      <c r="FO5" s="67">
        <f>IFERROR(VLOOKUP($B5,RD[#All],FO$2,0)/FO$1,"")</f>
        <v>4.0037878787878789</v>
      </c>
      <c r="FP5" s="67">
        <f>IFERROR(VLOOKUP($B5,RD[#All],FP$2,0)/FP$1,"")</f>
        <v>3.908727272727273</v>
      </c>
      <c r="FQ5" s="67">
        <f>IFERROR(VLOOKUP($B5,RD[#All],FQ$2,0)/FQ$1,"")</f>
        <v>3.9054545454545453</v>
      </c>
      <c r="FR5" s="67">
        <f>IFERROR(VLOOKUP($B5,RD[#All],FR$2,0)/FR$1,"")</f>
        <v>3.9345454545454546</v>
      </c>
      <c r="FS5" s="67">
        <f>IFERROR(VLOOKUP($B5,RD[#All],FS$2,0)/FS$1,"")</f>
        <v>3.9595959595959598</v>
      </c>
      <c r="FT5" s="67">
        <f>IFERROR(VLOOKUP($B5,RD[#All],FT$2,0)/FT$1,"")</f>
        <v>3.9989090909090912</v>
      </c>
      <c r="FU5" s="67">
        <f>IFERROR(VLOOKUP($B5,RD[#All],FU$2,0)/FU$1,"")</f>
        <v>3.8484848484848486</v>
      </c>
      <c r="FV5" s="67">
        <f>IFERROR(VLOOKUP($B5,RD[#All],FV$2,0)/FV$1,"")</f>
        <v>3.8484848484848486</v>
      </c>
      <c r="FW5" s="67">
        <f>IFERROR(VLOOKUP($B5,RD[#All],FW$2,0)/FW$1,"")</f>
        <v>3.9204545454545454</v>
      </c>
      <c r="FX5" s="67">
        <f>IFERROR(VLOOKUP($B5,RD[#All],FX$2,0)/FX$1,"")</f>
        <v>3.9128787878787881</v>
      </c>
      <c r="FY5" s="67">
        <f>IFERROR(VLOOKUP($B5,RD[#All],FY$2,0)/FY$1,"")</f>
        <v>3.9225589225589226</v>
      </c>
      <c r="FZ5" s="67">
        <f>IFERROR(VLOOKUP($B5,RD[#All],FZ$2,0)/FZ$1,"")</f>
        <v>4.041666666666667</v>
      </c>
      <c r="GA5" s="67">
        <f>IFERROR(VLOOKUP($B5,RD[#All],GA$2,0)/GA$1,"")</f>
        <v>3.9580419580419579</v>
      </c>
      <c r="GB5" s="67">
        <f>IFERROR(VLOOKUP($B5,RD[#All],GB$2,0)/GB$1,"")</f>
        <v>3.9461279461279459</v>
      </c>
      <c r="GC5" s="67">
        <f>IFERROR(VLOOKUP($B5,RD[#All],GC$2,0)/GC$1,"")</f>
        <v>3.9528619528619529</v>
      </c>
      <c r="GD5" s="67">
        <f>IFERROR(VLOOKUP($B5,RD[#All],GD$2,0)/GD$1,"")</f>
        <v>4.1305454545454552</v>
      </c>
      <c r="GE5" s="67">
        <f>IFERROR(VLOOKUP($B5,RD[#All],GE$2,0)/GE$1,"")</f>
        <v>3.918181818181818</v>
      </c>
      <c r="GF5" s="67">
        <f>IFERROR(VLOOKUP($B5,RD[#All],GF$2,0)/GF$1,"")</f>
        <v>3.9326599326599325</v>
      </c>
      <c r="GG5" s="67">
        <f>IFERROR(VLOOKUP($B5,RD[#All],GG$2,0)/GG$1,"")</f>
        <v>3.9690909090909092</v>
      </c>
      <c r="GH5" s="67">
        <f>IFERROR(VLOOKUP($B5,RD[#All],GH$2,0)/GH$1,"")</f>
        <v>3.9127272727272726</v>
      </c>
      <c r="GI5" s="67">
        <f>IFERROR(VLOOKUP($B5,RD[#All],GI$2,0)/GI$1,"")</f>
        <v>3.72</v>
      </c>
      <c r="GJ5" s="67">
        <f>IFERROR(VLOOKUP($B5,RD[#All],GJ$2,0)/GJ$1,"")</f>
        <v>3.6538461538461537</v>
      </c>
      <c r="GK5" s="67">
        <f>IFERROR(VLOOKUP($B5,RD[#All],GK$2,0)/GK$1,"")</f>
        <v>4.0276515151515149</v>
      </c>
      <c r="GL5" s="67">
        <f>IFERROR(VLOOKUP($B5,RD[#All],GL$2,0)/GL$1,"")</f>
        <v>4.1363636363636367</v>
      </c>
      <c r="GM5" s="67">
        <f>IFERROR(VLOOKUP($B5,RD[#All],GM$2,0)/GM$1,"")</f>
        <v>4.0340909090909092</v>
      </c>
      <c r="GN5" s="67">
        <f>IFERROR(VLOOKUP($B5,RD[#All],GN$2,0)/GN$1,"")</f>
        <v>3.9583333333333335</v>
      </c>
      <c r="GO5" s="67">
        <f>IFERROR(VLOOKUP($B5,RD[#All],GO$2,0)/GO$1,"")</f>
        <v>4.1321969696969703</v>
      </c>
      <c r="GP5" s="67">
        <f>IFERROR(VLOOKUP($B5,RD[#All],GP$2,0)/GP$1,"")</f>
        <v>3.9583333333333335</v>
      </c>
      <c r="GQ5" s="67">
        <f>IFERROR(VLOOKUP($B5,RD[#All],GQ$2,0)/GQ$1,"")</f>
        <v>4.1654545454545451</v>
      </c>
      <c r="GR5" s="67">
        <f>IFERROR(VLOOKUP($B5,RD[#All],GR$2,0)/GR$1,"")</f>
        <v>4.1310606060606059</v>
      </c>
      <c r="GS5" s="67" t="str">
        <f>IFERROR(VLOOKUP($B5,RD[#All],GS$2,0)/GS$1,"")</f>
        <v/>
      </c>
      <c r="GT5" s="67" t="str">
        <f>IFERROR(VLOOKUP($B5,RD[#All],GT$2,0)/GT$1,"")</f>
        <v/>
      </c>
      <c r="GU5" s="67">
        <f>IFERROR(VLOOKUP($B5,RD[#All],GU$2,0)/GU$1,"")</f>
        <v>4.2339489885664028</v>
      </c>
      <c r="GV5" s="67">
        <f>IFERROR(VLOOKUP($B5,RD[#All],GV$2,0)/GV$1,"")</f>
        <v>4.0136590491200419</v>
      </c>
      <c r="GW5" s="67">
        <f>IFERROR(VLOOKUP($B5,RD[#All],GW$2,0)/GW$1,"")</f>
        <v>3.9430894308943087</v>
      </c>
      <c r="GX5" s="67" t="str">
        <f>IFERROR(VLOOKUP($B5,RD[#All],GX$2,0)/GX$1,"")</f>
        <v/>
      </c>
      <c r="GY5" s="67">
        <f>IFERROR(VLOOKUP($B5,RD[#All],GY$2,0)/GY$1,"")</f>
        <v>3.9610389610389607</v>
      </c>
      <c r="GZ5" s="67">
        <f>IFERROR(VLOOKUP($B5,RD[#All],GZ$2,0)/GZ$1,"")</f>
        <v>3.9438202247191012</v>
      </c>
      <c r="HA5" s="67">
        <f>IFERROR(VLOOKUP($B5,RD[#All],HA$2,0)/HA$1,"")</f>
        <v>3.9588014981273409</v>
      </c>
      <c r="HB5" s="67">
        <f>IFERROR(VLOOKUP($B5,RD[#All],HB$2,0)/HB$1,"")</f>
        <v>4.0453183520599252</v>
      </c>
      <c r="HC5" s="67">
        <f>IFERROR(VLOOKUP($B5,RD[#All],HC$2,0)/HC$1,"")</f>
        <v>4.0895131086142325</v>
      </c>
      <c r="HD5" s="67">
        <f>IFERROR(VLOOKUP($B5,RD[#All],HD$2,0)/HD$1,"")</f>
        <v>4.1292134831460672</v>
      </c>
      <c r="HE5" s="67">
        <f>IFERROR(VLOOKUP($B5,RD[#All],HE$2,0)/HE$1,"")</f>
        <v>4.1134831460674155</v>
      </c>
      <c r="HF5" s="67">
        <f>IFERROR(VLOOKUP($B5,RD[#All],HF$2,0)/HF$1,"")</f>
        <v>4.2573033707865173</v>
      </c>
      <c r="HG5" s="67">
        <f>IFERROR(VLOOKUP($B5,RD[#All],HG$2,0)/HG$1,"")</f>
        <v>4.1749063670411983</v>
      </c>
      <c r="HH5" s="67">
        <f>IFERROR(VLOOKUP($B5,RD[#All],HH$2,0)/HH$1,"")</f>
        <v>4.024719101123595</v>
      </c>
      <c r="HI5" s="67">
        <f>IFERROR(VLOOKUP($B5,RD[#All],HI$2,0)/HI$1,"")</f>
        <v>4.1561797752808989</v>
      </c>
      <c r="HJ5" s="67">
        <f>IFERROR(VLOOKUP($B5,RD[#All],HJ$2,0)/HJ$1,"")</f>
        <v>4.2101123595505614</v>
      </c>
      <c r="HK5" s="67">
        <f>IFERROR(VLOOKUP($B5,RD[#All],HK$2,0)/HK$1,"")</f>
        <v>3.9450686641697876</v>
      </c>
      <c r="HL5" s="67">
        <f>IFERROR(VLOOKUP($B5,RD[#All],HL$2,0)/HL$1,"")</f>
        <v>4.2453599667082811</v>
      </c>
      <c r="HM5" s="67">
        <f>IFERROR(VLOOKUP($B5,RD[#All],HM$2,0)/HM$1,"")</f>
        <v>4.2812360053739358</v>
      </c>
      <c r="HN5" s="67">
        <f>IFERROR(VLOOKUP($B5,RD[#All],HN$2,0)/HN$1,"")</f>
        <v>4.2946708463949843</v>
      </c>
      <c r="HO5" s="67">
        <f>IFERROR(VLOOKUP($B5,RD[#All],HO$2,0)/HO$1,"")</f>
        <v>4.2894461859979103</v>
      </c>
      <c r="HP5" s="67">
        <f>IFERROR(VLOOKUP($B5,RD[#All],HP$2,0)/HP$1,"")</f>
        <v>4.2758620689655169</v>
      </c>
      <c r="HQ5" s="67">
        <f>IFERROR(VLOOKUP($B5,RD[#All],HQ$2,0)/HQ$1,"")</f>
        <v>4.1135161135161136</v>
      </c>
      <c r="HR5" s="67">
        <f>IFERROR(VLOOKUP($B5,RD[#All],HR$2,0)/HR$1,"")</f>
        <v>4.2130942452043367</v>
      </c>
      <c r="HS5" s="67">
        <f>IFERROR(VLOOKUP($B5,RD[#All],HS$2,0)/HS$1,"")</f>
        <v>4.2782921348314611</v>
      </c>
      <c r="HT5" s="67">
        <f>IFERROR(VLOOKUP($B5,RD[#All],HT$2,0)/HT$1,"")</f>
        <v>4.3252600915522263</v>
      </c>
      <c r="HU5" s="67">
        <f>IFERROR(VLOOKUP($B5,RD[#All],HU$2,0)/HU$1,"")</f>
        <v>4.305272255834053</v>
      </c>
      <c r="HV5" s="67">
        <f>IFERROR(VLOOKUP($B5,RD[#All],HV$2,0)/HV$1,"")</f>
        <v>4.2337078651685394</v>
      </c>
      <c r="HW5" s="67">
        <f>IFERROR(VLOOKUP($B5,RD[#All],HW$2,0)/HW$1,"")</f>
        <v>4.3182022471910111</v>
      </c>
      <c r="HX5" s="67">
        <f>IFERROR(VLOOKUP($B5,RD[#All],HX$2,0)/HX$1,"")</f>
        <v>4.326707000864304</v>
      </c>
      <c r="HY5" s="67">
        <f>IFERROR(VLOOKUP($B5,RD[#All],HY$2,0)/HY$1,"")</f>
        <v>4.2903037869330003</v>
      </c>
      <c r="HZ5" s="67">
        <f>IFERROR(VLOOKUP($B5,RD[#All],HZ$2,0)/HZ$1,"")</f>
        <v>4.3039533915938408</v>
      </c>
      <c r="IA5" s="67">
        <f>IFERROR(VLOOKUP($B5,RD[#All],IA$2,0)/IA$1,"")</f>
        <v>4.112276612276613</v>
      </c>
      <c r="IB5" s="67">
        <f>IFERROR(VLOOKUP($B5,RD[#All],IB$2,0)/IB$1,"")</f>
        <v>4.1738816738816737</v>
      </c>
      <c r="IC5" s="67">
        <f>IFERROR(VLOOKUP($B5,RD[#All],IC$2,0)/IC$1,"")</f>
        <v>4.0571095571095572</v>
      </c>
      <c r="ID5" s="67">
        <f>IFERROR(VLOOKUP($B5,RD[#All],ID$2,0)/ID$1,"")</f>
        <v>4.1219603441825656</v>
      </c>
      <c r="IE5" s="67">
        <f>IFERROR(VLOOKUP($B5,RD[#All],IE$2,0)/IE$1,"")</f>
        <v>4.1220202020202024</v>
      </c>
      <c r="IF5" s="67" t="str">
        <f>IFERROR(VLOOKUP($B5,RD[#All],IF$2,0)/IF$1,"")</f>
        <v/>
      </c>
      <c r="IG5" s="67">
        <f>IFERROR(VLOOKUP($B5,RD[#All],IG$2,0)/IG$1,"")</f>
        <v>4.2470987829040476</v>
      </c>
      <c r="IH5" s="67">
        <f>IFERROR(VLOOKUP($B5,RD[#All],IH$2,0)/IH$1,"")</f>
        <v>4.0668756530825494</v>
      </c>
      <c r="II5" s="67">
        <f>IFERROR(VLOOKUP($B5,RD[#All],II$2,0)/II$1,"")</f>
        <v>4.0696517412935327</v>
      </c>
      <c r="IJ5" s="67">
        <f>IFERROR(VLOOKUP($B5,RD[#All],IJ$2,0)/IJ$1,"")</f>
        <v>4.1182192293303403</v>
      </c>
      <c r="IK5" s="67">
        <f>IFERROR(VLOOKUP($B5,RD[#All],IK$2,0)/IK$1,"")</f>
        <v>4.1445221445221447</v>
      </c>
      <c r="IL5" s="67" t="str">
        <f>IFERROR(VLOOKUP($B5,RD[#All],IL$2,0)/IL$1,"")</f>
        <v/>
      </c>
      <c r="IM5" s="67" t="str">
        <f>IFERROR(VLOOKUP($B5,RD[#All],IM$2,0)/IM$1,"")</f>
        <v/>
      </c>
      <c r="IN5" s="67">
        <f>IFERROR(VLOOKUP($B5,RD[#All],IN$2,0)/IN$1,"")</f>
        <v>4.1964472309299898</v>
      </c>
      <c r="IO5" s="67">
        <f>IFERROR(VLOOKUP($B5,RD[#All],IO$2,0)/IO$1,"")</f>
        <v>4.169278996865204</v>
      </c>
      <c r="IP5" s="67">
        <f>IFERROR(VLOOKUP($B5,RD[#All],IP$2,0)/IP$1,"")</f>
        <v>5.2511306831706737</v>
      </c>
      <c r="IQ5" s="67">
        <f>IFERROR(VLOOKUP($B5,RD[#All],IQ$2,0)/IQ$1,"")</f>
        <v>3.9316239316239319</v>
      </c>
      <c r="IR5" s="67">
        <f>IFERROR(VLOOKUP($B5,RD[#All],IR$2,0)/IR$1,"")</f>
        <v>7.8399668325041461</v>
      </c>
      <c r="IS5" s="86">
        <f>IFERROR(AVERAGEIF(Inv_SY_B[[#This Row],[BLK1_INV1]:[BLK8_INV27]],"&gt;"&amp;0.1,Inv_SY_B[[#This Row],[BLK1_INV1]:[BLK8_INV27]]),"")</f>
        <v>4.0149878213657182</v>
      </c>
    </row>
    <row r="6" spans="2:253" x14ac:dyDescent="0.25">
      <c r="B6" s="85">
        <f t="shared" ref="B6:B34" si="0">B5+1</f>
        <v>45844</v>
      </c>
      <c r="C6" s="67">
        <f>IFERROR(VLOOKUP($B6,RD[#All],C$2,0)/C$1,"")</f>
        <v>3.4271391529818493</v>
      </c>
      <c r="D6" s="67">
        <f>IFERROR(VLOOKUP($B6,RD[#All],D$2,0)/D$1,"")</f>
        <v>3.5004321521175452</v>
      </c>
      <c r="E6" s="67">
        <f>IFERROR(VLOOKUP($B6,RD[#All],E$2,0)/E$1,"")</f>
        <v>3.5074906367041199</v>
      </c>
      <c r="F6" s="67">
        <f>IFERROR(VLOOKUP($B6,RD[#All],F$2,0)/F$1,"")</f>
        <v>3.5044943820224721</v>
      </c>
      <c r="G6" s="67">
        <f>IFERROR(VLOOKUP($B6,RD[#All],G$2,0)/G$1,"")</f>
        <v>3.4696629213483146</v>
      </c>
      <c r="H6" s="67">
        <f>IFERROR(VLOOKUP($B6,RD[#All],H$2,0)/H$1,"")</f>
        <v>3.4644194756554305</v>
      </c>
      <c r="I6" s="67">
        <f>IFERROR(VLOOKUP($B6,RD[#All],I$2,0)/I$1,"")</f>
        <v>3.4928838951310861</v>
      </c>
      <c r="J6" s="67">
        <f>IFERROR(VLOOKUP($B6,RD[#All],J$2,0)/J$1,"")</f>
        <v>3.5026217228464422</v>
      </c>
      <c r="K6" s="67">
        <f>IFERROR(VLOOKUP($B6,RD[#All],K$2,0)/K$1,"")</f>
        <v>3.4595955056179779</v>
      </c>
      <c r="L6" s="67">
        <f>IFERROR(VLOOKUP($B6,RD[#All],L$2,0)/L$1,"")</f>
        <v>3.4800898876404496</v>
      </c>
      <c r="M6" s="67">
        <f>IFERROR(VLOOKUP($B6,RD[#All],M$2,0)/M$1,"")</f>
        <v>3.5168539325842696</v>
      </c>
      <c r="N6" s="67">
        <f>IFERROR(VLOOKUP($B6,RD[#All],N$2,0)/N$1,"")</f>
        <v>3.5441947565543068</v>
      </c>
      <c r="O6" s="67">
        <f>IFERROR(VLOOKUP($B6,RD[#All],O$2,0)/O$1,"")</f>
        <v>3.5093632958801497</v>
      </c>
      <c r="P6" s="67">
        <f>IFERROR(VLOOKUP($B6,RD[#All],P$2,0)/P$1,"")</f>
        <v>3.5697650663942802</v>
      </c>
      <c r="Q6" s="67">
        <f>IFERROR(VLOOKUP($B6,RD[#All],Q$2,0)/Q$1,"")</f>
        <v>3.4771535580524344</v>
      </c>
      <c r="R6" s="67">
        <f>IFERROR(VLOOKUP($B6,RD[#All],R$2,0)/R$1,"")</f>
        <v>3.4580524344569286</v>
      </c>
      <c r="S6" s="67">
        <f>IFERROR(VLOOKUP($B6,RD[#All],S$2,0)/S$1,"")</f>
        <v>3.4666666666666668</v>
      </c>
      <c r="T6" s="67">
        <f>IFERROR(VLOOKUP($B6,RD[#All],T$2,0)/T$1,"")</f>
        <v>3.457677902621723</v>
      </c>
      <c r="U6" s="67">
        <f>IFERROR(VLOOKUP($B6,RD[#All],U$2,0)/U$1,"")</f>
        <v>3.4668971477960242</v>
      </c>
      <c r="V6" s="67">
        <f>IFERROR(VLOOKUP($B6,RD[#All],V$2,0)/V$1,"")</f>
        <v>3.4672428694900606</v>
      </c>
      <c r="W6" s="67">
        <f>IFERROR(VLOOKUP($B6,RD[#All],W$2,0)/W$1,"")</f>
        <v>3.4850187265917603</v>
      </c>
      <c r="X6" s="67">
        <f>IFERROR(VLOOKUP($B6,RD[#All],X$2,0)/X$1,"")</f>
        <v>3.4812734082397006</v>
      </c>
      <c r="Y6" s="67">
        <f>IFERROR(VLOOKUP($B6,RD[#All],Y$2,0)/Y$1,"")</f>
        <v>3.4261019878997407</v>
      </c>
      <c r="Z6" s="67">
        <f>IFERROR(VLOOKUP($B6,RD[#All],Z$2,0)/Z$1,"")</f>
        <v>3.4989596337910944</v>
      </c>
      <c r="AA6" s="67">
        <f>IFERROR(VLOOKUP($B6,RD[#All],AA$2,0)/AA$1,"")</f>
        <v>3.5014693171996543</v>
      </c>
      <c r="AB6" s="67">
        <f>IFERROR(VLOOKUP($B6,RD[#All],AB$2,0)/AB$1,"")</f>
        <v>3.4707000864304236</v>
      </c>
      <c r="AC6" s="67">
        <f>IFERROR(VLOOKUP($B6,RD[#All],AC$2,0)/AC$1,"")</f>
        <v>3.4461538461538459</v>
      </c>
      <c r="AD6" s="67">
        <f>IFERROR(VLOOKUP($B6,RD[#All],AD$2,0)/AD$1,"")</f>
        <v>3.4605842696629212</v>
      </c>
      <c r="AE6" s="67">
        <f>IFERROR(VLOOKUP($B6,RD[#All],AE$2,0)/AE$1,"")</f>
        <v>3.4839783603828547</v>
      </c>
      <c r="AF6" s="67">
        <f>IFERROR(VLOOKUP($B6,RD[#All],AF$2,0)/AF$1,"")</f>
        <v>3.4496878901373287</v>
      </c>
      <c r="AG6" s="67">
        <f>IFERROR(VLOOKUP($B6,RD[#All],AG$2,0)/AG$1,"")</f>
        <v>3.4473574698293801</v>
      </c>
      <c r="AH6" s="67">
        <f>IFERROR(VLOOKUP($B6,RD[#All],AH$2,0)/AH$1,"")</f>
        <v>3.4796504369538077</v>
      </c>
      <c r="AI6" s="67">
        <f>IFERROR(VLOOKUP($B6,RD[#All],AI$2,0)/AI$1,"")</f>
        <v>3.4669811320754715</v>
      </c>
      <c r="AJ6" s="67">
        <f>IFERROR(VLOOKUP($B6,RD[#All],AJ$2,0)/AJ$1,"")</f>
        <v>3.5032132715588102</v>
      </c>
      <c r="AK6" s="67">
        <f>IFERROR(VLOOKUP($B6,RD[#All],AK$2,0)/AK$1,"")</f>
        <v>3.4348314606741575</v>
      </c>
      <c r="AL6" s="67">
        <f>IFERROR(VLOOKUP($B6,RD[#All],AL$2,0)/AL$1,"")</f>
        <v>3.4084978253596523</v>
      </c>
      <c r="AM6" s="67">
        <f>IFERROR(VLOOKUP($B6,RD[#All],AM$2,0)/AM$1,"")</f>
        <v>3.4674157303370783</v>
      </c>
      <c r="AN6" s="67">
        <f>IFERROR(VLOOKUP($B6,RD[#All],AN$2,0)/AN$1,"")</f>
        <v>3.4157303370786516</v>
      </c>
      <c r="AO6" s="67">
        <f>IFERROR(VLOOKUP($B6,RD[#All],AO$2,0)/AO$1,"")</f>
        <v>3.404494382022472</v>
      </c>
      <c r="AP6" s="67">
        <f>IFERROR(VLOOKUP($B6,RD[#All],AP$2,0)/AP$1,"")</f>
        <v>3.4213483146067416</v>
      </c>
      <c r="AQ6" s="67">
        <f>IFERROR(VLOOKUP($B6,RD[#All],AQ$2,0)/AQ$1,"")</f>
        <v>3.4269662921348316</v>
      </c>
      <c r="AR6" s="67">
        <f>IFERROR(VLOOKUP($B6,RD[#All],AR$2,0)/AR$1,"")</f>
        <v>3.4494382022471912</v>
      </c>
      <c r="AS6" s="67">
        <f>IFERROR(VLOOKUP($B6,RD[#All],AS$2,0)/AS$1,"")</f>
        <v>3.4419475655430714</v>
      </c>
      <c r="AT6" s="67">
        <f>IFERROR(VLOOKUP($B6,RD[#All],AT$2,0)/AT$1,"")</f>
        <v>3.4794007490636703</v>
      </c>
      <c r="AU6" s="67">
        <f>IFERROR(VLOOKUP($B6,RD[#All],AU$2,0)/AU$1,"")</f>
        <v>3.4606741573033708</v>
      </c>
      <c r="AV6" s="67">
        <f>IFERROR(VLOOKUP($B6,RD[#All],AV$2,0)/AV$1,"")</f>
        <v>3.4063670411985019</v>
      </c>
      <c r="AW6" s="67">
        <f>IFERROR(VLOOKUP($B6,RD[#All],AW$2,0)/AW$1,"")</f>
        <v>3.4261019878997407</v>
      </c>
      <c r="AX6" s="67">
        <f>IFERROR(VLOOKUP($B6,RD[#All],AX$2,0)/AX$1,"")</f>
        <v>3.4644194756554305</v>
      </c>
      <c r="AY6" s="67">
        <f>IFERROR(VLOOKUP($B6,RD[#All],AY$2,0)/AY$1,"")</f>
        <v>3.437303370786517</v>
      </c>
      <c r="AZ6" s="67">
        <f>IFERROR(VLOOKUP($B6,RD[#All],AZ$2,0)/AZ$1,"")</f>
        <v>3.4408988764044945</v>
      </c>
      <c r="BA6" s="67">
        <f>IFERROR(VLOOKUP($B6,RD[#All],BA$2,0)/BA$1,"")</f>
        <v>3.4644194756554305</v>
      </c>
      <c r="BB6" s="67">
        <f>IFERROR(VLOOKUP($B6,RD[#All],BB$2,0)/BB$1,"")</f>
        <v>3.435580524344569</v>
      </c>
      <c r="BC6" s="67">
        <f>IFERROR(VLOOKUP($B6,RD[#All],BC$2,0)/BC$1,"")</f>
        <v>3.5232625884311277</v>
      </c>
      <c r="BD6" s="67">
        <f>IFERROR(VLOOKUP($B6,RD[#All],BD$2,0)/BD$1,"")</f>
        <v>3.4183936745734496</v>
      </c>
      <c r="BE6" s="67">
        <f>IFERROR(VLOOKUP($B6,RD[#All],BE$2,0)/BE$1,"")</f>
        <v>3.4261019878997407</v>
      </c>
      <c r="BF6" s="67">
        <f>IFERROR(VLOOKUP($B6,RD[#All],BF$2,0)/BF$1,"")</f>
        <v>3.4966292134831458</v>
      </c>
      <c r="BG6" s="67">
        <f>IFERROR(VLOOKUP($B6,RD[#All],BG$2,0)/BG$1,"")</f>
        <v>3.523595505617978</v>
      </c>
      <c r="BH6" s="67">
        <f>IFERROR(VLOOKUP($B6,RD[#All],BH$2,0)/BH$1,"")</f>
        <v>3.5280898876404496</v>
      </c>
      <c r="BI6" s="67">
        <f>IFERROR(VLOOKUP($B6,RD[#All],BI$2,0)/BI$1,"")</f>
        <v>3.4816479400749061</v>
      </c>
      <c r="BJ6" s="67">
        <f>IFERROR(VLOOKUP($B6,RD[#All],BJ$2,0)/BJ$1,"")</f>
        <v>3.5232625884311277</v>
      </c>
      <c r="BK6" s="67">
        <f>IFERROR(VLOOKUP($B6,RD[#All],BK$2,0)/BK$1,"")</f>
        <v>3.435580524344569</v>
      </c>
      <c r="BL6" s="67">
        <f>IFERROR(VLOOKUP($B6,RD[#All],BL$2,0)/BL$1,"")</f>
        <v>3.5309468049514892</v>
      </c>
      <c r="BM6" s="67">
        <f>IFERROR(VLOOKUP($B6,RD[#All],BM$2,0)/BM$1,"")</f>
        <v>3.4531835205992509</v>
      </c>
      <c r="BN6" s="67">
        <f>IFERROR(VLOOKUP($B6,RD[#All],BN$2,0)/BN$1,"")</f>
        <v>3.4733542319749215</v>
      </c>
      <c r="BO6" s="67">
        <f>IFERROR(VLOOKUP($B6,RD[#All],BO$2,0)/BO$1,"")</f>
        <v>3.5685393258426967</v>
      </c>
      <c r="BP6" s="67">
        <f>IFERROR(VLOOKUP($B6,RD[#All],BP$2,0)/BP$1,"")</f>
        <v>3.5592048401037166</v>
      </c>
      <c r="BQ6" s="67">
        <f>IFERROR(VLOOKUP($B6,RD[#All],BQ$2,0)/BQ$1,"")</f>
        <v>3.5872082973206565</v>
      </c>
      <c r="BR6" s="67">
        <f>IFERROR(VLOOKUP($B6,RD[#All],BR$2,0)/BR$1,"")</f>
        <v>3.507000864304235</v>
      </c>
      <c r="BS6" s="67">
        <f>IFERROR(VLOOKUP($B6,RD[#All],BS$2,0)/BS$1,"")</f>
        <v>3.4543071161048688</v>
      </c>
      <c r="BT6" s="67">
        <f>IFERROR(VLOOKUP($B6,RD[#All],BT$2,0)/BT$1,"")</f>
        <v>3.5292134831460671</v>
      </c>
      <c r="BU6" s="67">
        <f>IFERROR(VLOOKUP($B6,RD[#All],BU$2,0)/BU$1,"")</f>
        <v>3.5573033707865167</v>
      </c>
      <c r="BV6" s="67">
        <f>IFERROR(VLOOKUP($B6,RD[#All],BV$2,0)/BV$1,"")</f>
        <v>3.511985018726592</v>
      </c>
      <c r="BW6" s="67">
        <f>IFERROR(VLOOKUP($B6,RD[#All],BW$2,0)/BW$1,"")</f>
        <v>3.5505617977528088</v>
      </c>
      <c r="BX6" s="67">
        <f>IFERROR(VLOOKUP($B6,RD[#All],BX$2,0)/BX$1,"")</f>
        <v>3.5614232209737828</v>
      </c>
      <c r="BY6" s="67">
        <f>IFERROR(VLOOKUP($B6,RD[#All],BY$2,0)/BY$1,"")</f>
        <v>3.598168955472326</v>
      </c>
      <c r="BZ6" s="67">
        <f>IFERROR(VLOOKUP($B6,RD[#All],BZ$2,0)/BZ$1,"")</f>
        <v>3.5312526009155225</v>
      </c>
      <c r="CA6" s="67">
        <f>IFERROR(VLOOKUP($B6,RD[#All],CA$2,0)/CA$1,"")</f>
        <v>3.6174781523096127</v>
      </c>
      <c r="CB6" s="67">
        <f>IFERROR(VLOOKUP($B6,RD[#All],CB$2,0)/CB$1,"")</f>
        <v>3.5546816479400749</v>
      </c>
      <c r="CC6" s="67">
        <f>IFERROR(VLOOKUP($B6,RD[#All],CC$2,0)/CC$1,"")</f>
        <v>3.4760299625468165</v>
      </c>
      <c r="CD6" s="67">
        <f>IFERROR(VLOOKUP($B6,RD[#All],CD$2,0)/CD$1,"")</f>
        <v>3.5239412273120139</v>
      </c>
      <c r="CE6" s="67">
        <f>IFERROR(VLOOKUP($B6,RD[#All],CE$2,0)/CE$1,"")</f>
        <v>3.4494382022471912</v>
      </c>
      <c r="CF6" s="67">
        <f>IFERROR(VLOOKUP($B6,RD[#All],CF$2,0)/CF$1,"")</f>
        <v>3.5842696629213484</v>
      </c>
      <c r="CG6" s="67">
        <f>IFERROR(VLOOKUP($B6,RD[#All],CG$2,0)/CG$1,"")</f>
        <v>3.4838951310861423</v>
      </c>
      <c r="CH6" s="67">
        <f>IFERROR(VLOOKUP($B6,RD[#All],CH$2,0)/CH$1,"")</f>
        <v>3.4265917602996252</v>
      </c>
      <c r="CI6" s="67">
        <f>IFERROR(VLOOKUP($B6,RD[#All],CI$2,0)/CI$1,"")</f>
        <v>3.4681647940074907</v>
      </c>
      <c r="CJ6" s="67">
        <f>IFERROR(VLOOKUP($B6,RD[#All],CJ$2,0)/CJ$1,"")</f>
        <v>3.4906367041198503</v>
      </c>
      <c r="CK6" s="67">
        <f>IFERROR(VLOOKUP($B6,RD[#All],CK$2,0)/CK$1,"")</f>
        <v>3.5198501872659174</v>
      </c>
      <c r="CL6" s="67">
        <f>IFERROR(VLOOKUP($B6,RD[#All],CL$2,0)/CL$1,"")</f>
        <v>3.4921348314606742</v>
      </c>
      <c r="CM6" s="67">
        <f>IFERROR(VLOOKUP($B6,RD[#All],CM$2,0)/CM$1,"")</f>
        <v>3.5205992509363297</v>
      </c>
      <c r="CN6" s="67">
        <f>IFERROR(VLOOKUP($B6,RD[#All],CN$2,0)/CN$1,"")</f>
        <v>3.4827715355805244</v>
      </c>
      <c r="CO6" s="67">
        <f>IFERROR(VLOOKUP($B6,RD[#All],CO$2,0)/CO$1,"")</f>
        <v>3.5171235955056179</v>
      </c>
      <c r="CP6" s="67">
        <f>IFERROR(VLOOKUP($B6,RD[#All],CP$2,0)/CP$1,"")</f>
        <v>3.5388072601555747</v>
      </c>
      <c r="CQ6" s="67">
        <f>IFERROR(VLOOKUP($B6,RD[#All],CQ$2,0)/CQ$1,"")</f>
        <v>3.606741573033708</v>
      </c>
      <c r="CR6" s="67">
        <f>IFERROR(VLOOKUP($B6,RD[#All],CR$2,0)/CR$1,"")</f>
        <v>3.5318352059925093</v>
      </c>
      <c r="CS6" s="67">
        <f>IFERROR(VLOOKUP($B6,RD[#All],CS$2,0)/CS$1,"")</f>
        <v>3.5245942571785269</v>
      </c>
      <c r="CT6" s="67">
        <f>IFERROR(VLOOKUP($B6,RD[#All],CT$2,0)/CT$1,"")</f>
        <v>3.5333333333333332</v>
      </c>
      <c r="CU6" s="67">
        <f>IFERROR(VLOOKUP($B6,RD[#All],CU$2,0)/CU$1,"")</f>
        <v>3.4059925093632959</v>
      </c>
      <c r="CV6" s="67">
        <f>IFERROR(VLOOKUP($B6,RD[#All],CV$2,0)/CV$1,"")</f>
        <v>3.612734082397004</v>
      </c>
      <c r="CW6" s="67">
        <f>IFERROR(VLOOKUP($B6,RD[#All],CW$2,0)/CW$1,"")</f>
        <v>3.5865168539325842</v>
      </c>
      <c r="CX6" s="67">
        <f>IFERROR(VLOOKUP($B6,RD[#All],CX$2,0)/CX$1,"")</f>
        <v>3.5168539325842696</v>
      </c>
      <c r="CY6" s="67">
        <f>IFERROR(VLOOKUP($B6,RD[#All],CY$2,0)/CY$1,"")</f>
        <v>3.4868913857677901</v>
      </c>
      <c r="CZ6" s="67">
        <f>IFERROR(VLOOKUP($B6,RD[#All],CZ$2,0)/CZ$1,"")</f>
        <v>3.4906367041198503</v>
      </c>
      <c r="DA6" s="67">
        <f>IFERROR(VLOOKUP($B6,RD[#All],DA$2,0)/DA$1,"")</f>
        <v>3.5393258426966292</v>
      </c>
      <c r="DB6" s="67">
        <f>IFERROR(VLOOKUP($B6,RD[#All],DB$2,0)/DB$1,"")</f>
        <v>3.5872659176029962</v>
      </c>
      <c r="DC6" s="67">
        <f>IFERROR(VLOOKUP($B6,RD[#All],DC$2,0)/DC$1,"")</f>
        <v>3.5798585101955887</v>
      </c>
      <c r="DD6" s="67">
        <f>IFERROR(VLOOKUP($B6,RD[#All],DD$2,0)/DD$1,"")</f>
        <v>3.4119850187265919</v>
      </c>
      <c r="DE6" s="67">
        <f>IFERROR(VLOOKUP($B6,RD[#All],DE$2,0)/DE$1,"")</f>
        <v>3.5722014148980441</v>
      </c>
      <c r="DF6" s="67">
        <f>IFERROR(VLOOKUP($B6,RD[#All],DF$2,0)/DF$1,"")</f>
        <v>3.5981933757109403</v>
      </c>
      <c r="DG6" s="67">
        <f>IFERROR(VLOOKUP($B6,RD[#All],DG$2,0)/DG$1,"")</f>
        <v>3.5580524344569286</v>
      </c>
      <c r="DH6" s="67">
        <f>IFERROR(VLOOKUP($B6,RD[#All],DH$2,0)/DH$1,"")</f>
        <v>3.57752808988764</v>
      </c>
      <c r="DI6" s="67">
        <f>IFERROR(VLOOKUP($B6,RD[#All],DI$2,0)/DI$1,"")</f>
        <v>3.5526361279170264</v>
      </c>
      <c r="DJ6" s="67">
        <f>IFERROR(VLOOKUP($B6,RD[#All],DJ$2,0)/DJ$1,"")</f>
        <v>3.5733794295592047</v>
      </c>
      <c r="DK6" s="67">
        <f>IFERROR(VLOOKUP($B6,RD[#All],DK$2,0)/DK$1,"")</f>
        <v>3.5941739492301288</v>
      </c>
      <c r="DL6" s="67">
        <f>IFERROR(VLOOKUP($B6,RD[#All],DL$2,0)/DL$1,"")</f>
        <v>3.5845193508114859</v>
      </c>
      <c r="DM6" s="67">
        <f>IFERROR(VLOOKUP($B6,RD[#All],DM$2,0)/DM$1,"")</f>
        <v>3.5779026217228465</v>
      </c>
      <c r="DN6" s="67">
        <f>IFERROR(VLOOKUP($B6,RD[#All],DN$2,0)/DN$1,"")</f>
        <v>3.4569288389513106</v>
      </c>
      <c r="DO6" s="67">
        <f>IFERROR(VLOOKUP($B6,RD[#All],DO$2,0)/DO$1,"")</f>
        <v>3.429240548678488</v>
      </c>
      <c r="DP6" s="67">
        <f>IFERROR(VLOOKUP($B6,RD[#All],DP$2,0)/DP$1,"")</f>
        <v>3.4323761964211403</v>
      </c>
      <c r="DQ6" s="67">
        <f>IFERROR(VLOOKUP($B6,RD[#All],DQ$2,0)/DQ$1,"")</f>
        <v>3.5835205992509365</v>
      </c>
      <c r="DR6" s="67">
        <f>IFERROR(VLOOKUP($B6,RD[#All],DR$2,0)/DR$1,"")</f>
        <v>3.5543071161048689</v>
      </c>
      <c r="DS6" s="67">
        <f>IFERROR(VLOOKUP($B6,RD[#All],DS$2,0)/DS$1,"")</f>
        <v>3.5602996254681649</v>
      </c>
      <c r="DT6" s="67">
        <f>IFERROR(VLOOKUP($B6,RD[#All],DT$2,0)/DT$1,"")</f>
        <v>3.3814398668331256</v>
      </c>
      <c r="DU6" s="67">
        <f>IFERROR(VLOOKUP($B6,RD[#All],DU$2,0)/DU$1,"")</f>
        <v>3.4513524760715772</v>
      </c>
      <c r="DV6" s="67">
        <f>IFERROR(VLOOKUP($B6,RD[#All],DV$2,0)/DV$1,"")</f>
        <v>3.4689138576779026</v>
      </c>
      <c r="DW6" s="67">
        <f>IFERROR(VLOOKUP($B6,RD[#All],DW$2,0)/DW$1,"")</f>
        <v>3.5153558052434457</v>
      </c>
      <c r="DX6" s="67">
        <f>IFERROR(VLOOKUP($B6,RD[#All],DX$2,0)/DX$1,"")</f>
        <v>3.5322513524760715</v>
      </c>
      <c r="DY6" s="67">
        <f>IFERROR(VLOOKUP($B6,RD[#All],DY$2,0)/DY$1,"")</f>
        <v>3.4419475655430714</v>
      </c>
      <c r="DZ6" s="67">
        <f>IFERROR(VLOOKUP($B6,RD[#All],DZ$2,0)/DZ$1,"")</f>
        <v>3.4644194756554305</v>
      </c>
      <c r="EA6" s="67">
        <f>IFERROR(VLOOKUP($B6,RD[#All],EA$2,0)/EA$1,"")</f>
        <v>3.4550145651269246</v>
      </c>
      <c r="EB6" s="67">
        <f>IFERROR(VLOOKUP($B6,RD[#All],EB$2,0)/EB$1,"")</f>
        <v>3.4726591760299623</v>
      </c>
      <c r="EC6" s="67">
        <f>IFERROR(VLOOKUP($B6,RD[#All],EC$2,0)/EC$1,"")</f>
        <v>3.4261019878997407</v>
      </c>
      <c r="ED6" s="67">
        <f>IFERROR(VLOOKUP($B6,RD[#All],ED$2,0)/ED$1,"")</f>
        <v>3.533275713050994</v>
      </c>
      <c r="EE6" s="67">
        <f>IFERROR(VLOOKUP($B6,RD[#All],EE$2,0)/EE$1,"")</f>
        <v>3.50561797752809</v>
      </c>
      <c r="EF6" s="67">
        <f>IFERROR(VLOOKUP($B6,RD[#All],EF$2,0)/EF$1,"")</f>
        <v>3.5869254341164454</v>
      </c>
      <c r="EG6" s="67">
        <f>IFERROR(VLOOKUP($B6,RD[#All],EG$2,0)/EG$1,"")</f>
        <v>3.5524475524475525</v>
      </c>
      <c r="EH6" s="67">
        <f>IFERROR(VLOOKUP($B6,RD[#All],EH$2,0)/EH$1,"")</f>
        <v>3.45</v>
      </c>
      <c r="EI6" s="67">
        <f>IFERROR(VLOOKUP($B6,RD[#All],EI$2,0)/EI$1,"")</f>
        <v>3.43006993006993</v>
      </c>
      <c r="EJ6" s="67">
        <f>IFERROR(VLOOKUP($B6,RD[#All],EJ$2,0)/EJ$1,"")</f>
        <v>3.5804195804195804</v>
      </c>
      <c r="EK6" s="67">
        <f>IFERROR(VLOOKUP($B6,RD[#All],EK$2,0)/EK$1,"")</f>
        <v>3.559550561797753</v>
      </c>
      <c r="EL6" s="67">
        <f>IFERROR(VLOOKUP($B6,RD[#All],EL$2,0)/EL$1,"")</f>
        <v>3.5617977528089888</v>
      </c>
      <c r="EM6" s="67">
        <f>IFERROR(VLOOKUP($B6,RD[#All],EM$2,0)/EM$1,"")</f>
        <v>3.5156439066551424</v>
      </c>
      <c r="EN6" s="67">
        <f>IFERROR(VLOOKUP($B6,RD[#All],EN$2,0)/EN$1,"")</f>
        <v>3.4876404494382021</v>
      </c>
      <c r="EO6" s="67">
        <f>IFERROR(VLOOKUP($B6,RD[#All],EO$2,0)/EO$1,"")</f>
        <v>3.595505617977528</v>
      </c>
      <c r="EP6" s="67">
        <f>IFERROR(VLOOKUP($B6,RD[#All],EP$2,0)/EP$1,"")</f>
        <v>3.567847882454624</v>
      </c>
      <c r="EQ6" s="67">
        <f>IFERROR(VLOOKUP($B6,RD[#All],EQ$2,0)/EQ$1,"")</f>
        <v>3.5138576779026218</v>
      </c>
      <c r="ER6" s="67">
        <f>IFERROR(VLOOKUP($B6,RD[#All],ER$2,0)/ER$1,"")</f>
        <v>3.5263612791702679</v>
      </c>
      <c r="ES6" s="67">
        <f>IFERROR(VLOOKUP($B6,RD[#All],ES$2,0)/ES$1,"")</f>
        <v>3.4981273408239701</v>
      </c>
      <c r="ET6" s="67">
        <f>IFERROR(VLOOKUP($B6,RD[#All],ET$2,0)/ET$1,"")</f>
        <v>3.5587334014300307</v>
      </c>
      <c r="EU6" s="67">
        <f>IFERROR(VLOOKUP($B6,RD[#All],EU$2,0)/EU$1,"")</f>
        <v>3.4191875540190146</v>
      </c>
      <c r="EV6" s="67">
        <f>IFERROR(VLOOKUP($B6,RD[#All],EV$2,0)/EV$1,"")</f>
        <v>3.5229040622299048</v>
      </c>
      <c r="EW6" s="67">
        <f>IFERROR(VLOOKUP($B6,RD[#All],EW$2,0)/EW$1,"")</f>
        <v>3.567847882454624</v>
      </c>
      <c r="EX6" s="67">
        <f>IFERROR(VLOOKUP($B6,RD[#All],EX$2,0)/EX$1,"")</f>
        <v>3.5730337078651684</v>
      </c>
      <c r="EY6" s="67">
        <f>IFERROR(VLOOKUP($B6,RD[#All],EY$2,0)/EY$1,"")</f>
        <v>3.5968372867249276</v>
      </c>
      <c r="EZ6" s="67">
        <f>IFERROR(VLOOKUP($B6,RD[#All],EZ$2,0)/EZ$1,"")</f>
        <v>3.5917602996254683</v>
      </c>
      <c r="FA6" s="67">
        <f>IFERROR(VLOOKUP($B6,RD[#All],FA$2,0)/FA$1,"")</f>
        <v>3.5812734082397006</v>
      </c>
      <c r="FB6" s="67">
        <f>IFERROR(VLOOKUP($B6,RD[#All],FB$2,0)/FB$1,"")</f>
        <v>3.5670411985018724</v>
      </c>
      <c r="FC6" s="67">
        <f>IFERROR(VLOOKUP($B6,RD[#All],FC$2,0)/FC$1,"")</f>
        <v>3.5853932584269663</v>
      </c>
      <c r="FD6" s="67">
        <f>IFERROR(VLOOKUP($B6,RD[#All],FD$2,0)/FD$1,"")</f>
        <v>3.5112359550561796</v>
      </c>
      <c r="FE6" s="67">
        <f>IFERROR(VLOOKUP($B6,RD[#All],FE$2,0)/FE$1,"")</f>
        <v>3.5022727272727274</v>
      </c>
      <c r="FF6" s="67">
        <f>IFERROR(VLOOKUP($B6,RD[#All],FF$2,0)/FF$1,"")</f>
        <v>3.4340909090909091</v>
      </c>
      <c r="FG6" s="67">
        <f>IFERROR(VLOOKUP($B6,RD[#All],FG$2,0)/FG$1,"")</f>
        <v>3.4414141414141417</v>
      </c>
      <c r="FH6" s="67">
        <f>IFERROR(VLOOKUP($B6,RD[#All],FH$2,0)/FH$1,"")</f>
        <v>3.5037878787878789</v>
      </c>
      <c r="FI6" s="67">
        <f>IFERROR(VLOOKUP($B6,RD[#All],FI$2,0)/FI$1,"")</f>
        <v>3.4377104377104377</v>
      </c>
      <c r="FJ6" s="67">
        <f>IFERROR(VLOOKUP($B6,RD[#All],FJ$2,0)/FJ$1,"")</f>
        <v>3.4713804713804715</v>
      </c>
      <c r="FK6" s="67">
        <f>IFERROR(VLOOKUP($B6,RD[#All],FK$2,0)/FK$1,"")</f>
        <v>3.5225589225589227</v>
      </c>
      <c r="FL6" s="67">
        <f>IFERROR(VLOOKUP($B6,RD[#All],FL$2,0)/FL$1,"")</f>
        <v>3.4290909090909092</v>
      </c>
      <c r="FM6" s="67">
        <f>IFERROR(VLOOKUP($B6,RD[#All],FM$2,0)/FM$1,"")</f>
        <v>3.5795454545454546</v>
      </c>
      <c r="FN6" s="67">
        <f>IFERROR(VLOOKUP($B6,RD[#All],FN$2,0)/FN$1,"")</f>
        <v>3.4646464646464645</v>
      </c>
      <c r="FO6" s="67">
        <f>IFERROR(VLOOKUP($B6,RD[#All],FO$2,0)/FO$1,"")</f>
        <v>3.4079545454545457</v>
      </c>
      <c r="FP6" s="67">
        <f>IFERROR(VLOOKUP($B6,RD[#All],FP$2,0)/FP$1,"")</f>
        <v>3.4363636363636365</v>
      </c>
      <c r="FQ6" s="67">
        <f>IFERROR(VLOOKUP($B6,RD[#All],FQ$2,0)/FQ$1,"")</f>
        <v>3.4145454545454546</v>
      </c>
      <c r="FR6" s="67">
        <f>IFERROR(VLOOKUP($B6,RD[#All],FR$2,0)/FR$1,"")</f>
        <v>3.458181818181818</v>
      </c>
      <c r="FS6" s="67">
        <f>IFERROR(VLOOKUP($B6,RD[#All],FS$2,0)/FS$1,"")</f>
        <v>3.4717171717171715</v>
      </c>
      <c r="FT6" s="67">
        <f>IFERROR(VLOOKUP($B6,RD[#All],FT$2,0)/FT$1,"")</f>
        <v>3.4672727272727273</v>
      </c>
      <c r="FU6" s="67">
        <f>IFERROR(VLOOKUP($B6,RD[#All],FU$2,0)/FU$1,"")</f>
        <v>3.4646464646464645</v>
      </c>
      <c r="FV6" s="67">
        <f>IFERROR(VLOOKUP($B6,RD[#All],FV$2,0)/FV$1,"")</f>
        <v>3.5568181818181817</v>
      </c>
      <c r="FW6" s="67">
        <f>IFERROR(VLOOKUP($B6,RD[#All],FW$2,0)/FW$1,"")</f>
        <v>3.4924242424242422</v>
      </c>
      <c r="FX6" s="67">
        <f>IFERROR(VLOOKUP($B6,RD[#All],FX$2,0)/FX$1,"")</f>
        <v>3.4659090909090908</v>
      </c>
      <c r="FY6" s="67">
        <f>IFERROR(VLOOKUP($B6,RD[#All],FY$2,0)/FY$1,"")</f>
        <v>3.4377104377104377</v>
      </c>
      <c r="FZ6" s="67">
        <f>IFERROR(VLOOKUP($B6,RD[#All],FZ$2,0)/FZ$1,"")</f>
        <v>3.5075757575757578</v>
      </c>
      <c r="GA6" s="67">
        <f>IFERROR(VLOOKUP($B6,RD[#All],GA$2,0)/GA$1,"")</f>
        <v>3.5279720279720279</v>
      </c>
      <c r="GB6" s="67">
        <f>IFERROR(VLOOKUP($B6,RD[#All],GB$2,0)/GB$1,"")</f>
        <v>3.4074074074074074</v>
      </c>
      <c r="GC6" s="67">
        <f>IFERROR(VLOOKUP($B6,RD[#All],GC$2,0)/GC$1,"")</f>
        <v>3.4646464646464645</v>
      </c>
      <c r="GD6" s="67">
        <f>IFERROR(VLOOKUP($B6,RD[#All],GD$2,0)/GD$1,"")</f>
        <v>3.5563636363636362</v>
      </c>
      <c r="GE6" s="67">
        <f>IFERROR(VLOOKUP($B6,RD[#All],GE$2,0)/GE$1,"")</f>
        <v>3.5139860139860142</v>
      </c>
      <c r="GF6" s="67">
        <f>IFERROR(VLOOKUP($B6,RD[#All],GF$2,0)/GF$1,"")</f>
        <v>3.4646464646464645</v>
      </c>
      <c r="GG6" s="67">
        <f>IFERROR(VLOOKUP($B6,RD[#All],GG$2,0)/GG$1,"")</f>
        <v>3.4683636363636361</v>
      </c>
      <c r="GH6" s="67">
        <f>IFERROR(VLOOKUP($B6,RD[#All],GH$2,0)/GH$1,"")</f>
        <v>3.488</v>
      </c>
      <c r="GI6" s="67">
        <f>IFERROR(VLOOKUP($B6,RD[#All],GI$2,0)/GI$1,"")</f>
        <v>3.4807272727272731</v>
      </c>
      <c r="GJ6" s="67">
        <f>IFERROR(VLOOKUP($B6,RD[#All],GJ$2,0)/GJ$1,"")</f>
        <v>3.5384615384615383</v>
      </c>
      <c r="GK6" s="67">
        <f>IFERROR(VLOOKUP($B6,RD[#All],GK$2,0)/GK$1,"")</f>
        <v>3.5265151515151514</v>
      </c>
      <c r="GL6" s="67">
        <f>IFERROR(VLOOKUP($B6,RD[#All],GL$2,0)/GL$1,"")</f>
        <v>3.5492424242424243</v>
      </c>
      <c r="GM6" s="67">
        <f>IFERROR(VLOOKUP($B6,RD[#All],GM$2,0)/GM$1,"")</f>
        <v>3.2234848484848486</v>
      </c>
      <c r="GN6" s="67">
        <f>IFERROR(VLOOKUP($B6,RD[#All],GN$2,0)/GN$1,"")</f>
        <v>3.5037878787878789</v>
      </c>
      <c r="GO6" s="67">
        <f>IFERROR(VLOOKUP($B6,RD[#All],GO$2,0)/GO$1,"")</f>
        <v>3.5681818181818183</v>
      </c>
      <c r="GP6" s="67">
        <f>IFERROR(VLOOKUP($B6,RD[#All],GP$2,0)/GP$1,"")</f>
        <v>3.5113636363636362</v>
      </c>
      <c r="GQ6" s="67">
        <f>IFERROR(VLOOKUP($B6,RD[#All],GQ$2,0)/GQ$1,"")</f>
        <v>3.4890909090909092</v>
      </c>
      <c r="GR6" s="67">
        <f>IFERROR(VLOOKUP($B6,RD[#All],GR$2,0)/GR$1,"")</f>
        <v>3.4814393939393939</v>
      </c>
      <c r="GS6" s="67" t="str">
        <f>IFERROR(VLOOKUP($B6,RD[#All],GS$2,0)/GS$1,"")</f>
        <v/>
      </c>
      <c r="GT6" s="67" t="str">
        <f>IFERROR(VLOOKUP($B6,RD[#All],GT$2,0)/GT$1,"")</f>
        <v/>
      </c>
      <c r="GU6" s="67">
        <f>IFERROR(VLOOKUP($B6,RD[#All],GU$2,0)/GU$1,"")</f>
        <v>3.6851363236587509</v>
      </c>
      <c r="GV6" s="67">
        <f>IFERROR(VLOOKUP($B6,RD[#All],GV$2,0)/GV$1,"")</f>
        <v>3.4147622800105069</v>
      </c>
      <c r="GW6" s="67">
        <f>IFERROR(VLOOKUP($B6,RD[#All],GW$2,0)/GW$1,"")</f>
        <v>3.4700665188470063</v>
      </c>
      <c r="GX6" s="67" t="str">
        <f>IFERROR(VLOOKUP($B6,RD[#All],GX$2,0)/GX$1,"")</f>
        <v/>
      </c>
      <c r="GY6" s="67">
        <f>IFERROR(VLOOKUP($B6,RD[#All],GY$2,0)/GY$1,"")</f>
        <v>3.5338345864661651</v>
      </c>
      <c r="GZ6" s="67">
        <f>IFERROR(VLOOKUP($B6,RD[#All],GZ$2,0)/GZ$1,"")</f>
        <v>3.4550561797752808</v>
      </c>
      <c r="HA6" s="67">
        <f>IFERROR(VLOOKUP($B6,RD[#All],HA$2,0)/HA$1,"")</f>
        <v>3.4606741573033708</v>
      </c>
      <c r="HB6" s="67">
        <f>IFERROR(VLOOKUP($B6,RD[#All],HB$2,0)/HB$1,"")</f>
        <v>3.4340823970037451</v>
      </c>
      <c r="HC6" s="67">
        <f>IFERROR(VLOOKUP($B6,RD[#All],HC$2,0)/HC$1,"")</f>
        <v>3.4535580524344569</v>
      </c>
      <c r="HD6" s="67">
        <f>IFERROR(VLOOKUP($B6,RD[#All],HD$2,0)/HD$1,"")</f>
        <v>3.5344569288389516</v>
      </c>
      <c r="HE6" s="67">
        <f>IFERROR(VLOOKUP($B6,RD[#All],HE$2,0)/HE$1,"")</f>
        <v>3.4767790262172285</v>
      </c>
      <c r="HF6" s="67">
        <f>IFERROR(VLOOKUP($B6,RD[#All],HF$2,0)/HF$1,"")</f>
        <v>3.5168539325842696</v>
      </c>
      <c r="HG6" s="67">
        <f>IFERROR(VLOOKUP($B6,RD[#All],HG$2,0)/HG$1,"")</f>
        <v>3.5355805243445695</v>
      </c>
      <c r="HH6" s="67">
        <f>IFERROR(VLOOKUP($B6,RD[#All],HH$2,0)/HH$1,"")</f>
        <v>3.4569288389513106</v>
      </c>
      <c r="HI6" s="67">
        <f>IFERROR(VLOOKUP($B6,RD[#All],HI$2,0)/HI$1,"")</f>
        <v>3.5123595505617975</v>
      </c>
      <c r="HJ6" s="67">
        <f>IFERROR(VLOOKUP($B6,RD[#All],HJ$2,0)/HJ$1,"")</f>
        <v>3.5243445692883895</v>
      </c>
      <c r="HK6" s="67">
        <f>IFERROR(VLOOKUP($B6,RD[#All],HK$2,0)/HK$1,"")</f>
        <v>3.4590095713691218</v>
      </c>
      <c r="HL6" s="67">
        <f>IFERROR(VLOOKUP($B6,RD[#All],HL$2,0)/HL$1,"")</f>
        <v>3.6587598834789845</v>
      </c>
      <c r="HM6" s="67">
        <f>IFERROR(VLOOKUP($B6,RD[#All],HM$2,0)/HM$1,"")</f>
        <v>3.7572772055530672</v>
      </c>
      <c r="HN6" s="67">
        <f>IFERROR(VLOOKUP($B6,RD[#All],HN$2,0)/HN$1,"")</f>
        <v>3.7707120465741153</v>
      </c>
      <c r="HO6" s="67">
        <f>IFERROR(VLOOKUP($B6,RD[#All],HO$2,0)/HO$1,"")</f>
        <v>3.746081504702194</v>
      </c>
      <c r="HP6" s="67">
        <f>IFERROR(VLOOKUP($B6,RD[#All],HP$2,0)/HP$1,"")</f>
        <v>3.7366771159874608</v>
      </c>
      <c r="HQ6" s="67">
        <f>IFERROR(VLOOKUP($B6,RD[#All],HQ$2,0)/HQ$1,"")</f>
        <v>3.4391534391534391</v>
      </c>
      <c r="HR6" s="67">
        <f>IFERROR(VLOOKUP($B6,RD[#All],HR$2,0)/HR$1,"")</f>
        <v>3.4979149291075893</v>
      </c>
      <c r="HS6" s="67">
        <f>IFERROR(VLOOKUP($B6,RD[#All],HS$2,0)/HS$1,"")</f>
        <v>3.6163595505617976</v>
      </c>
      <c r="HT6" s="67">
        <f>IFERROR(VLOOKUP($B6,RD[#All],HT$2,0)/HT$1,"")</f>
        <v>3.4989596337910944</v>
      </c>
      <c r="HU6" s="67">
        <f>IFERROR(VLOOKUP($B6,RD[#All],HU$2,0)/HU$1,"")</f>
        <v>3.5633535004321524</v>
      </c>
      <c r="HV6" s="67">
        <f>IFERROR(VLOOKUP($B6,RD[#All],HV$2,0)/HV$1,"")</f>
        <v>3.5108038029386344</v>
      </c>
      <c r="HW6" s="67">
        <f>IFERROR(VLOOKUP($B6,RD[#All],HW$2,0)/HW$1,"")</f>
        <v>3.559550561797753</v>
      </c>
      <c r="HX6" s="67">
        <f>IFERROR(VLOOKUP($B6,RD[#All],HX$2,0)/HX$1,"")</f>
        <v>3.5298184961106309</v>
      </c>
      <c r="HY6" s="67">
        <f>IFERROR(VLOOKUP($B6,RD[#All],HY$2,0)/HY$1,"")</f>
        <v>3.5861839367457344</v>
      </c>
      <c r="HZ6" s="67">
        <f>IFERROR(VLOOKUP($B6,RD[#All],HZ$2,0)/HZ$1,"")</f>
        <v>3.5389096962130671</v>
      </c>
      <c r="IA6" s="67">
        <f>IFERROR(VLOOKUP($B6,RD[#All],IA$2,0)/IA$1,"")</f>
        <v>3.5003885003885009</v>
      </c>
      <c r="IB6" s="67">
        <f>IFERROR(VLOOKUP($B6,RD[#All],IB$2,0)/IB$1,"")</f>
        <v>3.4401154401154401</v>
      </c>
      <c r="IC6" s="67">
        <f>IFERROR(VLOOKUP($B6,RD[#All],IC$2,0)/IC$1,"")</f>
        <v>3.5392385392385397</v>
      </c>
      <c r="ID6" s="67">
        <f>IFERROR(VLOOKUP($B6,RD[#All],ID$2,0)/ID$1,"")</f>
        <v>3.4530490086045642</v>
      </c>
      <c r="IE6" s="67">
        <f>IFERROR(VLOOKUP($B6,RD[#All],IE$2,0)/IE$1,"")</f>
        <v>3.4222222222222221</v>
      </c>
      <c r="IF6" s="67" t="str">
        <f>IFERROR(VLOOKUP($B6,RD[#All],IF$2,0)/IF$1,"")</f>
        <v/>
      </c>
      <c r="IG6" s="67">
        <f>IFERROR(VLOOKUP($B6,RD[#All],IG$2,0)/IG$1,"")</f>
        <v>3.539484857061987</v>
      </c>
      <c r="IH6" s="67">
        <f>IFERROR(VLOOKUP($B6,RD[#All],IH$2,0)/IH$1,"")</f>
        <v>3.5144548937652385</v>
      </c>
      <c r="II6" s="67">
        <f>IFERROR(VLOOKUP($B6,RD[#All],II$2,0)/II$1,"")</f>
        <v>3.4925373134328357</v>
      </c>
      <c r="IJ6" s="67">
        <f>IFERROR(VLOOKUP($B6,RD[#All],IJ$2,0)/IJ$1,"")</f>
        <v>3.4530490086045642</v>
      </c>
      <c r="IK6" s="67">
        <f>IFERROR(VLOOKUP($B6,RD[#All],IK$2,0)/IK$1,"")</f>
        <v>3.410644910644911</v>
      </c>
      <c r="IL6" s="67" t="str">
        <f>IFERROR(VLOOKUP($B6,RD[#All],IL$2,0)/IL$1,"")</f>
        <v/>
      </c>
      <c r="IM6" s="67" t="str">
        <f>IFERROR(VLOOKUP($B6,RD[#All],IM$2,0)/IM$1,"")</f>
        <v/>
      </c>
      <c r="IN6" s="67">
        <f>IFERROR(VLOOKUP($B6,RD[#All],IN$2,0)/IN$1,"")</f>
        <v>3.6071055381400208</v>
      </c>
      <c r="IO6" s="67">
        <f>IFERROR(VLOOKUP($B6,RD[#All],IO$2,0)/IO$1,"")</f>
        <v>3.6481191222570533</v>
      </c>
      <c r="IP6" s="67">
        <f>IFERROR(VLOOKUP($B6,RD[#All],IP$2,0)/IP$1,"")</f>
        <v>4.4989288264698875</v>
      </c>
      <c r="IQ6" s="67">
        <f>IFERROR(VLOOKUP($B6,RD[#All],IQ$2,0)/IQ$1,"")</f>
        <v>3.5003885003885009</v>
      </c>
      <c r="IR6" s="67">
        <f>IFERROR(VLOOKUP($B6,RD[#All],IR$2,0)/IR$1,"")</f>
        <v>6.8905472636815928</v>
      </c>
      <c r="IS6" s="86">
        <f>IFERROR(AVERAGEIF(Inv_SY_B[[#This Row],[BLK1_INV1]:[BLK8_INV27]],"&gt;"&amp;0.1,Inv_SY_B[[#This Row],[BLK1_INV1]:[BLK8_INV27]]),"")</f>
        <v>3.5084812167455697</v>
      </c>
    </row>
    <row r="7" spans="2:253" x14ac:dyDescent="0.25">
      <c r="B7" s="85">
        <f t="shared" si="0"/>
        <v>45845</v>
      </c>
      <c r="C7" s="67">
        <f>IFERROR(VLOOKUP($B7,RD[#All],C$2,0)/C$1,"")</f>
        <v>3.564390665514261</v>
      </c>
      <c r="D7" s="67">
        <f>IFERROR(VLOOKUP($B7,RD[#All],D$2,0)/D$1,"")</f>
        <v>3.533275713050994</v>
      </c>
      <c r="E7" s="67">
        <f>IFERROR(VLOOKUP($B7,RD[#All],E$2,0)/E$1,"")</f>
        <v>3.5692883895131087</v>
      </c>
      <c r="F7" s="67">
        <f>IFERROR(VLOOKUP($B7,RD[#All],F$2,0)/F$1,"")</f>
        <v>3.5543071161048689</v>
      </c>
      <c r="G7" s="67">
        <f>IFERROR(VLOOKUP($B7,RD[#All],G$2,0)/G$1,"")</f>
        <v>3.5747623163353501</v>
      </c>
      <c r="H7" s="67">
        <f>IFERROR(VLOOKUP($B7,RD[#All],H$2,0)/H$1,"")</f>
        <v>3.5168539325842696</v>
      </c>
      <c r="I7" s="67">
        <f>IFERROR(VLOOKUP($B7,RD[#All],I$2,0)/I$1,"")</f>
        <v>3.5355805243445695</v>
      </c>
      <c r="J7" s="67">
        <f>IFERROR(VLOOKUP($B7,RD[#All],J$2,0)/J$1,"")</f>
        <v>3.5468164794007491</v>
      </c>
      <c r="K7" s="67">
        <f>IFERROR(VLOOKUP($B7,RD[#All],K$2,0)/K$1,"")</f>
        <v>3.559550561797753</v>
      </c>
      <c r="L7" s="67">
        <f>IFERROR(VLOOKUP($B7,RD[#All],L$2,0)/L$1,"")</f>
        <v>3.559550561797753</v>
      </c>
      <c r="M7" s="67">
        <f>IFERROR(VLOOKUP($B7,RD[#All],M$2,0)/M$1,"")</f>
        <v>3.5842696629213484</v>
      </c>
      <c r="N7" s="67">
        <f>IFERROR(VLOOKUP($B7,RD[#All],N$2,0)/N$1,"")</f>
        <v>3.5992509363295881</v>
      </c>
      <c r="O7" s="67">
        <f>IFERROR(VLOOKUP($B7,RD[#All],O$2,0)/O$1,"")</f>
        <v>3.5131086142322099</v>
      </c>
      <c r="P7" s="67">
        <f>IFERROR(VLOOKUP($B7,RD[#All],P$2,0)/P$1,"")</f>
        <v>3.6241062308478038</v>
      </c>
      <c r="Q7" s="67">
        <f>IFERROR(VLOOKUP($B7,RD[#All],Q$2,0)/Q$1,"")</f>
        <v>3.5131086142322099</v>
      </c>
      <c r="R7" s="67">
        <f>IFERROR(VLOOKUP($B7,RD[#All],R$2,0)/R$1,"")</f>
        <v>3.5243445692883895</v>
      </c>
      <c r="S7" s="67">
        <f>IFERROR(VLOOKUP($B7,RD[#All],S$2,0)/S$1,"")</f>
        <v>3.5131086142322099</v>
      </c>
      <c r="T7" s="67">
        <f>IFERROR(VLOOKUP($B7,RD[#All],T$2,0)/T$1,"")</f>
        <v>3.5093632958801497</v>
      </c>
      <c r="U7" s="67">
        <f>IFERROR(VLOOKUP($B7,RD[#All],U$2,0)/U$1,"")</f>
        <v>3.536732929991357</v>
      </c>
      <c r="V7" s="67">
        <f>IFERROR(VLOOKUP($B7,RD[#All],V$2,0)/V$1,"")</f>
        <v>3.5298184961106309</v>
      </c>
      <c r="W7" s="67">
        <f>IFERROR(VLOOKUP($B7,RD[#All],W$2,0)/W$1,"")</f>
        <v>3.5243445692883895</v>
      </c>
      <c r="X7" s="67">
        <f>IFERROR(VLOOKUP($B7,RD[#All],X$2,0)/X$1,"")</f>
        <v>3.5355805243445695</v>
      </c>
      <c r="Y7" s="67">
        <f>IFERROR(VLOOKUP($B7,RD[#All],Y$2,0)/Y$1,"")</f>
        <v>3.4779602420051856</v>
      </c>
      <c r="Z7" s="67">
        <f>IFERROR(VLOOKUP($B7,RD[#All],Z$2,0)/Z$1,"")</f>
        <v>3.5422388680815646</v>
      </c>
      <c r="AA7" s="67">
        <f>IFERROR(VLOOKUP($B7,RD[#All],AA$2,0)/AA$1,"")</f>
        <v>3.5401901469317201</v>
      </c>
      <c r="AB7" s="67">
        <f>IFERROR(VLOOKUP($B7,RD[#All],AB$2,0)/AB$1,"")</f>
        <v>3.536732929991357</v>
      </c>
      <c r="AC7" s="67">
        <f>IFERROR(VLOOKUP($B7,RD[#All],AC$2,0)/AC$1,"")</f>
        <v>3.4952463267070009</v>
      </c>
      <c r="AD7" s="67">
        <f>IFERROR(VLOOKUP($B7,RD[#All],AD$2,0)/AD$1,"")</f>
        <v>3.5089471493965876</v>
      </c>
      <c r="AE7" s="67">
        <f>IFERROR(VLOOKUP($B7,RD[#All],AE$2,0)/AE$1,"")</f>
        <v>3.5156054931335832</v>
      </c>
      <c r="AF7" s="67">
        <f>IFERROR(VLOOKUP($B7,RD[#All],AF$2,0)/AF$1,"")</f>
        <v>3.502288805659592</v>
      </c>
      <c r="AG7" s="67">
        <f>IFERROR(VLOOKUP($B7,RD[#All],AG$2,0)/AG$1,"")</f>
        <v>3.4889721181856013</v>
      </c>
      <c r="AH7" s="67">
        <f>IFERROR(VLOOKUP($B7,RD[#All],AH$2,0)/AH$1,"")</f>
        <v>3.5255930087390763</v>
      </c>
      <c r="AI7" s="67">
        <f>IFERROR(VLOOKUP($B7,RD[#All],AI$2,0)/AI$1,"")</f>
        <v>3.5078616352201255</v>
      </c>
      <c r="AJ7" s="67">
        <f>IFERROR(VLOOKUP($B7,RD[#All],AJ$2,0)/AJ$1,"")</f>
        <v>3.5898968764011356</v>
      </c>
      <c r="AK7" s="67">
        <f>IFERROR(VLOOKUP($B7,RD[#All],AK$2,0)/AK$1,"")</f>
        <v>3.4782771535580528</v>
      </c>
      <c r="AL7" s="67">
        <f>IFERROR(VLOOKUP($B7,RD[#All],AL$2,0)/AL$1,"")</f>
        <v>3.4827701572432255</v>
      </c>
      <c r="AM7" s="67">
        <f>IFERROR(VLOOKUP($B7,RD[#All],AM$2,0)/AM$1,"")</f>
        <v>3.5602996254681649</v>
      </c>
      <c r="AN7" s="67">
        <f>IFERROR(VLOOKUP($B7,RD[#All],AN$2,0)/AN$1,"")</f>
        <v>3.5243445692883895</v>
      </c>
      <c r="AO7" s="67">
        <f>IFERROR(VLOOKUP($B7,RD[#All],AO$2,0)/AO$1,"")</f>
        <v>3.5767790262172285</v>
      </c>
      <c r="AP7" s="67">
        <f>IFERROR(VLOOKUP($B7,RD[#All],AP$2,0)/AP$1,"")</f>
        <v>3.5161048689138577</v>
      </c>
      <c r="AQ7" s="67">
        <f>IFERROR(VLOOKUP($B7,RD[#All],AQ$2,0)/AQ$1,"")</f>
        <v>3.5243445692883895</v>
      </c>
      <c r="AR7" s="67">
        <f>IFERROR(VLOOKUP($B7,RD[#All],AR$2,0)/AR$1,"")</f>
        <v>3.5730337078651684</v>
      </c>
      <c r="AS7" s="67">
        <f>IFERROR(VLOOKUP($B7,RD[#All],AS$2,0)/AS$1,"")</f>
        <v>3.5617977528089888</v>
      </c>
      <c r="AT7" s="67">
        <f>IFERROR(VLOOKUP($B7,RD[#All],AT$2,0)/AT$1,"")</f>
        <v>3.5168539325842696</v>
      </c>
      <c r="AU7" s="67">
        <f>IFERROR(VLOOKUP($B7,RD[#All],AU$2,0)/AU$1,"")</f>
        <v>3.5430711610486894</v>
      </c>
      <c r="AV7" s="67">
        <f>IFERROR(VLOOKUP($B7,RD[#All],AV$2,0)/AV$1,"")</f>
        <v>3.5543071161048689</v>
      </c>
      <c r="AW7" s="67">
        <f>IFERROR(VLOOKUP($B7,RD[#All],AW$2,0)/AW$1,"")</f>
        <v>3.4921348314606742</v>
      </c>
      <c r="AX7" s="67">
        <f>IFERROR(VLOOKUP($B7,RD[#All],AX$2,0)/AX$1,"")</f>
        <v>3.4951310861423224</v>
      </c>
      <c r="AY7" s="67">
        <f>IFERROR(VLOOKUP($B7,RD[#All],AY$2,0)/AY$1,"")</f>
        <v>3.512808988764045</v>
      </c>
      <c r="AZ7" s="67">
        <f>IFERROR(VLOOKUP($B7,RD[#All],AZ$2,0)/AZ$1,"")</f>
        <v>3.4912359550561796</v>
      </c>
      <c r="BA7" s="67">
        <f>IFERROR(VLOOKUP($B7,RD[#All],BA$2,0)/BA$1,"")</f>
        <v>3.5505617977528088</v>
      </c>
      <c r="BB7" s="67">
        <f>IFERROR(VLOOKUP($B7,RD[#All],BB$2,0)/BB$1,"")</f>
        <v>3.5232209737827715</v>
      </c>
      <c r="BC7" s="67">
        <f>IFERROR(VLOOKUP($B7,RD[#All],BC$2,0)/BC$1,"")</f>
        <v>3.598834789846026</v>
      </c>
      <c r="BD7" s="67">
        <f>IFERROR(VLOOKUP($B7,RD[#All],BD$2,0)/BD$1,"")</f>
        <v>3.5052850603412402</v>
      </c>
      <c r="BE7" s="67">
        <f>IFERROR(VLOOKUP($B7,RD[#All],BE$2,0)/BE$1,"")</f>
        <v>3.5298184961106309</v>
      </c>
      <c r="BF7" s="67">
        <f>IFERROR(VLOOKUP($B7,RD[#All],BF$2,0)/BF$1,"")</f>
        <v>3.598834789846026</v>
      </c>
      <c r="BG7" s="67">
        <f>IFERROR(VLOOKUP($B7,RD[#All],BG$2,0)/BG$1,"")</f>
        <v>3.5622138992925509</v>
      </c>
      <c r="BH7" s="67">
        <f>IFERROR(VLOOKUP($B7,RD[#All],BH$2,0)/BH$1,"")</f>
        <v>3.5617977528089888</v>
      </c>
      <c r="BI7" s="67">
        <f>IFERROR(VLOOKUP($B7,RD[#All],BI$2,0)/BI$1,"")</f>
        <v>3.5122763212650852</v>
      </c>
      <c r="BJ7" s="67">
        <f>IFERROR(VLOOKUP($B7,RD[#All],BJ$2,0)/BJ$1,"")</f>
        <v>3.5455680399500622</v>
      </c>
      <c r="BK7" s="67">
        <f>IFERROR(VLOOKUP($B7,RD[#All],BK$2,0)/BK$1,"")</f>
        <v>3.5299625468164795</v>
      </c>
      <c r="BL7" s="67">
        <f>IFERROR(VLOOKUP($B7,RD[#All],BL$2,0)/BL$1,"")</f>
        <v>3.5496821679491473</v>
      </c>
      <c r="BM7" s="67">
        <f>IFERROR(VLOOKUP($B7,RD[#All],BM$2,0)/BM$1,"")</f>
        <v>3.5018726591760299</v>
      </c>
      <c r="BN7" s="67">
        <f>IFERROR(VLOOKUP($B7,RD[#All],BN$2,0)/BN$1,"")</f>
        <v>3.6238244514106581</v>
      </c>
      <c r="BO7" s="67">
        <f>IFERROR(VLOOKUP($B7,RD[#All],BO$2,0)/BO$1,"")</f>
        <v>3.6286949006050127</v>
      </c>
      <c r="BP7" s="67">
        <f>IFERROR(VLOOKUP($B7,RD[#All],BP$2,0)/BP$1,"")</f>
        <v>3.6076058772687984</v>
      </c>
      <c r="BQ7" s="67">
        <f>IFERROR(VLOOKUP($B7,RD[#All],BQ$2,0)/BQ$1,"")</f>
        <v>3.6532411408815904</v>
      </c>
      <c r="BR7" s="67">
        <f>IFERROR(VLOOKUP($B7,RD[#All],BR$2,0)/BR$1,"")</f>
        <v>3.5768366464995673</v>
      </c>
      <c r="BS7" s="67">
        <f>IFERROR(VLOOKUP($B7,RD[#All],BS$2,0)/BS$1,"")</f>
        <v>3.5902621722846444</v>
      </c>
      <c r="BT7" s="67">
        <f>IFERROR(VLOOKUP($B7,RD[#All],BT$2,0)/BT$1,"")</f>
        <v>3.583520599250936</v>
      </c>
      <c r="BU7" s="67">
        <f>IFERROR(VLOOKUP($B7,RD[#All],BU$2,0)/BU$1,"")</f>
        <v>3.6176029962546816</v>
      </c>
      <c r="BV7" s="67">
        <f>IFERROR(VLOOKUP($B7,RD[#All],BV$2,0)/BV$1,"")</f>
        <v>3.601123595505618</v>
      </c>
      <c r="BW7" s="67">
        <f>IFERROR(VLOOKUP($B7,RD[#All],BW$2,0)/BW$1,"")</f>
        <v>3.6438202247191009</v>
      </c>
      <c r="BX7" s="67">
        <f>IFERROR(VLOOKUP($B7,RD[#All],BX$2,0)/BX$1,"")</f>
        <v>3.6044943820224717</v>
      </c>
      <c r="BY7" s="67">
        <f>IFERROR(VLOOKUP($B7,RD[#All],BY$2,0)/BY$1,"")</f>
        <v>3.5778610070744903</v>
      </c>
      <c r="BZ7" s="67">
        <f>IFERROR(VLOOKUP($B7,RD[#All],BZ$2,0)/BZ$1,"")</f>
        <v>3.5086142322097382</v>
      </c>
      <c r="CA7" s="67">
        <f>IFERROR(VLOOKUP($B7,RD[#All],CA$2,0)/CA$1,"")</f>
        <v>3.6108198085726171</v>
      </c>
      <c r="CB7" s="67">
        <f>IFERROR(VLOOKUP($B7,RD[#All],CB$2,0)/CB$1,"")</f>
        <v>3.5558052434456928</v>
      </c>
      <c r="CC7" s="67">
        <f>IFERROR(VLOOKUP($B7,RD[#All],CC$2,0)/CC$1,"")</f>
        <v>3.493632958801498</v>
      </c>
      <c r="CD7" s="67">
        <f>IFERROR(VLOOKUP($B7,RD[#All],CD$2,0)/CD$1,"")</f>
        <v>3.6179775280898876</v>
      </c>
      <c r="CE7" s="67">
        <f>IFERROR(VLOOKUP($B7,RD[#All],CE$2,0)/CE$1,"")</f>
        <v>3.50561797752809</v>
      </c>
      <c r="CF7" s="67">
        <f>IFERROR(VLOOKUP($B7,RD[#All],CF$2,0)/CF$1,"")</f>
        <v>3.6250936329588015</v>
      </c>
      <c r="CG7" s="67">
        <f>IFERROR(VLOOKUP($B7,RD[#All],CG$2,0)/CG$1,"")</f>
        <v>3.5071161048689139</v>
      </c>
      <c r="CH7" s="67">
        <f>IFERROR(VLOOKUP($B7,RD[#All],CH$2,0)/CH$1,"")</f>
        <v>3.5355805243445695</v>
      </c>
      <c r="CI7" s="67">
        <f>IFERROR(VLOOKUP($B7,RD[#All],CI$2,0)/CI$1,"")</f>
        <v>3.5543071161048689</v>
      </c>
      <c r="CJ7" s="67">
        <f>IFERROR(VLOOKUP($B7,RD[#All],CJ$2,0)/CJ$1,"")</f>
        <v>3.5805243445692883</v>
      </c>
      <c r="CK7" s="67">
        <f>IFERROR(VLOOKUP($B7,RD[#All],CK$2,0)/CK$1,"")</f>
        <v>3.558801498127341</v>
      </c>
      <c r="CL7" s="67">
        <f>IFERROR(VLOOKUP($B7,RD[#All],CL$2,0)/CL$1,"")</f>
        <v>3.5752808988764047</v>
      </c>
      <c r="CM7" s="67">
        <f>IFERROR(VLOOKUP($B7,RD[#All],CM$2,0)/CM$1,"")</f>
        <v>3.5794007490636708</v>
      </c>
      <c r="CN7" s="67">
        <f>IFERROR(VLOOKUP($B7,RD[#All],CN$2,0)/CN$1,"")</f>
        <v>3.5651685393258425</v>
      </c>
      <c r="CO7" s="67">
        <f>IFERROR(VLOOKUP($B7,RD[#All],CO$2,0)/CO$1,"")</f>
        <v>3.5843595505617976</v>
      </c>
      <c r="CP7" s="67">
        <f>IFERROR(VLOOKUP($B7,RD[#All],CP$2,0)/CP$1,"")</f>
        <v>3.6141745894554886</v>
      </c>
      <c r="CQ7" s="67">
        <f>IFERROR(VLOOKUP($B7,RD[#All],CQ$2,0)/CQ$1,"")</f>
        <v>3.5617977528089888</v>
      </c>
      <c r="CR7" s="67">
        <f>IFERROR(VLOOKUP($B7,RD[#All],CR$2,0)/CR$1,"")</f>
        <v>3.5730337078651684</v>
      </c>
      <c r="CS7" s="67">
        <f>IFERROR(VLOOKUP($B7,RD[#All],CS$2,0)/CS$1,"")</f>
        <v>3.5961714523512276</v>
      </c>
      <c r="CT7" s="67">
        <f>IFERROR(VLOOKUP($B7,RD[#All],CT$2,0)/CT$1,"")</f>
        <v>3.5621722846441948</v>
      </c>
      <c r="CU7" s="67">
        <f>IFERROR(VLOOKUP($B7,RD[#All],CU$2,0)/CU$1,"")</f>
        <v>3.558801498127341</v>
      </c>
      <c r="CV7" s="67">
        <f>IFERROR(VLOOKUP($B7,RD[#All],CV$2,0)/CV$1,"")</f>
        <v>3.6419475655430711</v>
      </c>
      <c r="CW7" s="67">
        <f>IFERROR(VLOOKUP($B7,RD[#All],CW$2,0)/CW$1,"")</f>
        <v>3.5936329588014981</v>
      </c>
      <c r="CX7" s="67">
        <f>IFERROR(VLOOKUP($B7,RD[#All],CX$2,0)/CX$1,"")</f>
        <v>3.60749063670412</v>
      </c>
      <c r="CY7" s="67">
        <f>IFERROR(VLOOKUP($B7,RD[#All],CY$2,0)/CY$1,"")</f>
        <v>3.5692883895131087</v>
      </c>
      <c r="CZ7" s="67">
        <f>IFERROR(VLOOKUP($B7,RD[#All],CZ$2,0)/CZ$1,"")</f>
        <v>3.5981273408239702</v>
      </c>
      <c r="DA7" s="67">
        <f>IFERROR(VLOOKUP($B7,RD[#All],DA$2,0)/DA$1,"")</f>
        <v>3.5617977528089888</v>
      </c>
      <c r="DB7" s="67">
        <f>IFERROR(VLOOKUP($B7,RD[#All],DB$2,0)/DB$1,"")</f>
        <v>3.5887640449438205</v>
      </c>
      <c r="DC7" s="67">
        <f>IFERROR(VLOOKUP($B7,RD[#All],DC$2,0)/DC$1,"")</f>
        <v>3.5558884727424052</v>
      </c>
      <c r="DD7" s="67">
        <f>IFERROR(VLOOKUP($B7,RD[#All],DD$2,0)/DD$1,"")</f>
        <v>3.5805243445692883</v>
      </c>
      <c r="DE7" s="67">
        <f>IFERROR(VLOOKUP($B7,RD[#All],DE$2,0)/DE$1,"")</f>
        <v>3.628797336662505</v>
      </c>
      <c r="DF7" s="67">
        <f>IFERROR(VLOOKUP($B7,RD[#All],DF$2,0)/DF$1,"")</f>
        <v>3.4928069588491137</v>
      </c>
      <c r="DG7" s="67">
        <f>IFERROR(VLOOKUP($B7,RD[#All],DG$2,0)/DG$1,"")</f>
        <v>3.5411985018726591</v>
      </c>
      <c r="DH7" s="67">
        <f>IFERROR(VLOOKUP($B7,RD[#All],DH$2,0)/DH$1,"")</f>
        <v>3.5768622555139413</v>
      </c>
      <c r="DI7" s="67">
        <f>IFERROR(VLOOKUP($B7,RD[#All],DI$2,0)/DI$1,"")</f>
        <v>3.5398444252376837</v>
      </c>
      <c r="DJ7" s="67">
        <f>IFERROR(VLOOKUP($B7,RD[#All],DJ$2,0)/DJ$1,"")</f>
        <v>3.6038029386343995</v>
      </c>
      <c r="DK7" s="67">
        <f>IFERROR(VLOOKUP($B7,RD[#All],DK$2,0)/DK$1,"")</f>
        <v>3.648439450686642</v>
      </c>
      <c r="DL7" s="67">
        <f>IFERROR(VLOOKUP($B7,RD[#All],DL$2,0)/DL$1,"")</f>
        <v>3.6158135663753637</v>
      </c>
      <c r="DM7" s="67">
        <f>IFERROR(VLOOKUP($B7,RD[#All],DM$2,0)/DM$1,"")</f>
        <v>3.5996254681647941</v>
      </c>
      <c r="DN7" s="67">
        <f>IFERROR(VLOOKUP($B7,RD[#All],DN$2,0)/DN$1,"")</f>
        <v>3.5857677902621723</v>
      </c>
      <c r="DO7" s="67">
        <f>IFERROR(VLOOKUP($B7,RD[#All],DO$2,0)/DO$1,"")</f>
        <v>3.502843760455002</v>
      </c>
      <c r="DP7" s="67">
        <f>IFERROR(VLOOKUP($B7,RD[#All],DP$2,0)/DP$1,"")</f>
        <v>3.5322513524760715</v>
      </c>
      <c r="DQ7" s="67">
        <f>IFERROR(VLOOKUP($B7,RD[#All],DQ$2,0)/DQ$1,"")</f>
        <v>3.5898460258010818</v>
      </c>
      <c r="DR7" s="67">
        <f>IFERROR(VLOOKUP($B7,RD[#All],DR$2,0)/DR$1,"")</f>
        <v>3.547191011235955</v>
      </c>
      <c r="DS7" s="67">
        <f>IFERROR(VLOOKUP($B7,RD[#All],DS$2,0)/DS$1,"")</f>
        <v>3.536704119850187</v>
      </c>
      <c r="DT7" s="67">
        <f>IFERROR(VLOOKUP($B7,RD[#All],DT$2,0)/DT$1,"")</f>
        <v>3.50561797752809</v>
      </c>
      <c r="DU7" s="67">
        <f>IFERROR(VLOOKUP($B7,RD[#All],DU$2,0)/DU$1,"")</f>
        <v>3.5781939242613396</v>
      </c>
      <c r="DV7" s="67">
        <f>IFERROR(VLOOKUP($B7,RD[#All],DV$2,0)/DV$1,"")</f>
        <v>3.6385767790262173</v>
      </c>
      <c r="DW7" s="67">
        <f>IFERROR(VLOOKUP($B7,RD[#All],DW$2,0)/DW$1,"")</f>
        <v>3.4835205992509364</v>
      </c>
      <c r="DX7" s="67">
        <f>IFERROR(VLOOKUP($B7,RD[#All],DX$2,0)/DX$1,"")</f>
        <v>3.6517686225551396</v>
      </c>
      <c r="DY7" s="67">
        <f>IFERROR(VLOOKUP($B7,RD[#All],DY$2,0)/DY$1,"")</f>
        <v>3.5767790262172285</v>
      </c>
      <c r="DZ7" s="67">
        <f>IFERROR(VLOOKUP($B7,RD[#All],DZ$2,0)/DZ$1,"")</f>
        <v>3.5168539325842696</v>
      </c>
      <c r="EA7" s="67">
        <f>IFERROR(VLOOKUP($B7,RD[#All],EA$2,0)/EA$1,"")</f>
        <v>3.5122763212650852</v>
      </c>
      <c r="EB7" s="67">
        <f>IFERROR(VLOOKUP($B7,RD[#All],EB$2,0)/EB$1,"")</f>
        <v>3.4989596337910944</v>
      </c>
      <c r="EC7" s="67">
        <f>IFERROR(VLOOKUP($B7,RD[#All],EC$2,0)/EC$1,"")</f>
        <v>3.4987035436473639</v>
      </c>
      <c r="ED7" s="67">
        <f>IFERROR(VLOOKUP($B7,RD[#All],ED$2,0)/ED$1,"")</f>
        <v>3.5450302506482285</v>
      </c>
      <c r="EE7" s="67">
        <f>IFERROR(VLOOKUP($B7,RD[#All],EE$2,0)/EE$1,"")</f>
        <v>3.5363872082973207</v>
      </c>
      <c r="EF7" s="67">
        <f>IFERROR(VLOOKUP($B7,RD[#All],EF$2,0)/EF$1,"")</f>
        <v>3.6183861082737487</v>
      </c>
      <c r="EG7" s="67">
        <f>IFERROR(VLOOKUP($B7,RD[#All],EG$2,0)/EG$1,"")</f>
        <v>3.5664335664335662</v>
      </c>
      <c r="EH7" s="67">
        <f>IFERROR(VLOOKUP($B7,RD[#All],EH$2,0)/EH$1,"")</f>
        <v>3.5314685314685317</v>
      </c>
      <c r="EI7" s="67">
        <f>IFERROR(VLOOKUP($B7,RD[#All],EI$2,0)/EI$1,"")</f>
        <v>3.5283216783216784</v>
      </c>
      <c r="EJ7" s="67">
        <f>IFERROR(VLOOKUP($B7,RD[#All],EJ$2,0)/EJ$1,"")</f>
        <v>3.645104895104895</v>
      </c>
      <c r="EK7" s="67">
        <f>IFERROR(VLOOKUP($B7,RD[#All],EK$2,0)/EK$1,"")</f>
        <v>3.6314606741573034</v>
      </c>
      <c r="EL7" s="67">
        <f>IFERROR(VLOOKUP($B7,RD[#All],EL$2,0)/EL$1,"")</f>
        <v>3.6520599250936332</v>
      </c>
      <c r="EM7" s="67">
        <f>IFERROR(VLOOKUP($B7,RD[#All],EM$2,0)/EM$1,"")</f>
        <v>3.5401901469317201</v>
      </c>
      <c r="EN7" s="67">
        <f>IFERROR(VLOOKUP($B7,RD[#All],EN$2,0)/EN$1,"")</f>
        <v>3.4952463267070009</v>
      </c>
      <c r="EO7" s="67">
        <f>IFERROR(VLOOKUP($B7,RD[#All],EO$2,0)/EO$1,"")</f>
        <v>3.5771535580524345</v>
      </c>
      <c r="EP7" s="67">
        <f>IFERROR(VLOOKUP($B7,RD[#All],EP$2,0)/EP$1,"")</f>
        <v>3.6411408815903199</v>
      </c>
      <c r="EQ7" s="67">
        <f>IFERROR(VLOOKUP($B7,RD[#All],EQ$2,0)/EQ$1,"")</f>
        <v>3.4981273408239701</v>
      </c>
      <c r="ER7" s="67">
        <f>IFERROR(VLOOKUP($B7,RD[#All],ER$2,0)/ER$1,"")</f>
        <v>3.5789109766637859</v>
      </c>
      <c r="ES7" s="67">
        <f>IFERROR(VLOOKUP($B7,RD[#All],ES$2,0)/ES$1,"")</f>
        <v>3.5745318352059923</v>
      </c>
      <c r="ET7" s="67">
        <f>IFERROR(VLOOKUP($B7,RD[#All],ET$2,0)/ET$1,"")</f>
        <v>3.6281920326864148</v>
      </c>
      <c r="EU7" s="67">
        <f>IFERROR(VLOOKUP($B7,RD[#All],EU$2,0)/EU$1,"")</f>
        <v>3.567847882454624</v>
      </c>
      <c r="EV7" s="67">
        <f>IFERROR(VLOOKUP($B7,RD[#All],EV$2,0)/EV$1,"")</f>
        <v>3.630423509075194</v>
      </c>
      <c r="EW7" s="67">
        <f>IFERROR(VLOOKUP($B7,RD[#All],EW$2,0)/EW$1,"")</f>
        <v>3.6615384615384614</v>
      </c>
      <c r="EX7" s="67">
        <f>IFERROR(VLOOKUP($B7,RD[#All],EX$2,0)/EX$1,"")</f>
        <v>3.6411985018726591</v>
      </c>
      <c r="EY7" s="67">
        <f>IFERROR(VLOOKUP($B7,RD[#All],EY$2,0)/EY$1,"")</f>
        <v>3.5259259259259257</v>
      </c>
      <c r="EZ7" s="67">
        <f>IFERROR(VLOOKUP($B7,RD[#All],EZ$2,0)/EZ$1,"")</f>
        <v>3.6438202247191009</v>
      </c>
      <c r="FA7" s="67">
        <f>IFERROR(VLOOKUP($B7,RD[#All],FA$2,0)/FA$1,"")</f>
        <v>3.5831460674157305</v>
      </c>
      <c r="FB7" s="67">
        <f>IFERROR(VLOOKUP($B7,RD[#All],FB$2,0)/FB$1,"")</f>
        <v>3.547940074906367</v>
      </c>
      <c r="FC7" s="67">
        <f>IFERROR(VLOOKUP($B7,RD[#All],FC$2,0)/FC$1,"")</f>
        <v>3.5243445692883895</v>
      </c>
      <c r="FD7" s="67">
        <f>IFERROR(VLOOKUP($B7,RD[#All],FD$2,0)/FD$1,"")</f>
        <v>3.488014981273408</v>
      </c>
      <c r="FE7" s="67">
        <f>IFERROR(VLOOKUP($B7,RD[#All],FE$2,0)/FE$1,"")</f>
        <v>3.5950757575757577</v>
      </c>
      <c r="FF7" s="67">
        <f>IFERROR(VLOOKUP($B7,RD[#All],FF$2,0)/FF$1,"")</f>
        <v>3.5363636363636366</v>
      </c>
      <c r="FG7" s="67">
        <f>IFERROR(VLOOKUP($B7,RD[#All],FG$2,0)/FG$1,"")</f>
        <v>3.5094276094276093</v>
      </c>
      <c r="FH7" s="67">
        <f>IFERROR(VLOOKUP($B7,RD[#All],FH$2,0)/FH$1,"")</f>
        <v>3.5568181818181817</v>
      </c>
      <c r="FI7" s="67">
        <f>IFERROR(VLOOKUP($B7,RD[#All],FI$2,0)/FI$1,"")</f>
        <v>3.5185185185185186</v>
      </c>
      <c r="FJ7" s="67">
        <f>IFERROR(VLOOKUP($B7,RD[#All],FJ$2,0)/FJ$1,"")</f>
        <v>3.542087542087542</v>
      </c>
      <c r="FK7" s="67">
        <f>IFERROR(VLOOKUP($B7,RD[#All],FK$2,0)/FK$1,"")</f>
        <v>3.595286195286195</v>
      </c>
      <c r="FL7" s="67">
        <f>IFERROR(VLOOKUP($B7,RD[#All],FL$2,0)/FL$1,"")</f>
        <v>3.6436363636363636</v>
      </c>
      <c r="FM7" s="67">
        <f>IFERROR(VLOOKUP($B7,RD[#All],FM$2,0)/FM$1,"")</f>
        <v>3.5719696969696968</v>
      </c>
      <c r="FN7" s="67">
        <f>IFERROR(VLOOKUP($B7,RD[#All],FN$2,0)/FN$1,"")</f>
        <v>3.5016835016835017</v>
      </c>
      <c r="FO7" s="67">
        <f>IFERROR(VLOOKUP($B7,RD[#All],FO$2,0)/FO$1,"")</f>
        <v>3.5106060606060603</v>
      </c>
      <c r="FP7" s="67">
        <f>IFERROR(VLOOKUP($B7,RD[#All],FP$2,0)/FP$1,"")</f>
        <v>3.5167272727272727</v>
      </c>
      <c r="FQ7" s="67">
        <f>IFERROR(VLOOKUP($B7,RD[#All],FQ$2,0)/FQ$1,"")</f>
        <v>3.5381818181818181</v>
      </c>
      <c r="FR7" s="67">
        <f>IFERROR(VLOOKUP($B7,RD[#All],FR$2,0)/FR$1,"")</f>
        <v>3.4858181818181819</v>
      </c>
      <c r="FS7" s="67">
        <f>IFERROR(VLOOKUP($B7,RD[#All],FS$2,0)/FS$1,"")</f>
        <v>3.6313131313131315</v>
      </c>
      <c r="FT7" s="67">
        <f>IFERROR(VLOOKUP($B7,RD[#All],FT$2,0)/FT$1,"")</f>
        <v>3.6029090909090908</v>
      </c>
      <c r="FU7" s="67">
        <f>IFERROR(VLOOKUP($B7,RD[#All],FU$2,0)/FU$1,"")</f>
        <v>3.5185185185185186</v>
      </c>
      <c r="FV7" s="67">
        <f>IFERROR(VLOOKUP($B7,RD[#All],FV$2,0)/FV$1,"")</f>
        <v>3.5378787878787881</v>
      </c>
      <c r="FW7" s="67">
        <f>IFERROR(VLOOKUP($B7,RD[#All],FW$2,0)/FW$1,"")</f>
        <v>3.5643939393939394</v>
      </c>
      <c r="FX7" s="67">
        <f>IFERROR(VLOOKUP($B7,RD[#All],FX$2,0)/FX$1,"")</f>
        <v>3.6212121212121211</v>
      </c>
      <c r="FY7" s="67">
        <f>IFERROR(VLOOKUP($B7,RD[#All],FY$2,0)/FY$1,"")</f>
        <v>3.5387205387205389</v>
      </c>
      <c r="FZ7" s="67">
        <f>IFERROR(VLOOKUP($B7,RD[#All],FZ$2,0)/FZ$1,"")</f>
        <v>3.606060606060606</v>
      </c>
      <c r="GA7" s="67">
        <f>IFERROR(VLOOKUP($B7,RD[#All],GA$2,0)/GA$1,"")</f>
        <v>3.6503496503496504</v>
      </c>
      <c r="GB7" s="67">
        <f>IFERROR(VLOOKUP($B7,RD[#All],GB$2,0)/GB$1,"")</f>
        <v>3.531986531986532</v>
      </c>
      <c r="GC7" s="67">
        <f>IFERROR(VLOOKUP($B7,RD[#All],GC$2,0)/GC$1,"")</f>
        <v>3.4882154882154883</v>
      </c>
      <c r="GD7" s="67">
        <f>IFERROR(VLOOKUP($B7,RD[#All],GD$2,0)/GD$1,"")</f>
        <v>3.6356363636363636</v>
      </c>
      <c r="GE7" s="67">
        <f>IFERROR(VLOOKUP($B7,RD[#All],GE$2,0)/GE$1,"")</f>
        <v>3.5769230769230771</v>
      </c>
      <c r="GF7" s="67">
        <f>IFERROR(VLOOKUP($B7,RD[#All],GF$2,0)/GF$1,"")</f>
        <v>3.5151515151515151</v>
      </c>
      <c r="GG7" s="67">
        <f>IFERROR(VLOOKUP($B7,RD[#All],GG$2,0)/GG$1,"")</f>
        <v>3.5032727272727273</v>
      </c>
      <c r="GH7" s="67">
        <f>IFERROR(VLOOKUP($B7,RD[#All],GH$2,0)/GH$1,"")</f>
        <v>3.5789090909090913</v>
      </c>
      <c r="GI7" s="67">
        <f>IFERROR(VLOOKUP($B7,RD[#All],GI$2,0)/GI$1,"")</f>
        <v>3.5901818181818181</v>
      </c>
      <c r="GJ7" s="67">
        <f>IFERROR(VLOOKUP($B7,RD[#All],GJ$2,0)/GJ$1,"")</f>
        <v>3.5524475524475525</v>
      </c>
      <c r="GK7" s="67">
        <f>IFERROR(VLOOKUP($B7,RD[#All],GK$2,0)/GK$1,"")</f>
        <v>3.5681818181818183</v>
      </c>
      <c r="GL7" s="67">
        <f>IFERROR(VLOOKUP($B7,RD[#All],GL$2,0)/GL$1,"")</f>
        <v>3.5303030303030303</v>
      </c>
      <c r="GM7" s="67">
        <f>IFERROR(VLOOKUP($B7,RD[#All],GM$2,0)/GM$1,"")</f>
        <v>3.5568181818181817</v>
      </c>
      <c r="GN7" s="67">
        <f>IFERROR(VLOOKUP($B7,RD[#All],GN$2,0)/GN$1,"")</f>
        <v>3.6136363636363638</v>
      </c>
      <c r="GO7" s="67">
        <f>IFERROR(VLOOKUP($B7,RD[#All],GO$2,0)/GO$1,"")</f>
        <v>3.5303030303030303</v>
      </c>
      <c r="GP7" s="67">
        <f>IFERROR(VLOOKUP($B7,RD[#All],GP$2,0)/GP$1,"")</f>
        <v>3.5454545454545454</v>
      </c>
      <c r="GQ7" s="67">
        <f>IFERROR(VLOOKUP($B7,RD[#All],GQ$2,0)/GQ$1,"")</f>
        <v>3.55</v>
      </c>
      <c r="GR7" s="67">
        <f>IFERROR(VLOOKUP($B7,RD[#All],GR$2,0)/GR$1,"")</f>
        <v>3.5378787878787881</v>
      </c>
      <c r="GS7" s="67" t="str">
        <f>IFERROR(VLOOKUP($B7,RD[#All],GS$2,0)/GS$1,"")</f>
        <v/>
      </c>
      <c r="GT7" s="67" t="str">
        <f>IFERROR(VLOOKUP($B7,RD[#All],GT$2,0)/GT$1,"")</f>
        <v/>
      </c>
      <c r="GU7" s="67">
        <f>IFERROR(VLOOKUP($B7,RD[#All],GU$2,0)/GU$1,"")</f>
        <v>3.6059806508355319</v>
      </c>
      <c r="GV7" s="67">
        <f>IFERROR(VLOOKUP($B7,RD[#All],GV$2,0)/GV$1,"")</f>
        <v>3.5723666929340689</v>
      </c>
      <c r="GW7" s="67">
        <f>IFERROR(VLOOKUP($B7,RD[#All],GW$2,0)/GW$1,"")</f>
        <v>3.5254988913525498</v>
      </c>
      <c r="GX7" s="67" t="str">
        <f>IFERROR(VLOOKUP($B7,RD[#All],GX$2,0)/GX$1,"")</f>
        <v/>
      </c>
      <c r="GY7" s="67">
        <f>IFERROR(VLOOKUP($B7,RD[#All],GY$2,0)/GY$1,"")</f>
        <v>3.5064935064935061</v>
      </c>
      <c r="GZ7" s="67">
        <f>IFERROR(VLOOKUP($B7,RD[#All],GZ$2,0)/GZ$1,"")</f>
        <v>3.5805243445692883</v>
      </c>
      <c r="HA7" s="67">
        <f>IFERROR(VLOOKUP($B7,RD[#All],HA$2,0)/HA$1,"")</f>
        <v>3.4981273408239701</v>
      </c>
      <c r="HB7" s="67">
        <f>IFERROR(VLOOKUP($B7,RD[#All],HB$2,0)/HB$1,"")</f>
        <v>3.5543071161048689</v>
      </c>
      <c r="HC7" s="67">
        <f>IFERROR(VLOOKUP($B7,RD[#All],HC$2,0)/HC$1,"")</f>
        <v>3.5018726591760299</v>
      </c>
      <c r="HD7" s="67">
        <f>IFERROR(VLOOKUP($B7,RD[#All],HD$2,0)/HD$1,"")</f>
        <v>3.511985018726592</v>
      </c>
      <c r="HE7" s="67">
        <f>IFERROR(VLOOKUP($B7,RD[#All],HE$2,0)/HE$1,"")</f>
        <v>3.49438202247191</v>
      </c>
      <c r="HF7" s="67">
        <f>IFERROR(VLOOKUP($B7,RD[#All],HF$2,0)/HF$1,"")</f>
        <v>3.61310861423221</v>
      </c>
      <c r="HG7" s="67">
        <f>IFERROR(VLOOKUP($B7,RD[#All],HG$2,0)/HG$1,"")</f>
        <v>3.50561797752809</v>
      </c>
      <c r="HH7" s="67">
        <f>IFERROR(VLOOKUP($B7,RD[#All],HH$2,0)/HH$1,"")</f>
        <v>3.5018726591760299</v>
      </c>
      <c r="HI7" s="67">
        <f>IFERROR(VLOOKUP($B7,RD[#All],HI$2,0)/HI$1,"")</f>
        <v>3.6573033707865168</v>
      </c>
      <c r="HJ7" s="67">
        <f>IFERROR(VLOOKUP($B7,RD[#All],HJ$2,0)/HJ$1,"")</f>
        <v>3.6194756554307115</v>
      </c>
      <c r="HK7" s="67">
        <f>IFERROR(VLOOKUP($B7,RD[#All],HK$2,0)/HK$1,"")</f>
        <v>3.6654182272159801</v>
      </c>
      <c r="HL7" s="67">
        <f>IFERROR(VLOOKUP($B7,RD[#All],HL$2,0)/HL$1,"")</f>
        <v>3.6990428630878065</v>
      </c>
      <c r="HM7" s="67">
        <f>IFERROR(VLOOKUP($B7,RD[#All],HM$2,0)/HM$1,"")</f>
        <v>3.8244514106583072</v>
      </c>
      <c r="HN7" s="67">
        <f>IFERROR(VLOOKUP($B7,RD[#All],HN$2,0)/HN$1,"")</f>
        <v>3.8275862068965516</v>
      </c>
      <c r="HO7" s="67">
        <f>IFERROR(VLOOKUP($B7,RD[#All],HO$2,0)/HO$1,"")</f>
        <v>3.843782654127482</v>
      </c>
      <c r="HP7" s="67">
        <f>IFERROR(VLOOKUP($B7,RD[#All],HP$2,0)/HP$1,"")</f>
        <v>3.7680250783699059</v>
      </c>
      <c r="HQ7" s="67">
        <f>IFERROR(VLOOKUP($B7,RD[#All],HQ$2,0)/HQ$1,"")</f>
        <v>3.5305435305435307</v>
      </c>
      <c r="HR7" s="67">
        <f>IFERROR(VLOOKUP($B7,RD[#All],HR$2,0)/HR$1,"")</f>
        <v>3.5471226021684736</v>
      </c>
      <c r="HS7" s="67">
        <f>IFERROR(VLOOKUP($B7,RD[#All],HS$2,0)/HS$1,"")</f>
        <v>3.6314606741573034</v>
      </c>
      <c r="HT7" s="67">
        <f>IFERROR(VLOOKUP($B7,RD[#All],HT$2,0)/HT$1,"")</f>
        <v>3.6317935913441532</v>
      </c>
      <c r="HU7" s="67">
        <f>IFERROR(VLOOKUP($B7,RD[#All],HU$2,0)/HU$1,"")</f>
        <v>3.6252376836646496</v>
      </c>
      <c r="HV7" s="67">
        <f>IFERROR(VLOOKUP($B7,RD[#All],HV$2,0)/HV$1,"")</f>
        <v>3.5408815903197928</v>
      </c>
      <c r="HW7" s="67">
        <f>IFERROR(VLOOKUP($B7,RD[#All],HW$2,0)/HW$1,"")</f>
        <v>3.7972134831460669</v>
      </c>
      <c r="HX7" s="67">
        <f>IFERROR(VLOOKUP($B7,RD[#All],HX$2,0)/HX$1,"")</f>
        <v>3.5298184961106309</v>
      </c>
      <c r="HY7" s="67">
        <f>IFERROR(VLOOKUP($B7,RD[#All],HY$2,0)/HY$1,"")</f>
        <v>3.6214731585518103</v>
      </c>
      <c r="HZ7" s="67">
        <f>IFERROR(VLOOKUP($B7,RD[#All],HZ$2,0)/HZ$1,"")</f>
        <v>3.5898460258010818</v>
      </c>
      <c r="IA7" s="67">
        <f>IFERROR(VLOOKUP($B7,RD[#All],IA$2,0)/IA$1,"")</f>
        <v>3.5431235431235435</v>
      </c>
      <c r="IB7" s="67">
        <f>IFERROR(VLOOKUP($B7,RD[#All],IB$2,0)/IB$1,"")</f>
        <v>3.5703463203463208</v>
      </c>
      <c r="IC7" s="67">
        <f>IFERROR(VLOOKUP($B7,RD[#All],IC$2,0)/IC$1,"")</f>
        <v>3.5858585858585861</v>
      </c>
      <c r="ID7" s="67">
        <f>IFERROR(VLOOKUP($B7,RD[#All],ID$2,0)/ID$1,"")</f>
        <v>3.5091657313879536</v>
      </c>
      <c r="IE7" s="67">
        <f>IFERROR(VLOOKUP($B7,RD[#All],IE$2,0)/IE$1,"")</f>
        <v>3.6404040404040403</v>
      </c>
      <c r="IF7" s="67" t="str">
        <f>IFERROR(VLOOKUP($B7,RD[#All],IF$2,0)/IF$1,"")</f>
        <v/>
      </c>
      <c r="IG7" s="67">
        <f>IFERROR(VLOOKUP($B7,RD[#All],IG$2,0)/IG$1,"")</f>
        <v>3.6824228700820831</v>
      </c>
      <c r="IH7" s="67">
        <f>IFERROR(VLOOKUP($B7,RD[#All],IH$2,0)/IH$1,"")</f>
        <v>3.556252176941832</v>
      </c>
      <c r="II7" s="67">
        <f>IFERROR(VLOOKUP($B7,RD[#All],II$2,0)/II$1,"")</f>
        <v>3.6119402985074629</v>
      </c>
      <c r="IJ7" s="67">
        <f>IFERROR(VLOOKUP($B7,RD[#All],IJ$2,0)/IJ$1,"")</f>
        <v>3.5016835016835017</v>
      </c>
      <c r="IK7" s="67">
        <f>IFERROR(VLOOKUP($B7,RD[#All],IK$2,0)/IK$1,"")</f>
        <v>3.5058275058275061</v>
      </c>
      <c r="IL7" s="67" t="str">
        <f>IFERROR(VLOOKUP($B7,RD[#All],IL$2,0)/IL$1,"")</f>
        <v/>
      </c>
      <c r="IM7" s="67" t="str">
        <f>IFERROR(VLOOKUP($B7,RD[#All],IM$2,0)/IM$1,"")</f>
        <v/>
      </c>
      <c r="IN7" s="67">
        <f>IFERROR(VLOOKUP($B7,RD[#All],IN$2,0)/IN$1,"")</f>
        <v>3.7074190177638453</v>
      </c>
      <c r="IO7" s="67">
        <f>IFERROR(VLOOKUP($B7,RD[#All],IO$2,0)/IO$1,"")</f>
        <v>3.6833855799373043</v>
      </c>
      <c r="IP7" s="67">
        <f>IFERROR(VLOOKUP($B7,RD[#All],IP$2,0)/IP$1,"")</f>
        <v>4.5512973101642462</v>
      </c>
      <c r="IQ7" s="67">
        <f>IFERROR(VLOOKUP($B7,RD[#All],IQ$2,0)/IQ$1,"")</f>
        <v>3.5314685314685317</v>
      </c>
      <c r="IR7" s="67">
        <f>IFERROR(VLOOKUP($B7,RD[#All],IR$2,0)/IR$1,"")</f>
        <v>7.0041459369817582</v>
      </c>
      <c r="IS7" s="86">
        <f>IFERROR(AVERAGEIF(Inv_SY_B[[#This Row],[BLK1_INV1]:[BLK8_INV27]],"&gt;"&amp;0.1,Inv_SY_B[[#This Row],[BLK1_INV1]:[BLK8_INV27]]),"")</f>
        <v>3.5710466218891685</v>
      </c>
    </row>
    <row r="8" spans="2:253" x14ac:dyDescent="0.25">
      <c r="B8" s="85">
        <f t="shared" si="0"/>
        <v>45846</v>
      </c>
      <c r="C8" s="67">
        <f>IFERROR(VLOOKUP($B8,RD[#All],C$2,0)/C$1,"")</f>
        <v>4.9196197061365599</v>
      </c>
      <c r="D8" s="67">
        <f>IFERROR(VLOOKUP($B8,RD[#All],D$2,0)/D$1,"")</f>
        <v>4.98876404494382</v>
      </c>
      <c r="E8" s="67">
        <f>IFERROR(VLOOKUP($B8,RD[#All],E$2,0)/E$1,"")</f>
        <v>4.9550561797752808</v>
      </c>
      <c r="F8" s="67">
        <f>IFERROR(VLOOKUP($B8,RD[#All],F$2,0)/F$1,"")</f>
        <v>5.0149812734082397</v>
      </c>
      <c r="G8" s="67">
        <f>IFERROR(VLOOKUP($B8,RD[#All],G$2,0)/G$1,"")</f>
        <v>4.9541918755401904</v>
      </c>
      <c r="H8" s="67">
        <f>IFERROR(VLOOKUP($B8,RD[#All],H$2,0)/H$1,"")</f>
        <v>4.9026217228464422</v>
      </c>
      <c r="I8" s="67">
        <f>IFERROR(VLOOKUP($B8,RD[#All],I$2,0)/I$1,"")</f>
        <v>4.9134831460674162</v>
      </c>
      <c r="J8" s="67">
        <f>IFERROR(VLOOKUP($B8,RD[#All],J$2,0)/J$1,"")</f>
        <v>4.8314606741573032</v>
      </c>
      <c r="K8" s="67">
        <f>IFERROR(VLOOKUP($B8,RD[#All],K$2,0)/K$1,"")</f>
        <v>4.9977528089887642</v>
      </c>
      <c r="L8" s="67">
        <f>IFERROR(VLOOKUP($B8,RD[#All],L$2,0)/L$1,"")</f>
        <v>5.0013483146067417</v>
      </c>
      <c r="M8" s="67">
        <f>IFERROR(VLOOKUP($B8,RD[#All],M$2,0)/M$1,"")</f>
        <v>4.9962546816479403</v>
      </c>
      <c r="N8" s="67">
        <f>IFERROR(VLOOKUP($B8,RD[#All],N$2,0)/N$1,"")</f>
        <v>4.9625468164794011</v>
      </c>
      <c r="O8" s="67">
        <f>IFERROR(VLOOKUP($B8,RD[#All],O$2,0)/O$1,"")</f>
        <v>4.9850187265917603</v>
      </c>
      <c r="P8" s="67">
        <f>IFERROR(VLOOKUP($B8,RD[#All],P$2,0)/P$1,"")</f>
        <v>4.8825331971399386</v>
      </c>
      <c r="Q8" s="67">
        <f>IFERROR(VLOOKUP($B8,RD[#All],Q$2,0)/Q$1,"")</f>
        <v>4.9700374531835205</v>
      </c>
      <c r="R8" s="67">
        <f>IFERROR(VLOOKUP($B8,RD[#All],R$2,0)/R$1,"")</f>
        <v>4.9483146067415733</v>
      </c>
      <c r="S8" s="67">
        <f>IFERROR(VLOOKUP($B8,RD[#All],S$2,0)/S$1,"")</f>
        <v>4.9400749063670411</v>
      </c>
      <c r="T8" s="67">
        <f>IFERROR(VLOOKUP($B8,RD[#All],T$2,0)/T$1,"")</f>
        <v>4.9550561797752808</v>
      </c>
      <c r="U8" s="67">
        <f>IFERROR(VLOOKUP($B8,RD[#All],U$2,0)/U$1,"")</f>
        <v>4.9161624891961972</v>
      </c>
      <c r="V8" s="67">
        <f>IFERROR(VLOOKUP($B8,RD[#All],V$2,0)/V$1,"")</f>
        <v>4.9334485738980121</v>
      </c>
      <c r="W8" s="67">
        <f>IFERROR(VLOOKUP($B8,RD[#All],W$2,0)/W$1,"")</f>
        <v>4.9063670411985019</v>
      </c>
      <c r="X8" s="67">
        <f>IFERROR(VLOOKUP($B8,RD[#All],X$2,0)/X$1,"")</f>
        <v>4.8314606741573032</v>
      </c>
      <c r="Y8" s="67">
        <f>IFERROR(VLOOKUP($B8,RD[#All],Y$2,0)/Y$1,"")</f>
        <v>4.9127052722558338</v>
      </c>
      <c r="Z8" s="67">
        <f>IFERROR(VLOOKUP($B8,RD[#All],Z$2,0)/Z$1,"")</f>
        <v>4.96046608406159</v>
      </c>
      <c r="AA8" s="67">
        <f>IFERROR(VLOOKUP($B8,RD[#All],AA$2,0)/AA$1,"")</f>
        <v>4.8055315471045805</v>
      </c>
      <c r="AB8" s="67">
        <f>IFERROR(VLOOKUP($B8,RD[#All],AB$2,0)/AB$1,"")</f>
        <v>4.7986171132238544</v>
      </c>
      <c r="AC8" s="67">
        <f>IFERROR(VLOOKUP($B8,RD[#All],AC$2,0)/AC$1,"")</f>
        <v>4.8055315471045805</v>
      </c>
      <c r="AD8" s="67">
        <f>IFERROR(VLOOKUP($B8,RD[#All],AD$2,0)/AD$1,"")</f>
        <v>4.8239700374531838</v>
      </c>
      <c r="AE8" s="67">
        <f>IFERROR(VLOOKUP($B8,RD[#All],AE$2,0)/AE$1,"")</f>
        <v>4.8306283811901789</v>
      </c>
      <c r="AF8" s="67">
        <f>IFERROR(VLOOKUP($B8,RD[#All],AF$2,0)/AF$1,"")</f>
        <v>4.8073241781106946</v>
      </c>
      <c r="AG8" s="67">
        <f>IFERROR(VLOOKUP($B8,RD[#All],AG$2,0)/AG$1,"")</f>
        <v>4.7906783187682063</v>
      </c>
      <c r="AH8" s="67">
        <f>IFERROR(VLOOKUP($B8,RD[#All],AH$2,0)/AH$1,"")</f>
        <v>4.777361631294216</v>
      </c>
      <c r="AI8" s="67">
        <f>IFERROR(VLOOKUP($B8,RD[#All],AI$2,0)/AI$1,"")</f>
        <v>4.8899371069182385</v>
      </c>
      <c r="AJ8" s="67">
        <f>IFERROR(VLOOKUP($B8,RD[#All],AJ$2,0)/AJ$1,"")</f>
        <v>4.8512927813480795</v>
      </c>
      <c r="AK8" s="67">
        <f>IFERROR(VLOOKUP($B8,RD[#All],AK$2,0)/AK$1,"")</f>
        <v>4.8539325842696632</v>
      </c>
      <c r="AL8" s="67">
        <f>IFERROR(VLOOKUP($B8,RD[#All],AL$2,0)/AL$1,"")</f>
        <v>4.7664770826363334</v>
      </c>
      <c r="AM8" s="67">
        <f>IFERROR(VLOOKUP($B8,RD[#All],AM$2,0)/AM$1,"")</f>
        <v>4.9576779026217226</v>
      </c>
      <c r="AN8" s="67">
        <f>IFERROR(VLOOKUP($B8,RD[#All],AN$2,0)/AN$1,"")</f>
        <v>4.9475655430711614</v>
      </c>
      <c r="AO8" s="67">
        <f>IFERROR(VLOOKUP($B8,RD[#All],AO$2,0)/AO$1,"")</f>
        <v>4.9101123595505616</v>
      </c>
      <c r="AP8" s="67">
        <f>IFERROR(VLOOKUP($B8,RD[#All],AP$2,0)/AP$1,"")</f>
        <v>4.8595505617977528</v>
      </c>
      <c r="AQ8" s="67">
        <f>IFERROR(VLOOKUP($B8,RD[#All],AQ$2,0)/AQ$1,"")</f>
        <v>4.8127340823970037</v>
      </c>
      <c r="AR8" s="67">
        <f>IFERROR(VLOOKUP($B8,RD[#All],AR$2,0)/AR$1,"")</f>
        <v>4.8539325842696632</v>
      </c>
      <c r="AS8" s="67">
        <f>IFERROR(VLOOKUP($B8,RD[#All],AS$2,0)/AS$1,"")</f>
        <v>4.8127340823970037</v>
      </c>
      <c r="AT8" s="67">
        <f>IFERROR(VLOOKUP($B8,RD[#All],AT$2,0)/AT$1,"")</f>
        <v>4.8318352059925092</v>
      </c>
      <c r="AU8" s="67">
        <f>IFERROR(VLOOKUP($B8,RD[#All],AU$2,0)/AU$1,"")</f>
        <v>4.797752808988764</v>
      </c>
      <c r="AV8" s="67">
        <f>IFERROR(VLOOKUP($B8,RD[#All],AV$2,0)/AV$1,"")</f>
        <v>4.8146067415730336</v>
      </c>
      <c r="AW8" s="67">
        <f>IFERROR(VLOOKUP($B8,RD[#All],AW$2,0)/AW$1,"")</f>
        <v>4.8093344857389795</v>
      </c>
      <c r="AX8" s="67">
        <f>IFERROR(VLOOKUP($B8,RD[#All],AX$2,0)/AX$1,"")</f>
        <v>4.8314606741573032</v>
      </c>
      <c r="AY8" s="67">
        <f>IFERROR(VLOOKUP($B8,RD[#All],AY$2,0)/AY$1,"")</f>
        <v>4.8179775280898873</v>
      </c>
      <c r="AZ8" s="67">
        <f>IFERROR(VLOOKUP($B8,RD[#All],AZ$2,0)/AZ$1,"")</f>
        <v>4.7568539325842698</v>
      </c>
      <c r="BA8" s="67">
        <f>IFERROR(VLOOKUP($B8,RD[#All],BA$2,0)/BA$1,"")</f>
        <v>4.797752808988764</v>
      </c>
      <c r="BB8" s="67">
        <f>IFERROR(VLOOKUP($B8,RD[#All],BB$2,0)/BB$1,"")</f>
        <v>4.8176029962546814</v>
      </c>
      <c r="BC8" s="67">
        <f>IFERROR(VLOOKUP($B8,RD[#All],BC$2,0)/BC$1,"")</f>
        <v>4.8406158967956721</v>
      </c>
      <c r="BD8" s="67">
        <f>IFERROR(VLOOKUP($B8,RD[#All],BD$2,0)/BD$1,"")</f>
        <v>4.8029962546816485</v>
      </c>
      <c r="BE8" s="67">
        <f>IFERROR(VLOOKUP($B8,RD[#All],BE$2,0)/BE$1,"")</f>
        <v>4.7643906655142603</v>
      </c>
      <c r="BF8" s="67">
        <f>IFERROR(VLOOKUP($B8,RD[#All],BF$2,0)/BF$1,"")</f>
        <v>4.7973366625052014</v>
      </c>
      <c r="BG8" s="67">
        <f>IFERROR(VLOOKUP($B8,RD[#All],BG$2,0)/BG$1,"")</f>
        <v>4.7906783187682063</v>
      </c>
      <c r="BH8" s="67">
        <f>IFERROR(VLOOKUP($B8,RD[#All],BH$2,0)/BH$1,"")</f>
        <v>4.9101123595505616</v>
      </c>
      <c r="BI8" s="67">
        <f>IFERROR(VLOOKUP($B8,RD[#All],BI$2,0)/BI$1,"")</f>
        <v>4.8506034124011652</v>
      </c>
      <c r="BJ8" s="67">
        <f>IFERROR(VLOOKUP($B8,RD[#All],BJ$2,0)/BJ$1,"")</f>
        <v>4.7973366625052014</v>
      </c>
      <c r="BK8" s="67">
        <f>IFERROR(VLOOKUP($B8,RD[#All],BK$2,0)/BK$1,"")</f>
        <v>4.904494382022472</v>
      </c>
      <c r="BL8" s="67">
        <f>IFERROR(VLOOKUP($B8,RD[#All],BL$2,0)/BL$1,"")</f>
        <v>5.0371361659417868</v>
      </c>
      <c r="BM8" s="67">
        <f>IFERROR(VLOOKUP($B8,RD[#All],BM$2,0)/BM$1,"")</f>
        <v>4.7752808988764048</v>
      </c>
      <c r="BN8" s="67">
        <f>IFERROR(VLOOKUP($B8,RD[#All],BN$2,0)/BN$1,"")</f>
        <v>5.0198537095088822</v>
      </c>
      <c r="BO8" s="67">
        <f>IFERROR(VLOOKUP($B8,RD[#All],BO$2,0)/BO$1,"")</f>
        <v>4.8055315471045805</v>
      </c>
      <c r="BP8" s="67">
        <f>IFERROR(VLOOKUP($B8,RD[#All],BP$2,0)/BP$1,"")</f>
        <v>4.7847882454624031</v>
      </c>
      <c r="BQ8" s="67">
        <f>IFERROR(VLOOKUP($B8,RD[#All],BQ$2,0)/BQ$1,"")</f>
        <v>4.8435609334485736</v>
      </c>
      <c r="BR8" s="67">
        <f>IFERROR(VLOOKUP($B8,RD[#All],BR$2,0)/BR$1,"")</f>
        <v>4.8643042350907519</v>
      </c>
      <c r="BS8" s="67">
        <f>IFERROR(VLOOKUP($B8,RD[#All],BS$2,0)/BS$1,"")</f>
        <v>4.8314606741573032</v>
      </c>
      <c r="BT8" s="67">
        <f>IFERROR(VLOOKUP($B8,RD[#All],BT$2,0)/BT$1,"")</f>
        <v>4.8501872659176026</v>
      </c>
      <c r="BU8" s="67">
        <f>IFERROR(VLOOKUP($B8,RD[#All],BU$2,0)/BU$1,"")</f>
        <v>4.8352059925093629</v>
      </c>
      <c r="BV8" s="67">
        <f>IFERROR(VLOOKUP($B8,RD[#All],BV$2,0)/BV$1,"")</f>
        <v>4.8464419475655429</v>
      </c>
      <c r="BW8" s="67">
        <f>IFERROR(VLOOKUP($B8,RD[#All],BW$2,0)/BW$1,"")</f>
        <v>4.9475655430711614</v>
      </c>
      <c r="BX8" s="67">
        <f>IFERROR(VLOOKUP($B8,RD[#All],BX$2,0)/BX$1,"")</f>
        <v>4.8314606741573032</v>
      </c>
      <c r="BY8" s="67">
        <f>IFERROR(VLOOKUP($B8,RD[#All],BY$2,0)/BY$1,"")</f>
        <v>4.8306283811901789</v>
      </c>
      <c r="BZ8" s="67">
        <f>IFERROR(VLOOKUP($B8,RD[#All],BZ$2,0)/BZ$1,"")</f>
        <v>4.8509363295880146</v>
      </c>
      <c r="CA8" s="67">
        <f>IFERROR(VLOOKUP($B8,RD[#All],CA$2,0)/CA$1,"")</f>
        <v>4.7873491468997091</v>
      </c>
      <c r="CB8" s="67">
        <f>IFERROR(VLOOKUP($B8,RD[#All],CB$2,0)/CB$1,"")</f>
        <v>4.8202247191011232</v>
      </c>
      <c r="CC8" s="67">
        <f>IFERROR(VLOOKUP($B8,RD[#All],CC$2,0)/CC$1,"")</f>
        <v>4.8868913857677905</v>
      </c>
      <c r="CD8" s="67">
        <f>IFERROR(VLOOKUP($B8,RD[#All],CD$2,0)/CD$1,"")</f>
        <v>4.840103716508211</v>
      </c>
      <c r="CE8" s="67">
        <f>IFERROR(VLOOKUP($B8,RD[#All],CE$2,0)/CE$1,"")</f>
        <v>4.7584269662921352</v>
      </c>
      <c r="CF8" s="67">
        <f>IFERROR(VLOOKUP($B8,RD[#All],CF$2,0)/CF$1,"")</f>
        <v>4.9101123595505616</v>
      </c>
      <c r="CG8" s="67">
        <f>IFERROR(VLOOKUP($B8,RD[#All],CG$2,0)/CG$1,"")</f>
        <v>4.844943820224719</v>
      </c>
      <c r="CH8" s="67">
        <f>IFERROR(VLOOKUP($B8,RD[#All],CH$2,0)/CH$1,"")</f>
        <v>4.8352059925093629</v>
      </c>
      <c r="CI8" s="67">
        <f>IFERROR(VLOOKUP($B8,RD[#All],CI$2,0)/CI$1,"")</f>
        <v>4.7453183520599254</v>
      </c>
      <c r="CJ8" s="67">
        <f>IFERROR(VLOOKUP($B8,RD[#All],CJ$2,0)/CJ$1,"")</f>
        <v>4.8539325842696632</v>
      </c>
      <c r="CK8" s="67">
        <f>IFERROR(VLOOKUP($B8,RD[#All],CK$2,0)/CK$1,"")</f>
        <v>4.8981273408239696</v>
      </c>
      <c r="CL8" s="67">
        <f>IFERROR(VLOOKUP($B8,RD[#All],CL$2,0)/CL$1,"")</f>
        <v>4.797752808988764</v>
      </c>
      <c r="CM8" s="67">
        <f>IFERROR(VLOOKUP($B8,RD[#All],CM$2,0)/CM$1,"")</f>
        <v>4.9123595505617974</v>
      </c>
      <c r="CN8" s="67">
        <f>IFERROR(VLOOKUP($B8,RD[#All],CN$2,0)/CN$1,"")</f>
        <v>4.9168539325842691</v>
      </c>
      <c r="CO8" s="67">
        <f>IFERROR(VLOOKUP($B8,RD[#All],CO$2,0)/CO$1,"")</f>
        <v>4.8916853932584266</v>
      </c>
      <c r="CP8" s="67">
        <f>IFERROR(VLOOKUP($B8,RD[#All],CP$2,0)/CP$1,"")</f>
        <v>4.8435609334485736</v>
      </c>
      <c r="CQ8" s="67">
        <f>IFERROR(VLOOKUP($B8,RD[#All],CQ$2,0)/CQ$1,"")</f>
        <v>4.9400749063670411</v>
      </c>
      <c r="CR8" s="67">
        <f>IFERROR(VLOOKUP($B8,RD[#All],CR$2,0)/CR$1,"")</f>
        <v>4.8277153558052435</v>
      </c>
      <c r="CS8" s="67">
        <f>IFERROR(VLOOKUP($B8,RD[#All],CS$2,0)/CS$1,"")</f>
        <v>4.90153974198918</v>
      </c>
      <c r="CT8" s="67">
        <f>IFERROR(VLOOKUP($B8,RD[#All],CT$2,0)/CT$1,"")</f>
        <v>4.797752808988764</v>
      </c>
      <c r="CU8" s="67">
        <f>IFERROR(VLOOKUP($B8,RD[#All],CU$2,0)/CU$1,"")</f>
        <v>4.8501872659176026</v>
      </c>
      <c r="CV8" s="67">
        <f>IFERROR(VLOOKUP($B8,RD[#All],CV$2,0)/CV$1,"")</f>
        <v>4.8314606741573032</v>
      </c>
      <c r="CW8" s="67">
        <f>IFERROR(VLOOKUP($B8,RD[#All],CW$2,0)/CW$1,"")</f>
        <v>4.8576779026217229</v>
      </c>
      <c r="CX8" s="67">
        <f>IFERROR(VLOOKUP($B8,RD[#All],CX$2,0)/CX$1,"")</f>
        <v>4.808988764044944</v>
      </c>
      <c r="CY8" s="67">
        <f>IFERROR(VLOOKUP($B8,RD[#All],CY$2,0)/CY$1,"")</f>
        <v>4.8426966292134832</v>
      </c>
      <c r="CZ8" s="67">
        <f>IFERROR(VLOOKUP($B8,RD[#All],CZ$2,0)/CZ$1,"")</f>
        <v>4.8651685393258424</v>
      </c>
      <c r="DA8" s="67">
        <f>IFERROR(VLOOKUP($B8,RD[#All],DA$2,0)/DA$1,"")</f>
        <v>4.786516853932584</v>
      </c>
      <c r="DB8" s="67">
        <f>IFERROR(VLOOKUP($B8,RD[#All],DB$2,0)/DB$1,"")</f>
        <v>4.8426966292134832</v>
      </c>
      <c r="DC8" s="67">
        <f>IFERROR(VLOOKUP($B8,RD[#All],DC$2,0)/DC$1,"")</f>
        <v>4.8565959217644608</v>
      </c>
      <c r="DD8" s="67">
        <f>IFERROR(VLOOKUP($B8,RD[#All],DD$2,0)/DD$1,"")</f>
        <v>4.8314606741573032</v>
      </c>
      <c r="DE8" s="67">
        <f>IFERROR(VLOOKUP($B8,RD[#All],DE$2,0)/DE$1,"")</f>
        <v>4.9305035372451105</v>
      </c>
      <c r="DF8" s="67">
        <f>IFERROR(VLOOKUP($B8,RD[#All],DF$2,0)/DF$1,"")</f>
        <v>4.8578119772499164</v>
      </c>
      <c r="DG8" s="67">
        <f>IFERROR(VLOOKUP($B8,RD[#All],DG$2,0)/DG$1,"")</f>
        <v>4.8674157303370782</v>
      </c>
      <c r="DH8" s="67">
        <f>IFERROR(VLOOKUP($B8,RD[#All],DH$2,0)/DH$1,"")</f>
        <v>4.9075322513524755</v>
      </c>
      <c r="DI8" s="67">
        <f>IFERROR(VLOOKUP($B8,RD[#All],DI$2,0)/DI$1,"")</f>
        <v>4.844943820224719</v>
      </c>
      <c r="DJ8" s="67">
        <f>IFERROR(VLOOKUP($B8,RD[#All],DJ$2,0)/DJ$1,"")</f>
        <v>4.9241140881590315</v>
      </c>
      <c r="DK8" s="67">
        <f>IFERROR(VLOOKUP($B8,RD[#All],DK$2,0)/DK$1,"")</f>
        <v>4.8978776529338326</v>
      </c>
      <c r="DL8" s="67">
        <f>IFERROR(VLOOKUP($B8,RD[#All],DL$2,0)/DL$1,"")</f>
        <v>4.9241781106949647</v>
      </c>
      <c r="DM8" s="67">
        <f>IFERROR(VLOOKUP($B8,RD[#All],DM$2,0)/DM$1,"")</f>
        <v>4.9494382022471912</v>
      </c>
      <c r="DN8" s="67">
        <f>IFERROR(VLOOKUP($B8,RD[#All],DN$2,0)/DN$1,"")</f>
        <v>4.9265917602996261</v>
      </c>
      <c r="DO8" s="67">
        <f>IFERROR(VLOOKUP($B8,RD[#All],DO$2,0)/DO$1,"")</f>
        <v>4.7908999665439946</v>
      </c>
      <c r="DP8" s="67">
        <f>IFERROR(VLOOKUP($B8,RD[#All],DP$2,0)/DP$1,"")</f>
        <v>4.7374115688722434</v>
      </c>
      <c r="DQ8" s="67">
        <f>IFERROR(VLOOKUP($B8,RD[#All],DQ$2,0)/DQ$1,"")</f>
        <v>4.8882230545151888</v>
      </c>
      <c r="DR8" s="67">
        <f>IFERROR(VLOOKUP($B8,RD[#All],DR$2,0)/DR$1,"")</f>
        <v>4.87003745318352</v>
      </c>
      <c r="DS8" s="67">
        <f>IFERROR(VLOOKUP($B8,RD[#All],DS$2,0)/DS$1,"")</f>
        <v>4.8348314606741578</v>
      </c>
      <c r="DT8" s="67">
        <f>IFERROR(VLOOKUP($B8,RD[#All],DT$2,0)/DT$1,"")</f>
        <v>4.7340823970037453</v>
      </c>
      <c r="DU8" s="67">
        <f>IFERROR(VLOOKUP($B8,RD[#All],DU$2,0)/DU$1,"")</f>
        <v>4.8396171452351231</v>
      </c>
      <c r="DV8" s="67">
        <f>IFERROR(VLOOKUP($B8,RD[#All],DV$2,0)/DV$1,"")</f>
        <v>4.8576779026217229</v>
      </c>
      <c r="DW8" s="67">
        <f>IFERROR(VLOOKUP($B8,RD[#All],DW$2,0)/DW$1,"")</f>
        <v>4.761797752808989</v>
      </c>
      <c r="DX8" s="67">
        <f>IFERROR(VLOOKUP($B8,RD[#All],DX$2,0)/DX$1,"")</f>
        <v>4.7374115688722434</v>
      </c>
      <c r="DY8" s="67">
        <f>IFERROR(VLOOKUP($B8,RD[#All],DY$2,0)/DY$1,"")</f>
        <v>4.8127340823970037</v>
      </c>
      <c r="DZ8" s="67">
        <f>IFERROR(VLOOKUP($B8,RD[#All],DZ$2,0)/DZ$1,"")</f>
        <v>4.7471910112359552</v>
      </c>
      <c r="EA8" s="67">
        <f>IFERROR(VLOOKUP($B8,RD[#All],EA$2,0)/EA$1,"")</f>
        <v>4.7906783187682063</v>
      </c>
      <c r="EB8" s="67">
        <f>IFERROR(VLOOKUP($B8,RD[#All],EB$2,0)/EB$1,"")</f>
        <v>4.7873491468997091</v>
      </c>
      <c r="EC8" s="67">
        <f>IFERROR(VLOOKUP($B8,RD[#All],EC$2,0)/EC$1,"")</f>
        <v>4.7647363872082975</v>
      </c>
      <c r="ED8" s="67">
        <f>IFERROR(VLOOKUP($B8,RD[#All],ED$2,0)/ED$1,"")</f>
        <v>4.9203111495246326</v>
      </c>
      <c r="EE8" s="67">
        <f>IFERROR(VLOOKUP($B8,RD[#All],EE$2,0)/EE$1,"")</f>
        <v>4.9206568712186689</v>
      </c>
      <c r="EF8" s="67">
        <f>IFERROR(VLOOKUP($B8,RD[#All],EF$2,0)/EF$1,"")</f>
        <v>5.0377936670071506</v>
      </c>
      <c r="EG8" s="67">
        <f>IFERROR(VLOOKUP($B8,RD[#All],EG$2,0)/EG$1,"")</f>
        <v>4.9685314685314683</v>
      </c>
      <c r="EH8" s="67">
        <f>IFERROR(VLOOKUP($B8,RD[#All],EH$2,0)/EH$1,"")</f>
        <v>4.8566433566433567</v>
      </c>
      <c r="EI8" s="67">
        <f>IFERROR(VLOOKUP($B8,RD[#All],EI$2,0)/EI$1,"")</f>
        <v>4.7937062937062933</v>
      </c>
      <c r="EJ8" s="67">
        <f>IFERROR(VLOOKUP($B8,RD[#All],EJ$2,0)/EJ$1,"")</f>
        <v>4.9265734265734267</v>
      </c>
      <c r="EK8" s="67">
        <f>IFERROR(VLOOKUP($B8,RD[#All],EK$2,0)/EK$1,"")</f>
        <v>4.9905617977528092</v>
      </c>
      <c r="EL8" s="67">
        <f>IFERROR(VLOOKUP($B8,RD[#All],EL$2,0)/EL$1,"")</f>
        <v>4.9910112359550558</v>
      </c>
      <c r="EM8" s="67">
        <f>IFERROR(VLOOKUP($B8,RD[#All],EM$2,0)/EM$1,"")</f>
        <v>4.9248055315471042</v>
      </c>
      <c r="EN8" s="67">
        <f>IFERROR(VLOOKUP($B8,RD[#All],EN$2,0)/EN$1,"")</f>
        <v>4.7474503025064827</v>
      </c>
      <c r="EO8" s="67">
        <f>IFERROR(VLOOKUP($B8,RD[#All],EO$2,0)/EO$1,"")</f>
        <v>4.9868913857677901</v>
      </c>
      <c r="EP8" s="67">
        <f>IFERROR(VLOOKUP($B8,RD[#All],EP$2,0)/EP$1,"")</f>
        <v>4.9507346585998269</v>
      </c>
      <c r="EQ8" s="67">
        <f>IFERROR(VLOOKUP($B8,RD[#All],EQ$2,0)/EQ$1,"")</f>
        <v>4.8550561797752811</v>
      </c>
      <c r="ER8" s="67">
        <f>IFERROR(VLOOKUP($B8,RD[#All],ER$2,0)/ER$1,"")</f>
        <v>4.9130509939498701</v>
      </c>
      <c r="ES8" s="67">
        <f>IFERROR(VLOOKUP($B8,RD[#All],ES$2,0)/ES$1,"")</f>
        <v>4.8970037453183517</v>
      </c>
      <c r="ET8" s="67">
        <f>IFERROR(VLOOKUP($B8,RD[#All],ET$2,0)/ET$1,"")</f>
        <v>4.9070480081716035</v>
      </c>
      <c r="EU8" s="67">
        <f>IFERROR(VLOOKUP($B8,RD[#All],EU$2,0)/EU$1,"")</f>
        <v>4.7640449438202248</v>
      </c>
      <c r="EV8" s="67">
        <f>IFERROR(VLOOKUP($B8,RD[#All],EV$2,0)/EV$1,"")</f>
        <v>4.9579948141745893</v>
      </c>
      <c r="EW8" s="67">
        <f>IFERROR(VLOOKUP($B8,RD[#All],EW$2,0)/EW$1,"")</f>
        <v>5.0050129645635266</v>
      </c>
      <c r="EX8" s="67">
        <f>IFERROR(VLOOKUP($B8,RD[#All],EX$2,0)/EX$1,"")</f>
        <v>4.9722846441947564</v>
      </c>
      <c r="EY8" s="67">
        <f>IFERROR(VLOOKUP($B8,RD[#All],EY$2,0)/EY$1,"")</f>
        <v>4.8259675405742817</v>
      </c>
      <c r="EZ8" s="67">
        <f>IFERROR(VLOOKUP($B8,RD[#All],EZ$2,0)/EZ$1,"")</f>
        <v>4.9730337078651683</v>
      </c>
      <c r="FA8" s="67">
        <f>IFERROR(VLOOKUP($B8,RD[#All],FA$2,0)/FA$1,"")</f>
        <v>4.9007490636704123</v>
      </c>
      <c r="FB8" s="67">
        <f>IFERROR(VLOOKUP($B8,RD[#All],FB$2,0)/FB$1,"")</f>
        <v>4.8670411985018722</v>
      </c>
      <c r="FC8" s="67">
        <f>IFERROR(VLOOKUP($B8,RD[#All],FC$2,0)/FC$1,"")</f>
        <v>4.8314606741573032</v>
      </c>
      <c r="FD8" s="67">
        <f>IFERROR(VLOOKUP($B8,RD[#All],FD$2,0)/FD$1,"")</f>
        <v>4.9265917602996261</v>
      </c>
      <c r="FE8" s="67">
        <f>IFERROR(VLOOKUP($B8,RD[#All],FE$2,0)/FE$1,"")</f>
        <v>4.9280303030303028</v>
      </c>
      <c r="FF8" s="67">
        <f>IFERROR(VLOOKUP($B8,RD[#All],FF$2,0)/FF$1,"")</f>
        <v>4.9821969696969699</v>
      </c>
      <c r="FG8" s="67">
        <f>IFERROR(VLOOKUP($B8,RD[#All],FG$2,0)/FG$1,"")</f>
        <v>4.9191919191919196</v>
      </c>
      <c r="FH8" s="67">
        <f>IFERROR(VLOOKUP($B8,RD[#All],FH$2,0)/FH$1,"")</f>
        <v>4.8121212121212125</v>
      </c>
      <c r="FI8" s="67">
        <f>IFERROR(VLOOKUP($B8,RD[#All],FI$2,0)/FI$1,"")</f>
        <v>4.7828282828282829</v>
      </c>
      <c r="FJ8" s="67">
        <f>IFERROR(VLOOKUP($B8,RD[#All],FJ$2,0)/FJ$1,"")</f>
        <v>4.8848484848484848</v>
      </c>
      <c r="FK8" s="67">
        <f>IFERROR(VLOOKUP($B8,RD[#All],FK$2,0)/FK$1,"")</f>
        <v>5.0542087542087542</v>
      </c>
      <c r="FL8" s="67">
        <f>IFERROR(VLOOKUP($B8,RD[#All],FL$2,0)/FL$1,"")</f>
        <v>4.8167272727272721</v>
      </c>
      <c r="FM8" s="67">
        <f>IFERROR(VLOOKUP($B8,RD[#All],FM$2,0)/FM$1,"")</f>
        <v>4.8143939393939394</v>
      </c>
      <c r="FN8" s="67">
        <f>IFERROR(VLOOKUP($B8,RD[#All],FN$2,0)/FN$1,"")</f>
        <v>4.8427609427609424</v>
      </c>
      <c r="FO8" s="67">
        <f>IFERROR(VLOOKUP($B8,RD[#All],FO$2,0)/FO$1,"")</f>
        <v>4.9363636363636365</v>
      </c>
      <c r="FP8" s="67">
        <f>IFERROR(VLOOKUP($B8,RD[#All],FP$2,0)/FP$1,"")</f>
        <v>4.9145454545454541</v>
      </c>
      <c r="FQ8" s="67">
        <f>IFERROR(VLOOKUP($B8,RD[#All],FQ$2,0)/FQ$1,"")</f>
        <v>4.8527272727272726</v>
      </c>
      <c r="FR8" s="67">
        <f>IFERROR(VLOOKUP($B8,RD[#All],FR$2,0)/FR$1,"")</f>
        <v>4.8694545454545448</v>
      </c>
      <c r="FS8" s="67">
        <f>IFERROR(VLOOKUP($B8,RD[#All],FS$2,0)/FS$1,"")</f>
        <v>4.9831649831649836</v>
      </c>
      <c r="FT8" s="67">
        <f>IFERROR(VLOOKUP($B8,RD[#All],FT$2,0)/FT$1,"")</f>
        <v>4.9767272727272722</v>
      </c>
      <c r="FU8" s="67">
        <f>IFERROR(VLOOKUP($B8,RD[#All],FU$2,0)/FU$1,"")</f>
        <v>4.9757575757575756</v>
      </c>
      <c r="FV8" s="67">
        <f>IFERROR(VLOOKUP($B8,RD[#All],FV$2,0)/FV$1,"")</f>
        <v>4.8174242424242424</v>
      </c>
      <c r="FW8" s="67">
        <f>IFERROR(VLOOKUP($B8,RD[#All],FW$2,0)/FW$1,"")</f>
        <v>4.7450757575757576</v>
      </c>
      <c r="FX8" s="67">
        <f>IFERROR(VLOOKUP($B8,RD[#All],FX$2,0)/FX$1,"")</f>
        <v>4.7954545454545459</v>
      </c>
      <c r="FY8" s="67">
        <f>IFERROR(VLOOKUP($B8,RD[#All],FY$2,0)/FY$1,"")</f>
        <v>4.7845117845117846</v>
      </c>
      <c r="FZ8" s="67">
        <f>IFERROR(VLOOKUP($B8,RD[#All],FZ$2,0)/FZ$1,"")</f>
        <v>4.833333333333333</v>
      </c>
      <c r="GA8" s="67">
        <f>IFERROR(VLOOKUP($B8,RD[#All],GA$2,0)/GA$1,"")</f>
        <v>4.77972027972028</v>
      </c>
      <c r="GB8" s="67">
        <f>IFERROR(VLOOKUP($B8,RD[#All],GB$2,0)/GB$1,"")</f>
        <v>4.7609427609427613</v>
      </c>
      <c r="GC8" s="67">
        <f>IFERROR(VLOOKUP($B8,RD[#All],GC$2,0)/GC$1,"")</f>
        <v>4.7771043771043766</v>
      </c>
      <c r="GD8" s="67">
        <f>IFERROR(VLOOKUP($B8,RD[#All],GD$2,0)/GD$1,"")</f>
        <v>5.2036363636363641</v>
      </c>
      <c r="GE8" s="67">
        <f>IFERROR(VLOOKUP($B8,RD[#All],GE$2,0)/GE$1,"")</f>
        <v>4.8195804195804195</v>
      </c>
      <c r="GF8" s="67">
        <f>IFERROR(VLOOKUP($B8,RD[#All],GF$2,0)/GF$1,"")</f>
        <v>4.7737373737373732</v>
      </c>
      <c r="GG8" s="67">
        <f>IFERROR(VLOOKUP($B8,RD[#All],GG$2,0)/GG$1,"")</f>
        <v>4.9149090909090907</v>
      </c>
      <c r="GH8" s="67">
        <f>IFERROR(VLOOKUP($B8,RD[#All],GH$2,0)/GH$1,"")</f>
        <v>4.9127272727272731</v>
      </c>
      <c r="GI8" s="67">
        <f>IFERROR(VLOOKUP($B8,RD[#All],GI$2,0)/GI$1,"")</f>
        <v>4.8036363636363637</v>
      </c>
      <c r="GJ8" s="67">
        <f>IFERROR(VLOOKUP($B8,RD[#All],GJ$2,0)/GJ$1,"")</f>
        <v>4.86013986013986</v>
      </c>
      <c r="GK8" s="67">
        <f>IFERROR(VLOOKUP($B8,RD[#All],GK$2,0)/GK$1,"")</f>
        <v>4.7575757575757578</v>
      </c>
      <c r="GL8" s="67">
        <f>IFERROR(VLOOKUP($B8,RD[#All],GL$2,0)/GL$1,"")</f>
        <v>4.791666666666667</v>
      </c>
      <c r="GM8" s="67">
        <f>IFERROR(VLOOKUP($B8,RD[#All],GM$2,0)/GM$1,"")</f>
        <v>4.7765151515151514</v>
      </c>
      <c r="GN8" s="67">
        <f>IFERROR(VLOOKUP($B8,RD[#All],GN$2,0)/GN$1,"")</f>
        <v>4.7954545454545459</v>
      </c>
      <c r="GO8" s="67">
        <f>IFERROR(VLOOKUP($B8,RD[#All],GO$2,0)/GO$1,"")</f>
        <v>4.7799242424242427</v>
      </c>
      <c r="GP8" s="67">
        <f>IFERROR(VLOOKUP($B8,RD[#All],GP$2,0)/GP$1,"")</f>
        <v>4.7689393939393936</v>
      </c>
      <c r="GQ8" s="67">
        <f>IFERROR(VLOOKUP($B8,RD[#All],GQ$2,0)/GQ$1,"")</f>
        <v>4.836363636363636</v>
      </c>
      <c r="GR8" s="67">
        <f>IFERROR(VLOOKUP($B8,RD[#All],GR$2,0)/GR$1,"")</f>
        <v>4.7954545454545459</v>
      </c>
      <c r="GS8" s="67" t="str">
        <f>IFERROR(VLOOKUP($B8,RD[#All],GS$2,0)/GS$1,"")</f>
        <v/>
      </c>
      <c r="GT8" s="67" t="str">
        <f>IFERROR(VLOOKUP($B8,RD[#All],GT$2,0)/GT$1,"")</f>
        <v/>
      </c>
      <c r="GU8" s="67">
        <f>IFERROR(VLOOKUP($B8,RD[#All],GU$2,0)/GU$1,"")</f>
        <v>5.0967458223394901</v>
      </c>
      <c r="GV8" s="67">
        <f>IFERROR(VLOOKUP($B8,RD[#All],GV$2,0)/GV$1,"")</f>
        <v>4.8384554767533494</v>
      </c>
      <c r="GW8" s="67">
        <f>IFERROR(VLOOKUP($B8,RD[#All],GW$2,0)/GW$1,"")</f>
        <v>4.7634885439763481</v>
      </c>
      <c r="GX8" s="67" t="str">
        <f>IFERROR(VLOOKUP($B8,RD[#All],GX$2,0)/GX$1,"")</f>
        <v/>
      </c>
      <c r="GY8" s="67">
        <f>IFERROR(VLOOKUP($B8,RD[#All],GY$2,0)/GY$1,"")</f>
        <v>4.7881066302118933</v>
      </c>
      <c r="GZ8" s="67">
        <f>IFERROR(VLOOKUP($B8,RD[#All],GZ$2,0)/GZ$1,"")</f>
        <v>4.7602996254681651</v>
      </c>
      <c r="HA8" s="67">
        <f>IFERROR(VLOOKUP($B8,RD[#All],HA$2,0)/HA$1,"")</f>
        <v>4.7790262172284645</v>
      </c>
      <c r="HB8" s="67">
        <f>IFERROR(VLOOKUP($B8,RD[#All],HB$2,0)/HB$1,"")</f>
        <v>4.786516853932584</v>
      </c>
      <c r="HC8" s="67">
        <f>IFERROR(VLOOKUP($B8,RD[#All],HC$2,0)/HC$1,"")</f>
        <v>4.797752808988764</v>
      </c>
      <c r="HD8" s="67">
        <f>IFERROR(VLOOKUP($B8,RD[#All],HD$2,0)/HD$1,"")</f>
        <v>4.786516853932584</v>
      </c>
      <c r="HE8" s="67">
        <f>IFERROR(VLOOKUP($B8,RD[#All],HE$2,0)/HE$1,"")</f>
        <v>4.7677902621722845</v>
      </c>
      <c r="HF8" s="67">
        <f>IFERROR(VLOOKUP($B8,RD[#All],HF$2,0)/HF$1,"")</f>
        <v>4.9681647940074907</v>
      </c>
      <c r="HG8" s="67">
        <f>IFERROR(VLOOKUP($B8,RD[#All],HG$2,0)/HG$1,"")</f>
        <v>4.7913857677902616</v>
      </c>
      <c r="HH8" s="67">
        <f>IFERROR(VLOOKUP($B8,RD[#All],HH$2,0)/HH$1,"")</f>
        <v>4.797752808988764</v>
      </c>
      <c r="HI8" s="67">
        <f>IFERROR(VLOOKUP($B8,RD[#All],HI$2,0)/HI$1,"")</f>
        <v>4.7951310861423222</v>
      </c>
      <c r="HJ8" s="67">
        <f>IFERROR(VLOOKUP($B8,RD[#All],HJ$2,0)/HJ$1,"")</f>
        <v>4.8352059925093629</v>
      </c>
      <c r="HK8" s="67">
        <f>IFERROR(VLOOKUP($B8,RD[#All],HK$2,0)/HK$1,"")</f>
        <v>4.7640449438202248</v>
      </c>
      <c r="HL8" s="67">
        <f>IFERROR(VLOOKUP($B8,RD[#All],HL$2,0)/HL$1,"")</f>
        <v>5.0030794839783601</v>
      </c>
      <c r="HM8" s="67">
        <f>IFERROR(VLOOKUP($B8,RD[#All],HM$2,0)/HM$1,"")</f>
        <v>5.154500671742051</v>
      </c>
      <c r="HN8" s="67">
        <f>IFERROR(VLOOKUP($B8,RD[#All],HN$2,0)/HN$1,"")</f>
        <v>5.190326914464845</v>
      </c>
      <c r="HO8" s="67">
        <f>IFERROR(VLOOKUP($B8,RD[#All],HO$2,0)/HO$1,"")</f>
        <v>5.2152560083594564</v>
      </c>
      <c r="HP8" s="67">
        <f>IFERROR(VLOOKUP($B8,RD[#All],HP$2,0)/HP$1,"")</f>
        <v>5.1473354231974922</v>
      </c>
      <c r="HQ8" s="67">
        <f>IFERROR(VLOOKUP($B8,RD[#All],HQ$2,0)/HQ$1,"")</f>
        <v>4.8148148148148149</v>
      </c>
      <c r="HR8" s="67">
        <f>IFERROR(VLOOKUP($B8,RD[#All],HR$2,0)/HR$1,"")</f>
        <v>4.821934945788156</v>
      </c>
      <c r="HS8" s="67">
        <f>IFERROR(VLOOKUP($B8,RD[#All],HS$2,0)/HS$1,"")</f>
        <v>4.9729438202247191</v>
      </c>
      <c r="HT8" s="67">
        <f>IFERROR(VLOOKUP($B8,RD[#All],HT$2,0)/HT$1,"")</f>
        <v>4.9388264669163542</v>
      </c>
      <c r="HU8" s="67">
        <f>IFERROR(VLOOKUP($B8,RD[#All],HU$2,0)/HU$1,"")</f>
        <v>4.8985306828003461</v>
      </c>
      <c r="HV8" s="67">
        <f>IFERROR(VLOOKUP($B8,RD[#All],HV$2,0)/HV$1,"")</f>
        <v>4.8286949006050133</v>
      </c>
      <c r="HW8" s="67">
        <f>IFERROR(VLOOKUP($B8,RD[#All],HW$2,0)/HW$1,"")</f>
        <v>4.9977528089887642</v>
      </c>
      <c r="HX8" s="67">
        <f>IFERROR(VLOOKUP($B8,RD[#All],HX$2,0)/HX$1,"")</f>
        <v>4.9507346585998269</v>
      </c>
      <c r="HY8" s="67">
        <f>IFERROR(VLOOKUP($B8,RD[#All],HY$2,0)/HY$1,"")</f>
        <v>4.7906783187682063</v>
      </c>
      <c r="HZ8" s="67">
        <f>IFERROR(VLOOKUP($B8,RD[#All],HZ$2,0)/HZ$1,"")</f>
        <v>4.7673741156887228</v>
      </c>
      <c r="IA8" s="67">
        <f>IFERROR(VLOOKUP($B8,RD[#All],IA$2,0)/IA$1,"")</f>
        <v>4.875679875679876</v>
      </c>
      <c r="IB8" s="67">
        <f>IFERROR(VLOOKUP($B8,RD[#All],IB$2,0)/IB$1,"")</f>
        <v>4.7763347763347763</v>
      </c>
      <c r="IC8" s="67">
        <f>IFERROR(VLOOKUP($B8,RD[#All],IC$2,0)/IC$1,"")</f>
        <v>4.9533799533799536</v>
      </c>
      <c r="ID8" s="67">
        <f>IFERROR(VLOOKUP($B8,RD[#All],ID$2,0)/ID$1,"")</f>
        <v>4.9498690609801717</v>
      </c>
      <c r="IE8" s="67">
        <f>IFERROR(VLOOKUP($B8,RD[#All],IE$2,0)/IE$1,"")</f>
        <v>4.808080808080808</v>
      </c>
      <c r="IF8" s="67" t="str">
        <f>IFERROR(VLOOKUP($B8,RD[#All],IF$2,0)/IF$1,"")</f>
        <v/>
      </c>
      <c r="IG8" s="67">
        <f>IFERROR(VLOOKUP($B8,RD[#All],IG$2,0)/IG$1,"")</f>
        <v>5.0382111519954709</v>
      </c>
      <c r="IH8" s="67">
        <f>IFERROR(VLOOKUP($B8,RD[#All],IH$2,0)/IH$1,"")</f>
        <v>4.9425287356321839</v>
      </c>
      <c r="II8" s="67">
        <f>IFERROR(VLOOKUP($B8,RD[#All],II$2,0)/II$1,"")</f>
        <v>4.8756218905472632</v>
      </c>
      <c r="IJ8" s="67">
        <f>IFERROR(VLOOKUP($B8,RD[#All],IJ$2,0)/IJ$1,"")</f>
        <v>4.9420127197904975</v>
      </c>
      <c r="IK8" s="67">
        <f>IFERROR(VLOOKUP($B8,RD[#All],IK$2,0)/IK$1,"")</f>
        <v>4.8795648795648798</v>
      </c>
      <c r="IL8" s="67" t="str">
        <f>IFERROR(VLOOKUP($B8,RD[#All],IL$2,0)/IL$1,"")</f>
        <v/>
      </c>
      <c r="IM8" s="67" t="str">
        <f>IFERROR(VLOOKUP($B8,RD[#All],IM$2,0)/IM$1,"")</f>
        <v/>
      </c>
      <c r="IN8" s="67">
        <f>IFERROR(VLOOKUP($B8,RD[#All],IN$2,0)/IN$1,"")</f>
        <v>5.0198537095088822</v>
      </c>
      <c r="IO8" s="67">
        <f>IFERROR(VLOOKUP($B8,RD[#All],IO$2,0)/IO$1,"")</f>
        <v>4.9804075235109719</v>
      </c>
      <c r="IP8" s="67">
        <f>IFERROR(VLOOKUP($B8,RD[#All],IP$2,0)/IP$1,"")</f>
        <v>6.241371102118543</v>
      </c>
      <c r="IQ8" s="67">
        <f>IFERROR(VLOOKUP($B8,RD[#All],IQ$2,0)/IQ$1,"")</f>
        <v>4.9533799533799536</v>
      </c>
      <c r="IR8" s="67">
        <f>IFERROR(VLOOKUP($B8,RD[#All],IR$2,0)/IR$1,"")</f>
        <v>9.8009950248756219</v>
      </c>
      <c r="IS8" s="86">
        <f>IFERROR(AVERAGEIF(Inv_SY_B[[#This Row],[BLK1_INV1]:[BLK8_INV27]],"&gt;"&amp;0.1,Inv_SY_B[[#This Row],[BLK1_INV1]:[BLK8_INV27]]),"")</f>
        <v>4.8776922669455836</v>
      </c>
    </row>
    <row r="9" spans="2:253" x14ac:dyDescent="0.25">
      <c r="B9" s="85">
        <f t="shared" si="0"/>
        <v>45847</v>
      </c>
      <c r="C9" s="67">
        <f>IFERROR(VLOOKUP($B9,RD[#All],C$2,0)/C$1,"")</f>
        <v>3.0983578219533277</v>
      </c>
      <c r="D9" s="67">
        <f>IFERROR(VLOOKUP($B9,RD[#All],D$2,0)/D$1,"")</f>
        <v>3.1554019014693173</v>
      </c>
      <c r="E9" s="67">
        <f>IFERROR(VLOOKUP($B9,RD[#All],E$2,0)/E$1,"")</f>
        <v>3.1726591760299625</v>
      </c>
      <c r="F9" s="67">
        <f>IFERROR(VLOOKUP($B9,RD[#All],F$2,0)/F$1,"")</f>
        <v>3.0779026217228465</v>
      </c>
      <c r="G9" s="67">
        <f>IFERROR(VLOOKUP($B9,RD[#All],G$2,0)/G$1,"")</f>
        <v>3.1526361279170265</v>
      </c>
      <c r="H9" s="67">
        <f>IFERROR(VLOOKUP($B9,RD[#All],H$2,0)/H$1,"")</f>
        <v>3.1400749063670412</v>
      </c>
      <c r="I9" s="67">
        <f>IFERROR(VLOOKUP($B9,RD[#All],I$2,0)/I$1,"")</f>
        <v>3.1123595505617976</v>
      </c>
      <c r="J9" s="67">
        <f>IFERROR(VLOOKUP($B9,RD[#All],J$2,0)/J$1,"")</f>
        <v>3.1048689138576777</v>
      </c>
      <c r="K9" s="67">
        <f>IFERROR(VLOOKUP($B9,RD[#All],K$2,0)/K$1,"")</f>
        <v>3.155056179775281</v>
      </c>
      <c r="L9" s="67">
        <f>IFERROR(VLOOKUP($B9,RD[#All],L$2,0)/L$1,"")</f>
        <v>3.1755505617977531</v>
      </c>
      <c r="M9" s="67">
        <f>IFERROR(VLOOKUP($B9,RD[#All],M$2,0)/M$1,"")</f>
        <v>3.1348314606741572</v>
      </c>
      <c r="N9" s="67">
        <f>IFERROR(VLOOKUP($B9,RD[#All],N$2,0)/N$1,"")</f>
        <v>3.0936329588014981</v>
      </c>
      <c r="O9" s="67">
        <f>IFERROR(VLOOKUP($B9,RD[#All],O$2,0)/O$1,"")</f>
        <v>3.1692883895131088</v>
      </c>
      <c r="P9" s="67">
        <f>IFERROR(VLOOKUP($B9,RD[#All],P$2,0)/P$1,"")</f>
        <v>3.191011235955056</v>
      </c>
      <c r="Q9" s="67">
        <f>IFERROR(VLOOKUP($B9,RD[#All],Q$2,0)/Q$1,"")</f>
        <v>3.1816479400749063</v>
      </c>
      <c r="R9" s="67">
        <f>IFERROR(VLOOKUP($B9,RD[#All],R$2,0)/R$1,"")</f>
        <v>3.1310861423220975</v>
      </c>
      <c r="S9" s="67">
        <f>IFERROR(VLOOKUP($B9,RD[#All],S$2,0)/S$1,"")</f>
        <v>3.1528089887640447</v>
      </c>
      <c r="T9" s="67">
        <f>IFERROR(VLOOKUP($B9,RD[#All],T$2,0)/T$1,"")</f>
        <v>3.1651685393258426</v>
      </c>
      <c r="U9" s="67">
        <f>IFERROR(VLOOKUP($B9,RD[#All],U$2,0)/U$1,"")</f>
        <v>3.1761452031114956</v>
      </c>
      <c r="V9" s="67">
        <f>IFERROR(VLOOKUP($B9,RD[#All],V$2,0)/V$1,"")</f>
        <v>3.1809853068280036</v>
      </c>
      <c r="W9" s="67">
        <f>IFERROR(VLOOKUP($B9,RD[#All],W$2,0)/W$1,"")</f>
        <v>3.1198501872659175</v>
      </c>
      <c r="X9" s="67">
        <f>IFERROR(VLOOKUP($B9,RD[#All],X$2,0)/X$1,"")</f>
        <v>3.1310861423220975</v>
      </c>
      <c r="Y9" s="67">
        <f>IFERROR(VLOOKUP($B9,RD[#All],Y$2,0)/Y$1,"")</f>
        <v>3.1737251512532412</v>
      </c>
      <c r="Z9" s="67">
        <f>IFERROR(VLOOKUP($B9,RD[#All],Z$2,0)/Z$1,"")</f>
        <v>3.1094465251768622</v>
      </c>
      <c r="AA9" s="67">
        <f>IFERROR(VLOOKUP($B9,RD[#All],AA$2,0)/AA$1,"")</f>
        <v>3.1737251512532412</v>
      </c>
      <c r="AB9" s="67">
        <f>IFERROR(VLOOKUP($B9,RD[#All],AB$2,0)/AB$1,"")</f>
        <v>3.1927398444252377</v>
      </c>
      <c r="AC9" s="67">
        <f>IFERROR(VLOOKUP($B9,RD[#All],AC$2,0)/AC$1,"")</f>
        <v>3.1754537597234225</v>
      </c>
      <c r="AD9" s="67">
        <f>IFERROR(VLOOKUP($B9,RD[#All],AD$2,0)/AD$1,"")</f>
        <v>3.1796920516021641</v>
      </c>
      <c r="AE9" s="67">
        <f>IFERROR(VLOOKUP($B9,RD[#All],AE$2,0)/AE$1,"")</f>
        <v>3.1816895547232629</v>
      </c>
      <c r="AF9" s="67">
        <f>IFERROR(VLOOKUP($B9,RD[#All],AF$2,0)/AF$1,"")</f>
        <v>3.1690387016229713</v>
      </c>
      <c r="AG9" s="67">
        <f>IFERROR(VLOOKUP($B9,RD[#All],AG$2,0)/AG$1,"")</f>
        <v>3.1753641281731166</v>
      </c>
      <c r="AH9" s="67">
        <f>IFERROR(VLOOKUP($B9,RD[#All],AH$2,0)/AH$1,"")</f>
        <v>3.1810237203495633</v>
      </c>
      <c r="AI9" s="67">
        <f>IFERROR(VLOOKUP($B9,RD[#All],AI$2,0)/AI$1,"")</f>
        <v>3.0542452830188678</v>
      </c>
      <c r="AJ9" s="67">
        <f>IFERROR(VLOOKUP($B9,RD[#All],AJ$2,0)/AJ$1,"")</f>
        <v>3.1415334030787623</v>
      </c>
      <c r="AK9" s="67">
        <f>IFERROR(VLOOKUP($B9,RD[#All],AK$2,0)/AK$1,"")</f>
        <v>3.0434456928838953</v>
      </c>
      <c r="AL9" s="67">
        <f>IFERROR(VLOOKUP($B9,RD[#All],AL$2,0)/AL$1,"")</f>
        <v>3.1147540983606561</v>
      </c>
      <c r="AM9" s="67">
        <f>IFERROR(VLOOKUP($B9,RD[#All],AM$2,0)/AM$1,"")</f>
        <v>3.1235955056179776</v>
      </c>
      <c r="AN9" s="67">
        <f>IFERROR(VLOOKUP($B9,RD[#All],AN$2,0)/AN$1,"")</f>
        <v>3.101123595505618</v>
      </c>
      <c r="AO9" s="67">
        <f>IFERROR(VLOOKUP($B9,RD[#All],AO$2,0)/AO$1,"")</f>
        <v>3.1048689138576777</v>
      </c>
      <c r="AP9" s="67">
        <f>IFERROR(VLOOKUP($B9,RD[#All],AP$2,0)/AP$1,"")</f>
        <v>3.0749063670411987</v>
      </c>
      <c r="AQ9" s="67">
        <f>IFERROR(VLOOKUP($B9,RD[#All],AQ$2,0)/AQ$1,"")</f>
        <v>3.1198501872659175</v>
      </c>
      <c r="AR9" s="67">
        <f>IFERROR(VLOOKUP($B9,RD[#All],AR$2,0)/AR$1,"")</f>
        <v>3.1048689138576777</v>
      </c>
      <c r="AS9" s="67">
        <f>IFERROR(VLOOKUP($B9,RD[#All],AS$2,0)/AS$1,"")</f>
        <v>3.1498127340823969</v>
      </c>
      <c r="AT9" s="67">
        <f>IFERROR(VLOOKUP($B9,RD[#All],AT$2,0)/AT$1,"")</f>
        <v>3.0415730337078655</v>
      </c>
      <c r="AU9" s="67">
        <f>IFERROR(VLOOKUP($B9,RD[#All],AU$2,0)/AU$1,"")</f>
        <v>3.1348314606741572</v>
      </c>
      <c r="AV9" s="67">
        <f>IFERROR(VLOOKUP($B9,RD[#All],AV$2,0)/AV$1,"")</f>
        <v>3.101123595505618</v>
      </c>
      <c r="AW9" s="67">
        <f>IFERROR(VLOOKUP($B9,RD[#All],AW$2,0)/AW$1,"")</f>
        <v>3.097666378565255</v>
      </c>
      <c r="AX9" s="67">
        <f>IFERROR(VLOOKUP($B9,RD[#All],AX$2,0)/AX$1,"")</f>
        <v>3.1048689138576777</v>
      </c>
      <c r="AY9" s="67">
        <f>IFERROR(VLOOKUP($B9,RD[#All],AY$2,0)/AY$1,"")</f>
        <v>3.0597752808988763</v>
      </c>
      <c r="AZ9" s="67">
        <f>IFERROR(VLOOKUP($B9,RD[#All],AZ$2,0)/AZ$1,"")</f>
        <v>3.0885393258426967</v>
      </c>
      <c r="BA9" s="67">
        <f>IFERROR(VLOOKUP($B9,RD[#All],BA$2,0)/BA$1,"")</f>
        <v>3.1348314606741572</v>
      </c>
      <c r="BB9" s="67">
        <f>IFERROR(VLOOKUP($B9,RD[#All],BB$2,0)/BB$1,"")</f>
        <v>3.1048689138576777</v>
      </c>
      <c r="BC9" s="67">
        <f>IFERROR(VLOOKUP($B9,RD[#All],BC$2,0)/BC$1,"")</f>
        <v>3.1727007906783187</v>
      </c>
      <c r="BD9" s="67">
        <f>IFERROR(VLOOKUP($B9,RD[#All],BD$2,0)/BD$1,"")</f>
        <v>3.0595089471493968</v>
      </c>
      <c r="BE9" s="67">
        <f>IFERROR(VLOOKUP($B9,RD[#All],BE$2,0)/BE$1,"")</f>
        <v>3.0803802938634401</v>
      </c>
      <c r="BF9" s="67">
        <f>IFERROR(VLOOKUP($B9,RD[#All],BF$2,0)/BF$1,"")</f>
        <v>3.1886808156471078</v>
      </c>
      <c r="BG9" s="67">
        <f>IFERROR(VLOOKUP($B9,RD[#All],BG$2,0)/BG$1,"")</f>
        <v>3.1061173533083646</v>
      </c>
      <c r="BH9" s="67">
        <f>IFERROR(VLOOKUP($B9,RD[#All],BH$2,0)/BH$1,"")</f>
        <v>3.1498127340823969</v>
      </c>
      <c r="BI9" s="67">
        <f>IFERROR(VLOOKUP($B9,RD[#All],BI$2,0)/BI$1,"")</f>
        <v>3.1460674157303372</v>
      </c>
      <c r="BJ9" s="67">
        <f>IFERROR(VLOOKUP($B9,RD[#All],BJ$2,0)/BJ$1,"")</f>
        <v>3.132750728256346</v>
      </c>
      <c r="BK9" s="67">
        <f>IFERROR(VLOOKUP($B9,RD[#All],BK$2,0)/BK$1,"")</f>
        <v>3.0756554307116106</v>
      </c>
      <c r="BL9" s="67">
        <f>IFERROR(VLOOKUP($B9,RD[#All],BL$2,0)/BL$1,"")</f>
        <v>3.2194713951154235</v>
      </c>
      <c r="BM9" s="67">
        <f>IFERROR(VLOOKUP($B9,RD[#All],BM$2,0)/BM$1,"")</f>
        <v>3.1273408239700373</v>
      </c>
      <c r="BN9" s="67">
        <f>IFERROR(VLOOKUP($B9,RD[#All],BN$2,0)/BN$1,"")</f>
        <v>3.2225705329153604</v>
      </c>
      <c r="BO9" s="67">
        <f>IFERROR(VLOOKUP($B9,RD[#All],BO$2,0)/BO$1,"")</f>
        <v>3.1688850475367332</v>
      </c>
      <c r="BP9" s="67">
        <f>IFERROR(VLOOKUP($B9,RD[#All],BP$2,0)/BP$1,"")</f>
        <v>3.1602420051858253</v>
      </c>
      <c r="BQ9" s="67">
        <f>IFERROR(VLOOKUP($B9,RD[#All],BQ$2,0)/BQ$1,"")</f>
        <v>3.194468452895419</v>
      </c>
      <c r="BR9" s="67">
        <f>IFERROR(VLOOKUP($B9,RD[#All],BR$2,0)/BR$1,"")</f>
        <v>3.1249783923941226</v>
      </c>
      <c r="BS9" s="67">
        <f>IFERROR(VLOOKUP($B9,RD[#All],BS$2,0)/BS$1,"")</f>
        <v>3.159925093632959</v>
      </c>
      <c r="BT9" s="67">
        <f>IFERROR(VLOOKUP($B9,RD[#All],BT$2,0)/BT$1,"")</f>
        <v>3.148314606741573</v>
      </c>
      <c r="BU9" s="67">
        <f>IFERROR(VLOOKUP($B9,RD[#All],BU$2,0)/BU$1,"")</f>
        <v>3.1681647940074904</v>
      </c>
      <c r="BV9" s="67">
        <f>IFERROR(VLOOKUP($B9,RD[#All],BV$2,0)/BV$1,"")</f>
        <v>3.1554307116104869</v>
      </c>
      <c r="BW9" s="67">
        <f>IFERROR(VLOOKUP($B9,RD[#All],BW$2,0)/BW$1,"")</f>
        <v>3.0973782771535578</v>
      </c>
      <c r="BX9" s="67">
        <f>IFERROR(VLOOKUP($B9,RD[#All],BX$2,0)/BX$1,"")</f>
        <v>3.1730337078651689</v>
      </c>
      <c r="BY9" s="67">
        <f>IFERROR(VLOOKUP($B9,RD[#All],BY$2,0)/BY$1,"")</f>
        <v>3.099459009571369</v>
      </c>
      <c r="BZ9" s="67">
        <f>IFERROR(VLOOKUP($B9,RD[#All],BZ$2,0)/BZ$1,"")</f>
        <v>3.0928006658343739</v>
      </c>
      <c r="CA9" s="67">
        <f>IFERROR(VLOOKUP($B9,RD[#All],CA$2,0)/CA$1,"")</f>
        <v>3.1194340407823553</v>
      </c>
      <c r="CB9" s="67">
        <f>IFERROR(VLOOKUP($B9,RD[#All],CB$2,0)/CB$1,"")</f>
        <v>3.1235955056179776</v>
      </c>
      <c r="CC9" s="67">
        <f>IFERROR(VLOOKUP($B9,RD[#All],CC$2,0)/CC$1,"")</f>
        <v>3.1464419475655432</v>
      </c>
      <c r="CD9" s="67">
        <f>IFERROR(VLOOKUP($B9,RD[#All],CD$2,0)/CD$1,"")</f>
        <v>3.1149524632670702</v>
      </c>
      <c r="CE9" s="67">
        <f>IFERROR(VLOOKUP($B9,RD[#All],CE$2,0)/CE$1,"")</f>
        <v>3.1161048689138577</v>
      </c>
      <c r="CF9" s="67">
        <f>IFERROR(VLOOKUP($B9,RD[#All],CF$2,0)/CF$1,"")</f>
        <v>3.1123595505617976</v>
      </c>
      <c r="CG9" s="67">
        <f>IFERROR(VLOOKUP($B9,RD[#All],CG$2,0)/CG$1,"")</f>
        <v>3.1595505617977531</v>
      </c>
      <c r="CH9" s="67">
        <f>IFERROR(VLOOKUP($B9,RD[#All],CH$2,0)/CH$1,"")</f>
        <v>3.1198501872659175</v>
      </c>
      <c r="CI9" s="67">
        <f>IFERROR(VLOOKUP($B9,RD[#All],CI$2,0)/CI$1,"")</f>
        <v>3.1498127340823969</v>
      </c>
      <c r="CJ9" s="67">
        <f>IFERROR(VLOOKUP($B9,RD[#All],CJ$2,0)/CJ$1,"")</f>
        <v>3.1423220973782771</v>
      </c>
      <c r="CK9" s="67">
        <f>IFERROR(VLOOKUP($B9,RD[#All],CK$2,0)/CK$1,"")</f>
        <v>3.0992509363295881</v>
      </c>
      <c r="CL9" s="67">
        <f>IFERROR(VLOOKUP($B9,RD[#All],CL$2,0)/CL$1,"")</f>
        <v>3.1168539325842697</v>
      </c>
      <c r="CM9" s="67">
        <f>IFERROR(VLOOKUP($B9,RD[#All],CM$2,0)/CM$1,"")</f>
        <v>3.1415730337078651</v>
      </c>
      <c r="CN9" s="67">
        <f>IFERROR(VLOOKUP($B9,RD[#All],CN$2,0)/CN$1,"")</f>
        <v>3.1209737827715354</v>
      </c>
      <c r="CO9" s="67">
        <f>IFERROR(VLOOKUP($B9,RD[#All],CO$2,0)/CO$1,"")</f>
        <v>3.1313258426966293</v>
      </c>
      <c r="CP9" s="67">
        <f>IFERROR(VLOOKUP($B9,RD[#All],CP$2,0)/CP$1,"")</f>
        <v>3.1529818496110633</v>
      </c>
      <c r="CQ9" s="67">
        <f>IFERROR(VLOOKUP($B9,RD[#All],CQ$2,0)/CQ$1,"")</f>
        <v>3.1385767790262173</v>
      </c>
      <c r="CR9" s="67">
        <f>IFERROR(VLOOKUP($B9,RD[#All],CR$2,0)/CR$1,"")</f>
        <v>3.1385767790262173</v>
      </c>
      <c r="CS9" s="67">
        <f>IFERROR(VLOOKUP($B9,RD[#All],CS$2,0)/CS$1,"")</f>
        <v>3.1360799001248441</v>
      </c>
      <c r="CT9" s="67">
        <f>IFERROR(VLOOKUP($B9,RD[#All],CT$2,0)/CT$1,"")</f>
        <v>3.1430711610486894</v>
      </c>
      <c r="CU9" s="67">
        <f>IFERROR(VLOOKUP($B9,RD[#All],CU$2,0)/CU$1,"")</f>
        <v>3.1460674157303372</v>
      </c>
      <c r="CV9" s="67">
        <f>IFERROR(VLOOKUP($B9,RD[#All],CV$2,0)/CV$1,"")</f>
        <v>3.1048689138576777</v>
      </c>
      <c r="CW9" s="67">
        <f>IFERROR(VLOOKUP($B9,RD[#All],CW$2,0)/CW$1,"")</f>
        <v>3.1647940074906367</v>
      </c>
      <c r="CX9" s="67">
        <f>IFERROR(VLOOKUP($B9,RD[#All],CX$2,0)/CX$1,"")</f>
        <v>3.1666666666666665</v>
      </c>
      <c r="CY9" s="67">
        <f>IFERROR(VLOOKUP($B9,RD[#All],CY$2,0)/CY$1,"")</f>
        <v>3.1423220973782771</v>
      </c>
      <c r="CZ9" s="67">
        <f>IFERROR(VLOOKUP($B9,RD[#All],CZ$2,0)/CZ$1,"")</f>
        <v>3.1685393258426968</v>
      </c>
      <c r="DA9" s="67">
        <f>IFERROR(VLOOKUP($B9,RD[#All],DA$2,0)/DA$1,"")</f>
        <v>3.1573033707865168</v>
      </c>
      <c r="DB9" s="67">
        <f>IFERROR(VLOOKUP($B9,RD[#All],DB$2,0)/DB$1,"")</f>
        <v>3.1640449438202247</v>
      </c>
      <c r="DC9" s="67">
        <f>IFERROR(VLOOKUP($B9,RD[#All],DC$2,0)/DC$1,"")</f>
        <v>3.096795672076571</v>
      </c>
      <c r="DD9" s="67">
        <f>IFERROR(VLOOKUP($B9,RD[#All],DD$2,0)/DD$1,"")</f>
        <v>3.106741573033708</v>
      </c>
      <c r="DE9" s="67">
        <f>IFERROR(VLOOKUP($B9,RD[#All],DE$2,0)/DE$1,"")</f>
        <v>3.1717020391177697</v>
      </c>
      <c r="DF9" s="67">
        <f>IFERROR(VLOOKUP($B9,RD[#All],DF$2,0)/DF$1,"")</f>
        <v>3.0511876881900304</v>
      </c>
      <c r="DG9" s="67">
        <f>IFERROR(VLOOKUP($B9,RD[#All],DG$2,0)/DG$1,"")</f>
        <v>3.0940074906367041</v>
      </c>
      <c r="DH9" s="67">
        <f>IFERROR(VLOOKUP($B9,RD[#All],DH$2,0)/DH$1,"")</f>
        <v>3.1087806908031625</v>
      </c>
      <c r="DI9" s="67">
        <f>IFERROR(VLOOKUP($B9,RD[#All],DI$2,0)/DI$1,"")</f>
        <v>3.074848746758859</v>
      </c>
      <c r="DJ9" s="67">
        <f>IFERROR(VLOOKUP($B9,RD[#All],DJ$2,0)/DJ$1,"")</f>
        <v>3.1484874675885912</v>
      </c>
      <c r="DK9" s="67">
        <f>IFERROR(VLOOKUP($B9,RD[#All],DK$2,0)/DK$1,"")</f>
        <v>3.1820224719101122</v>
      </c>
      <c r="DL9" s="67">
        <f>IFERROR(VLOOKUP($B9,RD[#All],DL$2,0)/DL$1,"")</f>
        <v>3.1557220141489806</v>
      </c>
      <c r="DM9" s="67">
        <f>IFERROR(VLOOKUP($B9,RD[#All],DM$2,0)/DM$1,"")</f>
        <v>3.1479400749063671</v>
      </c>
      <c r="DN9" s="67">
        <f>IFERROR(VLOOKUP($B9,RD[#All],DN$2,0)/DN$1,"")</f>
        <v>3.1161048689138577</v>
      </c>
      <c r="DO9" s="67">
        <f>IFERROR(VLOOKUP($B9,RD[#All],DO$2,0)/DO$1,"")</f>
        <v>3.0511876881900304</v>
      </c>
      <c r="DP9" s="67">
        <f>IFERROR(VLOOKUP($B9,RD[#All],DP$2,0)/DP$1,"")</f>
        <v>3.0661672908863919</v>
      </c>
      <c r="DQ9" s="67">
        <f>IFERROR(VLOOKUP($B9,RD[#All],DQ$2,0)/DQ$1,"")</f>
        <v>3.1240948813982521</v>
      </c>
      <c r="DR9" s="67">
        <f>IFERROR(VLOOKUP($B9,RD[#All],DR$2,0)/DR$1,"")</f>
        <v>3.0801498127340823</v>
      </c>
      <c r="DS9" s="67">
        <f>IFERROR(VLOOKUP($B9,RD[#All],DS$2,0)/DS$1,"")</f>
        <v>3.0670411985018724</v>
      </c>
      <c r="DT9" s="67">
        <f>IFERROR(VLOOKUP($B9,RD[#All],DT$2,0)/DT$1,"")</f>
        <v>3.0595089471493968</v>
      </c>
      <c r="DU9" s="67">
        <f>IFERROR(VLOOKUP($B9,RD[#All],DU$2,0)/DU$1,"")</f>
        <v>3.109779442363712</v>
      </c>
      <c r="DV9" s="67">
        <f>IFERROR(VLOOKUP($B9,RD[#All],DV$2,0)/DV$1,"")</f>
        <v>3.1423220973782771</v>
      </c>
      <c r="DW9" s="67">
        <f>IFERROR(VLOOKUP($B9,RD[#All],DW$2,0)/DW$1,"")</f>
        <v>3.0861423220973783</v>
      </c>
      <c r="DX9" s="67">
        <f>IFERROR(VLOOKUP($B9,RD[#All],DX$2,0)/DX$1,"")</f>
        <v>3.1553890969621303</v>
      </c>
      <c r="DY9" s="67">
        <f>IFERROR(VLOOKUP($B9,RD[#All],DY$2,0)/DY$1,"")</f>
        <v>3.1048689138576777</v>
      </c>
      <c r="DZ9" s="67">
        <f>IFERROR(VLOOKUP($B9,RD[#All],DZ$2,0)/DZ$1,"")</f>
        <v>3.1198501872659175</v>
      </c>
      <c r="EA9" s="67">
        <f>IFERROR(VLOOKUP($B9,RD[#All],EA$2,0)/EA$1,"")</f>
        <v>3.0478568456096546</v>
      </c>
      <c r="EB9" s="67">
        <f>IFERROR(VLOOKUP($B9,RD[#All],EB$2,0)/EB$1,"")</f>
        <v>3.045526425301706</v>
      </c>
      <c r="EC9" s="67">
        <f>IFERROR(VLOOKUP($B9,RD[#All],EC$2,0)/EC$1,"")</f>
        <v>3.0838375108038028</v>
      </c>
      <c r="ED9" s="67">
        <f>IFERROR(VLOOKUP($B9,RD[#All],ED$2,0)/ED$1,"")</f>
        <v>3.1301642178046674</v>
      </c>
      <c r="EE9" s="67">
        <f>IFERROR(VLOOKUP($B9,RD[#All],EE$2,0)/EE$1,"")</f>
        <v>3.1339671564390668</v>
      </c>
      <c r="EF9" s="67">
        <f>IFERROR(VLOOKUP($B9,RD[#All],EF$2,0)/EF$1,"")</f>
        <v>3.2069458631256382</v>
      </c>
      <c r="EG9" s="67">
        <f>IFERROR(VLOOKUP($B9,RD[#All],EG$2,0)/EG$1,"")</f>
        <v>3.1783216783216783</v>
      </c>
      <c r="EH9" s="67">
        <f>IFERROR(VLOOKUP($B9,RD[#All],EH$2,0)/EH$1,"")</f>
        <v>3.0860139860139859</v>
      </c>
      <c r="EI9" s="67">
        <f>IFERROR(VLOOKUP($B9,RD[#All],EI$2,0)/EI$1,"")</f>
        <v>3.1153846153846154</v>
      </c>
      <c r="EJ9" s="67">
        <f>IFERROR(VLOOKUP($B9,RD[#All],EJ$2,0)/EJ$1,"")</f>
        <v>3.1503496503496504</v>
      </c>
      <c r="EK9" s="67">
        <f>IFERROR(VLOOKUP($B9,RD[#All],EK$2,0)/EK$1,"")</f>
        <v>3.2</v>
      </c>
      <c r="EL9" s="67">
        <f>IFERROR(VLOOKUP($B9,RD[#All],EL$2,0)/EL$1,"")</f>
        <v>3.2033707865168539</v>
      </c>
      <c r="EM9" s="67">
        <f>IFERROR(VLOOKUP($B9,RD[#All],EM$2,0)/EM$1,"")</f>
        <v>3.132238547968885</v>
      </c>
      <c r="EN9" s="67">
        <f>IFERROR(VLOOKUP($B9,RD[#All],EN$2,0)/EN$1,"")</f>
        <v>3.0886776145203112</v>
      </c>
      <c r="EO9" s="67">
        <f>IFERROR(VLOOKUP($B9,RD[#All],EO$2,0)/EO$1,"")</f>
        <v>3.1498127340823969</v>
      </c>
      <c r="EP9" s="67">
        <f>IFERROR(VLOOKUP($B9,RD[#All],EP$2,0)/EP$1,"")</f>
        <v>3.2214347450302503</v>
      </c>
      <c r="EQ9" s="67">
        <f>IFERROR(VLOOKUP($B9,RD[#All],EQ$2,0)/EQ$1,"")</f>
        <v>3.0805243445692883</v>
      </c>
      <c r="ER9" s="67">
        <f>IFERROR(VLOOKUP($B9,RD[#All],ER$2,0)/ER$1,"")</f>
        <v>3.1602420051858253</v>
      </c>
      <c r="ES9" s="67">
        <f>IFERROR(VLOOKUP($B9,RD[#All],ES$2,0)/ES$1,"")</f>
        <v>3.1554307116104869</v>
      </c>
      <c r="ET9" s="67">
        <f>IFERROR(VLOOKUP($B9,RD[#All],ET$2,0)/ET$1,"")</f>
        <v>3.189785495403473</v>
      </c>
      <c r="EU9" s="67">
        <f>IFERROR(VLOOKUP($B9,RD[#All],EU$2,0)/EU$1,"")</f>
        <v>3.0627484874675885</v>
      </c>
      <c r="EV9" s="67">
        <f>IFERROR(VLOOKUP($B9,RD[#All],EV$2,0)/EV$1,"")</f>
        <v>3.186171132238548</v>
      </c>
      <c r="EW9" s="67">
        <f>IFERROR(VLOOKUP($B9,RD[#All],EW$2,0)/EW$1,"")</f>
        <v>3.1840968020743303</v>
      </c>
      <c r="EX9" s="67">
        <f>IFERROR(VLOOKUP($B9,RD[#All],EX$2,0)/EX$1,"")</f>
        <v>3.1913857677902624</v>
      </c>
      <c r="EY9" s="67">
        <f>IFERROR(VLOOKUP($B9,RD[#All],EY$2,0)/EY$1,"")</f>
        <v>3.0748231377444863</v>
      </c>
      <c r="EZ9" s="67">
        <f>IFERROR(VLOOKUP($B9,RD[#All],EZ$2,0)/EZ$1,"")</f>
        <v>3.2003745318352061</v>
      </c>
      <c r="FA9" s="67">
        <f>IFERROR(VLOOKUP($B9,RD[#All],FA$2,0)/FA$1,"")</f>
        <v>3.1460674157303372</v>
      </c>
      <c r="FB9" s="67">
        <f>IFERROR(VLOOKUP($B9,RD[#All],FB$2,0)/FB$1,"")</f>
        <v>3.1254681647940075</v>
      </c>
      <c r="FC9" s="67">
        <f>IFERROR(VLOOKUP($B9,RD[#All],FC$2,0)/FC$1,"")</f>
        <v>3.1591760299625467</v>
      </c>
      <c r="FD9" s="67">
        <f>IFERROR(VLOOKUP($B9,RD[#All],FD$2,0)/FD$1,"")</f>
        <v>3.1520599250936332</v>
      </c>
      <c r="FE9" s="67">
        <f>IFERROR(VLOOKUP($B9,RD[#All],FE$2,0)/FE$1,"")</f>
        <v>3.1962121212121208</v>
      </c>
      <c r="FF9" s="67">
        <f>IFERROR(VLOOKUP($B9,RD[#All],FF$2,0)/FF$1,"")</f>
        <v>3.1450757575757575</v>
      </c>
      <c r="FG9" s="67">
        <f>IFERROR(VLOOKUP($B9,RD[#All],FG$2,0)/FG$1,"")</f>
        <v>3.0939393939393938</v>
      </c>
      <c r="FH9" s="67">
        <f>IFERROR(VLOOKUP($B9,RD[#All],FH$2,0)/FH$1,"")</f>
        <v>3.1174242424242422</v>
      </c>
      <c r="FI9" s="67">
        <f>IFERROR(VLOOKUP($B9,RD[#All],FI$2,0)/FI$1,"")</f>
        <v>3.0673400673400675</v>
      </c>
      <c r="FJ9" s="67">
        <f>IFERROR(VLOOKUP($B9,RD[#All],FJ$2,0)/FJ$1,"")</f>
        <v>3.0606060606060606</v>
      </c>
      <c r="FK9" s="67">
        <f>IFERROR(VLOOKUP($B9,RD[#All],FK$2,0)/FK$1,"")</f>
        <v>3.1942760942760944</v>
      </c>
      <c r="FL9" s="67">
        <f>IFERROR(VLOOKUP($B9,RD[#All],FL$2,0)/FL$1,"")</f>
        <v>3.0585454545454547</v>
      </c>
      <c r="FM9" s="67">
        <f>IFERROR(VLOOKUP($B9,RD[#All],FM$2,0)/FM$1,"")</f>
        <v>3.1325757575757578</v>
      </c>
      <c r="FN9" s="67">
        <f>IFERROR(VLOOKUP($B9,RD[#All],FN$2,0)/FN$1,"")</f>
        <v>3.098989898989899</v>
      </c>
      <c r="FO9" s="67">
        <f>IFERROR(VLOOKUP($B9,RD[#All],FO$2,0)/FO$1,"")</f>
        <v>3.105681818181818</v>
      </c>
      <c r="FP9" s="67">
        <f>IFERROR(VLOOKUP($B9,RD[#All],FP$2,0)/FP$1,"")</f>
        <v>3.1123636363636362</v>
      </c>
      <c r="FQ9" s="67">
        <f>IFERROR(VLOOKUP($B9,RD[#All],FQ$2,0)/FQ$1,"")</f>
        <v>3.0672727272727274</v>
      </c>
      <c r="FR9" s="67">
        <f>IFERROR(VLOOKUP($B9,RD[#All],FR$2,0)/FR$1,"")</f>
        <v>3.0789090909090913</v>
      </c>
      <c r="FS9" s="67">
        <f>IFERROR(VLOOKUP($B9,RD[#All],FS$2,0)/FS$1,"")</f>
        <v>3.1659932659932659</v>
      </c>
      <c r="FT9" s="67">
        <f>IFERROR(VLOOKUP($B9,RD[#All],FT$2,0)/FT$1,"")</f>
        <v>3.0876363636363635</v>
      </c>
      <c r="FU9" s="67">
        <f>IFERROR(VLOOKUP($B9,RD[#All],FU$2,0)/FU$1,"")</f>
        <v>3.1370370370370373</v>
      </c>
      <c r="FV9" s="67">
        <f>IFERROR(VLOOKUP($B9,RD[#All],FV$2,0)/FV$1,"")</f>
        <v>3.1401515151515151</v>
      </c>
      <c r="FW9" s="67">
        <f>IFERROR(VLOOKUP($B9,RD[#All],FW$2,0)/FW$1,"")</f>
        <v>3.0643939393939394</v>
      </c>
      <c r="FX9" s="67">
        <f>IFERROR(VLOOKUP($B9,RD[#All],FX$2,0)/FX$1,"")</f>
        <v>3.1628787878787881</v>
      </c>
      <c r="FY9" s="67">
        <f>IFERROR(VLOOKUP($B9,RD[#All],FY$2,0)/FY$1,"")</f>
        <v>3.0538720538720541</v>
      </c>
      <c r="FZ9" s="67">
        <f>IFERROR(VLOOKUP($B9,RD[#All],FZ$2,0)/FZ$1,"")</f>
        <v>3.1704545454545454</v>
      </c>
      <c r="GA9" s="67">
        <f>IFERROR(VLOOKUP($B9,RD[#All],GA$2,0)/GA$1,"")</f>
        <v>3.13986013986014</v>
      </c>
      <c r="GB9" s="67">
        <f>IFERROR(VLOOKUP($B9,RD[#All],GB$2,0)/GB$1,"")</f>
        <v>3.0673400673400675</v>
      </c>
      <c r="GC9" s="67">
        <f>IFERROR(VLOOKUP($B9,RD[#All],GC$2,0)/GC$1,"")</f>
        <v>3.0606060606060606</v>
      </c>
      <c r="GD9" s="67">
        <f>IFERROR(VLOOKUP($B9,RD[#All],GD$2,0)/GD$1,"")</f>
        <v>3.2036363636363636</v>
      </c>
      <c r="GE9" s="67">
        <f>IFERROR(VLOOKUP($B9,RD[#All],GE$2,0)/GE$1,"")</f>
        <v>3.1153846153846154</v>
      </c>
      <c r="GF9" s="67">
        <f>IFERROR(VLOOKUP($B9,RD[#All],GF$2,0)/GF$1,"")</f>
        <v>3.0707070707070705</v>
      </c>
      <c r="GG9" s="67">
        <f>IFERROR(VLOOKUP($B9,RD[#All],GG$2,0)/GG$1,"")</f>
        <v>3.0756363636363635</v>
      </c>
      <c r="GH9" s="67">
        <f>IFERROR(VLOOKUP($B9,RD[#All],GH$2,0)/GH$1,"")</f>
        <v>3.0690909090909089</v>
      </c>
      <c r="GI9" s="67">
        <f>IFERROR(VLOOKUP($B9,RD[#All],GI$2,0)/GI$1,"")</f>
        <v>3.1087272727272728</v>
      </c>
      <c r="GJ9" s="67">
        <f>IFERROR(VLOOKUP($B9,RD[#All],GJ$2,0)/GJ$1,"")</f>
        <v>3.06993006993007</v>
      </c>
      <c r="GK9" s="67">
        <f>IFERROR(VLOOKUP($B9,RD[#All],GK$2,0)/GK$1,"")</f>
        <v>3.1401515151515151</v>
      </c>
      <c r="GL9" s="67">
        <f>IFERROR(VLOOKUP($B9,RD[#All],GL$2,0)/GL$1,"")</f>
        <v>3.1098484848484849</v>
      </c>
      <c r="GM9" s="67">
        <f>IFERROR(VLOOKUP($B9,RD[#All],GM$2,0)/GM$1,"")</f>
        <v>3.1666666666666665</v>
      </c>
      <c r="GN9" s="67">
        <f>IFERROR(VLOOKUP($B9,RD[#All],GN$2,0)/GN$1,"")</f>
        <v>3.1477272727272729</v>
      </c>
      <c r="GO9" s="67">
        <f>IFERROR(VLOOKUP($B9,RD[#All],GO$2,0)/GO$1,"")</f>
        <v>3.1401515151515151</v>
      </c>
      <c r="GP9" s="67">
        <f>IFERROR(VLOOKUP($B9,RD[#All],GP$2,0)/GP$1,"")</f>
        <v>3.1780303030303032</v>
      </c>
      <c r="GQ9" s="67">
        <f>IFERROR(VLOOKUP($B9,RD[#All],GQ$2,0)/GQ$1,"")</f>
        <v>3.0954545454545452</v>
      </c>
      <c r="GR9" s="67">
        <f>IFERROR(VLOOKUP($B9,RD[#All],GR$2,0)/GR$1,"")</f>
        <v>3.0643939393939394</v>
      </c>
      <c r="GS9" s="67" t="str">
        <f>IFERROR(VLOOKUP($B9,RD[#All],GS$2,0)/GS$1,"")</f>
        <v/>
      </c>
      <c r="GT9" s="67" t="str">
        <f>IFERROR(VLOOKUP($B9,RD[#All],GT$2,0)/GT$1,"")</f>
        <v/>
      </c>
      <c r="GU9" s="67">
        <f>IFERROR(VLOOKUP($B9,RD[#All],GU$2,0)/GU$1,"")</f>
        <v>3.2849604221635884</v>
      </c>
      <c r="GV9" s="67">
        <f>IFERROR(VLOOKUP($B9,RD[#All],GV$2,0)/GV$1,"")</f>
        <v>3.0837930128710274</v>
      </c>
      <c r="GW9" s="67">
        <f>IFERROR(VLOOKUP($B9,RD[#All],GW$2,0)/GW$1,"")</f>
        <v>3.0635624538063562</v>
      </c>
      <c r="GX9" s="67" t="str">
        <f>IFERROR(VLOOKUP($B9,RD[#All],GX$2,0)/GX$1,"")</f>
        <v/>
      </c>
      <c r="GY9" s="67">
        <f>IFERROR(VLOOKUP($B9,RD[#All],GY$2,0)/GY$1,"")</f>
        <v>3.0792891319207105</v>
      </c>
      <c r="GZ9" s="67">
        <f>IFERROR(VLOOKUP($B9,RD[#All],GZ$2,0)/GZ$1,"")</f>
        <v>3.0674157303370788</v>
      </c>
      <c r="HA9" s="67">
        <f>IFERROR(VLOOKUP($B9,RD[#All],HA$2,0)/HA$1,"")</f>
        <v>3.0861423220973783</v>
      </c>
      <c r="HB9" s="67">
        <f>IFERROR(VLOOKUP($B9,RD[#All],HB$2,0)/HB$1,"")</f>
        <v>3.1198501872659175</v>
      </c>
      <c r="HC9" s="67">
        <f>IFERROR(VLOOKUP($B9,RD[#All],HC$2,0)/HC$1,"")</f>
        <v>3.1273408239700373</v>
      </c>
      <c r="HD9" s="67">
        <f>IFERROR(VLOOKUP($B9,RD[#All],HD$2,0)/HD$1,"")</f>
        <v>3.0898876404494384</v>
      </c>
      <c r="HE9" s="67">
        <f>IFERROR(VLOOKUP($B9,RD[#All],HE$2,0)/HE$1,"")</f>
        <v>3.0749063670411987</v>
      </c>
      <c r="HF9" s="67">
        <f>IFERROR(VLOOKUP($B9,RD[#All],HF$2,0)/HF$1,"")</f>
        <v>3.1445692883895133</v>
      </c>
      <c r="HG9" s="67">
        <f>IFERROR(VLOOKUP($B9,RD[#All],HG$2,0)/HG$1,"")</f>
        <v>3.0749063670411987</v>
      </c>
      <c r="HH9" s="67">
        <f>IFERROR(VLOOKUP($B9,RD[#All],HH$2,0)/HH$1,"")</f>
        <v>3.1123595505617976</v>
      </c>
      <c r="HI9" s="67">
        <f>IFERROR(VLOOKUP($B9,RD[#All],HI$2,0)/HI$1,"")</f>
        <v>3.1235955056179776</v>
      </c>
      <c r="HJ9" s="67">
        <f>IFERROR(VLOOKUP($B9,RD[#All],HJ$2,0)/HJ$1,"")</f>
        <v>3.1943820224719102</v>
      </c>
      <c r="HK9" s="67">
        <f>IFERROR(VLOOKUP($B9,RD[#All],HK$2,0)/HK$1,"")</f>
        <v>3.0595089471493968</v>
      </c>
      <c r="HL9" s="67">
        <f>IFERROR(VLOOKUP($B9,RD[#All],HL$2,0)/HL$1,"")</f>
        <v>3.2156471077819391</v>
      </c>
      <c r="HM9" s="67">
        <f>IFERROR(VLOOKUP($B9,RD[#All],HM$2,0)/HM$1,"")</f>
        <v>3.2422749664128974</v>
      </c>
      <c r="HN9" s="67">
        <f>IFERROR(VLOOKUP($B9,RD[#All],HN$2,0)/HN$1,"")</f>
        <v>3.3313927451858483</v>
      </c>
      <c r="HO9" s="67">
        <f>IFERROR(VLOOKUP($B9,RD[#All],HO$2,0)/HO$1,"")</f>
        <v>3.3338557993730409</v>
      </c>
      <c r="HP9" s="67">
        <f>IFERROR(VLOOKUP($B9,RD[#All],HP$2,0)/HP$1,"")</f>
        <v>3.2852664576802506</v>
      </c>
      <c r="HQ9" s="67">
        <f>IFERROR(VLOOKUP($B9,RD[#All],HQ$2,0)/HQ$1,"")</f>
        <v>3.0928330928330929</v>
      </c>
      <c r="HR9" s="67">
        <f>IFERROR(VLOOKUP($B9,RD[#All],HR$2,0)/HR$1,"")</f>
        <v>3.080900750625521</v>
      </c>
      <c r="HS9" s="67">
        <f>IFERROR(VLOOKUP($B9,RD[#All],HS$2,0)/HS$1,"")</f>
        <v>3.161887640449438</v>
      </c>
      <c r="HT9" s="67">
        <f>IFERROR(VLOOKUP($B9,RD[#All],HT$2,0)/HT$1,"")</f>
        <v>3.1407407407407408</v>
      </c>
      <c r="HU9" s="67">
        <f>IFERROR(VLOOKUP($B9,RD[#All],HU$2,0)/HU$1,"")</f>
        <v>3.1305099394987037</v>
      </c>
      <c r="HV9" s="67">
        <f>IFERROR(VLOOKUP($B9,RD[#All],HV$2,0)/HV$1,"")</f>
        <v>3.0534140017286084</v>
      </c>
      <c r="HW9" s="67">
        <f>IFERROR(VLOOKUP($B9,RD[#All],HW$2,0)/HW$1,"")</f>
        <v>3.1848988764044943</v>
      </c>
      <c r="HX9" s="67">
        <f>IFERROR(VLOOKUP($B9,RD[#All],HX$2,0)/HX$1,"")</f>
        <v>3.1858254105445116</v>
      </c>
      <c r="HY9" s="67">
        <f>IFERROR(VLOOKUP($B9,RD[#All],HY$2,0)/HY$1,"")</f>
        <v>3.1330836454431963</v>
      </c>
      <c r="HZ9" s="67">
        <f>IFERROR(VLOOKUP($B9,RD[#All],HZ$2,0)/HZ$1,"")</f>
        <v>3.0831460674157305</v>
      </c>
      <c r="IA9" s="67">
        <f>IFERROR(VLOOKUP($B9,RD[#All],IA$2,0)/IA$1,"")</f>
        <v>3.1002331002331007</v>
      </c>
      <c r="IB9" s="67">
        <f>IFERROR(VLOOKUP($B9,RD[#All],IB$2,0)/IB$1,"")</f>
        <v>3.0808080808080809</v>
      </c>
      <c r="IC9" s="67">
        <f>IFERROR(VLOOKUP($B9,RD[#All],IC$2,0)/IC$1,"")</f>
        <v>3.0730380730380733</v>
      </c>
      <c r="ID9" s="67">
        <f>IFERROR(VLOOKUP($B9,RD[#All],ID$2,0)/ID$1,"")</f>
        <v>3.063973063973064</v>
      </c>
      <c r="IE9" s="67">
        <f>IFERROR(VLOOKUP($B9,RD[#All],IE$2,0)/IE$1,"")</f>
        <v>3.0909090909090908</v>
      </c>
      <c r="IF9" s="67" t="str">
        <f>IFERROR(VLOOKUP($B9,RD[#All],IF$2,0)/IF$1,"")</f>
        <v/>
      </c>
      <c r="IG9" s="67">
        <f>IFERROR(VLOOKUP($B9,RD[#All],IG$2,0)/IG$1,"")</f>
        <v>3.2720067930936878</v>
      </c>
      <c r="IH9" s="67">
        <f>IFERROR(VLOOKUP($B9,RD[#All],IH$2,0)/IH$1,"")</f>
        <v>3.1034482758620685</v>
      </c>
      <c r="II9" s="67">
        <f>IFERROR(VLOOKUP($B9,RD[#All],II$2,0)/II$1,"")</f>
        <v>3.1940298507462686</v>
      </c>
      <c r="IJ9" s="67">
        <f>IFERROR(VLOOKUP($B9,RD[#All],IJ$2,0)/IJ$1,"")</f>
        <v>3.052749719416386</v>
      </c>
      <c r="IK9" s="67">
        <f>IFERROR(VLOOKUP($B9,RD[#All],IK$2,0)/IK$1,"")</f>
        <v>3.0730380730380733</v>
      </c>
      <c r="IL9" s="67" t="str">
        <f>IFERROR(VLOOKUP($B9,RD[#All],IL$2,0)/IL$1,"")</f>
        <v/>
      </c>
      <c r="IM9" s="67" t="str">
        <f>IFERROR(VLOOKUP($B9,RD[#All],IM$2,0)/IM$1,"")</f>
        <v/>
      </c>
      <c r="IN9" s="67">
        <f>IFERROR(VLOOKUP($B9,RD[#All],IN$2,0)/IN$1,"")</f>
        <v>3.2058516196447231</v>
      </c>
      <c r="IO9" s="67">
        <f>IFERROR(VLOOKUP($B9,RD[#All],IO$2,0)/IO$1,"")</f>
        <v>3.1896551724137931</v>
      </c>
      <c r="IP9" s="67">
        <f>IFERROR(VLOOKUP($B9,RD[#All],IP$2,0)/IP$1,"")</f>
        <v>4.0276124732206613</v>
      </c>
      <c r="IQ9" s="67">
        <f>IFERROR(VLOOKUP($B9,RD[#All],IQ$2,0)/IQ$1,"")</f>
        <v>3.0730380730380733</v>
      </c>
      <c r="IR9" s="67">
        <f>IFERROR(VLOOKUP($B9,RD[#All],IR$2,0)/IR$1,"")</f>
        <v>6.1368159203980106</v>
      </c>
      <c r="IS9" s="86">
        <f>IFERROR(AVERAGEIF(Inv_SY_B[[#This Row],[BLK1_INV1]:[BLK8_INV27]],"&gt;"&amp;0.1,Inv_SY_B[[#This Row],[BLK1_INV1]:[BLK8_INV27]]),"")</f>
        <v>3.1341087856369643</v>
      </c>
    </row>
    <row r="10" spans="2:253" x14ac:dyDescent="0.25">
      <c r="B10" s="85">
        <f t="shared" si="0"/>
        <v>45848</v>
      </c>
      <c r="C10" s="67">
        <f>IFERROR(VLOOKUP($B10,RD[#All],C$2,0)/C$1,"")</f>
        <v>1.727571305099395</v>
      </c>
      <c r="D10" s="67">
        <f>IFERROR(VLOOKUP($B10,RD[#All],D$2,0)/D$1,"")</f>
        <v>1.7424373379429559</v>
      </c>
      <c r="E10" s="67">
        <f>IFERROR(VLOOKUP($B10,RD[#All],E$2,0)/E$1,"")</f>
        <v>1.7629213483146067</v>
      </c>
      <c r="F10" s="67">
        <f>IFERROR(VLOOKUP($B10,RD[#All],F$2,0)/F$1,"")</f>
        <v>1.7711610486891385</v>
      </c>
      <c r="G10" s="67">
        <f>IFERROR(VLOOKUP($B10,RD[#All],G$2,0)/G$1,"")</f>
        <v>1.7289541918755402</v>
      </c>
      <c r="H10" s="67">
        <f>IFERROR(VLOOKUP($B10,RD[#All],H$2,0)/H$1,"")</f>
        <v>1.752808988764045</v>
      </c>
      <c r="I10" s="67">
        <f>IFERROR(VLOOKUP($B10,RD[#All],I$2,0)/I$1,"")</f>
        <v>1.7606741573033708</v>
      </c>
      <c r="J10" s="67">
        <f>IFERROR(VLOOKUP($B10,RD[#All],J$2,0)/J$1,"")</f>
        <v>1.7651685393258427</v>
      </c>
      <c r="K10" s="67">
        <f>IFERROR(VLOOKUP($B10,RD[#All],K$2,0)/K$1,"")</f>
        <v>1.7502921348314606</v>
      </c>
      <c r="L10" s="67">
        <f>IFERROR(VLOOKUP($B10,RD[#All],L$2,0)/L$1,"")</f>
        <v>1.7725842696629213</v>
      </c>
      <c r="M10" s="67">
        <f>IFERROR(VLOOKUP($B10,RD[#All],M$2,0)/M$1,"")</f>
        <v>1.7816479400749063</v>
      </c>
      <c r="N10" s="67">
        <f>IFERROR(VLOOKUP($B10,RD[#All],N$2,0)/N$1,"")</f>
        <v>1.7779026217228464</v>
      </c>
      <c r="O10" s="67">
        <f>IFERROR(VLOOKUP($B10,RD[#All],O$2,0)/O$1,"")</f>
        <v>1.7868913857677904</v>
      </c>
      <c r="P10" s="67">
        <f>IFERROR(VLOOKUP($B10,RD[#All],P$2,0)/P$1,"")</f>
        <v>1.8034729315628191</v>
      </c>
      <c r="Q10" s="67">
        <f>IFERROR(VLOOKUP($B10,RD[#All],Q$2,0)/Q$1,"")</f>
        <v>1.7861423220973782</v>
      </c>
      <c r="R10" s="67">
        <f>IFERROR(VLOOKUP($B10,RD[#All],R$2,0)/R$1,"")</f>
        <v>1.8014981273408239</v>
      </c>
      <c r="S10" s="67">
        <f>IFERROR(VLOOKUP($B10,RD[#All],S$2,0)/S$1,"")</f>
        <v>1.7891385767790262</v>
      </c>
      <c r="T10" s="67">
        <f>IFERROR(VLOOKUP($B10,RD[#All],T$2,0)/T$1,"")</f>
        <v>1.7958801498127341</v>
      </c>
      <c r="U10" s="67">
        <f>IFERROR(VLOOKUP($B10,RD[#All],U$2,0)/U$1,"")</f>
        <v>1.7846153846153847</v>
      </c>
      <c r="V10" s="67">
        <f>IFERROR(VLOOKUP($B10,RD[#All],V$2,0)/V$1,"")</f>
        <v>1.801210025929127</v>
      </c>
      <c r="W10" s="67">
        <f>IFERROR(VLOOKUP($B10,RD[#All],W$2,0)/W$1,"")</f>
        <v>1.7546816479400749</v>
      </c>
      <c r="X10" s="67">
        <f>IFERROR(VLOOKUP($B10,RD[#All],X$2,0)/X$1,"")</f>
        <v>1.749438202247191</v>
      </c>
      <c r="Y10" s="67">
        <f>IFERROR(VLOOKUP($B10,RD[#All],Y$2,0)/Y$1,"")</f>
        <v>1.7984442523768367</v>
      </c>
      <c r="Z10" s="67">
        <f>IFERROR(VLOOKUP($B10,RD[#All],Z$2,0)/Z$1,"")</f>
        <v>1.7175197669579692</v>
      </c>
      <c r="AA10" s="67">
        <f>IFERROR(VLOOKUP($B10,RD[#All],AA$2,0)/AA$1,"")</f>
        <v>1.7538461538461538</v>
      </c>
      <c r="AB10" s="67">
        <f>IFERROR(VLOOKUP($B10,RD[#All],AB$2,0)/AB$1,"")</f>
        <v>1.7728608470181502</v>
      </c>
      <c r="AC10" s="67">
        <f>IFERROR(VLOOKUP($B10,RD[#All],AC$2,0)/AC$1,"")</f>
        <v>1.8032843560933449</v>
      </c>
      <c r="AD10" s="67">
        <f>IFERROR(VLOOKUP($B10,RD[#All],AD$2,0)/AD$1,"")</f>
        <v>1.7241781106949645</v>
      </c>
      <c r="AE10" s="67">
        <f>IFERROR(VLOOKUP($B10,RD[#All],AE$2,0)/AE$1,"")</f>
        <v>1.7534748231377446</v>
      </c>
      <c r="AF10" s="67">
        <f>IFERROR(VLOOKUP($B10,RD[#All],AF$2,0)/AF$1,"")</f>
        <v>1.7371618809821054</v>
      </c>
      <c r="AG10" s="67">
        <f>IFERROR(VLOOKUP($B10,RD[#All],AG$2,0)/AG$1,"")</f>
        <v>1.7551394090719934</v>
      </c>
      <c r="AH10" s="67">
        <f>IFERROR(VLOOKUP($B10,RD[#All],AH$2,0)/AH$1,"")</f>
        <v>1.7611319184352892</v>
      </c>
      <c r="AI10" s="67">
        <f>IFERROR(VLOOKUP($B10,RD[#All],AI$2,0)/AI$1,"")</f>
        <v>1.7566823899371067</v>
      </c>
      <c r="AJ10" s="67">
        <f>IFERROR(VLOOKUP($B10,RD[#All],AJ$2,0)/AJ$1,"")</f>
        <v>1.7662531759079358</v>
      </c>
      <c r="AK10" s="67">
        <f>IFERROR(VLOOKUP($B10,RD[#All],AK$2,0)/AK$1,"")</f>
        <v>1.749438202247191</v>
      </c>
      <c r="AL10" s="67">
        <f>IFERROR(VLOOKUP($B10,RD[#All],AL$2,0)/AL$1,"")</f>
        <v>1.7229842756774842</v>
      </c>
      <c r="AM10" s="67">
        <f>IFERROR(VLOOKUP($B10,RD[#All],AM$2,0)/AM$1,"")</f>
        <v>1.7363295880149814</v>
      </c>
      <c r="AN10" s="67">
        <f>IFERROR(VLOOKUP($B10,RD[#All],AN$2,0)/AN$1,"")</f>
        <v>1.7516853932584269</v>
      </c>
      <c r="AO10" s="67">
        <f>IFERROR(VLOOKUP($B10,RD[#All],AO$2,0)/AO$1,"")</f>
        <v>1.7535580524344569</v>
      </c>
      <c r="AP10" s="67">
        <f>IFERROR(VLOOKUP($B10,RD[#All],AP$2,0)/AP$1,"")</f>
        <v>1.7415730337078652</v>
      </c>
      <c r="AQ10" s="67">
        <f>IFERROR(VLOOKUP($B10,RD[#All],AQ$2,0)/AQ$1,"")</f>
        <v>1.7737827715355805</v>
      </c>
      <c r="AR10" s="67">
        <f>IFERROR(VLOOKUP($B10,RD[#All],AR$2,0)/AR$1,"")</f>
        <v>1.7865168539325842</v>
      </c>
      <c r="AS10" s="67">
        <f>IFERROR(VLOOKUP($B10,RD[#All],AS$2,0)/AS$1,"")</f>
        <v>1.7715355805243447</v>
      </c>
      <c r="AT10" s="67">
        <f>IFERROR(VLOOKUP($B10,RD[#All],AT$2,0)/AT$1,"")</f>
        <v>1.7816479400749063</v>
      </c>
      <c r="AU10" s="67">
        <f>IFERROR(VLOOKUP($B10,RD[#All],AU$2,0)/AU$1,"")</f>
        <v>1.7329588014981272</v>
      </c>
      <c r="AV10" s="67">
        <f>IFERROR(VLOOKUP($B10,RD[#All],AV$2,0)/AV$1,"")</f>
        <v>1.7692883895131086</v>
      </c>
      <c r="AW10" s="67">
        <f>IFERROR(VLOOKUP($B10,RD[#All],AW$2,0)/AW$1,"")</f>
        <v>1.7223854796888505</v>
      </c>
      <c r="AX10" s="67">
        <f>IFERROR(VLOOKUP($B10,RD[#All],AX$2,0)/AX$1,"")</f>
        <v>1.7400749063670413</v>
      </c>
      <c r="AY10" s="67">
        <f>IFERROR(VLOOKUP($B10,RD[#All],AY$2,0)/AY$1,"")</f>
        <v>1.7373483146067414</v>
      </c>
      <c r="AZ10" s="67">
        <f>IFERROR(VLOOKUP($B10,RD[#All],AZ$2,0)/AZ$1,"")</f>
        <v>1.7287191011235956</v>
      </c>
      <c r="BA10" s="67">
        <f>IFERROR(VLOOKUP($B10,RD[#All],BA$2,0)/BA$1,"")</f>
        <v>1.7393258426966292</v>
      </c>
      <c r="BB10" s="67">
        <f>IFERROR(VLOOKUP($B10,RD[#All],BB$2,0)/BB$1,"")</f>
        <v>1.750561797752809</v>
      </c>
      <c r="BC10" s="67">
        <f>IFERROR(VLOOKUP($B10,RD[#All],BC$2,0)/BC$1,"")</f>
        <v>1.7331668747399085</v>
      </c>
      <c r="BD10" s="67">
        <f>IFERROR(VLOOKUP($B10,RD[#All],BD$2,0)/BD$1,"")</f>
        <v>1.7398252184769039</v>
      </c>
      <c r="BE10" s="67">
        <f>IFERROR(VLOOKUP($B10,RD[#All],BE$2,0)/BE$1,"")</f>
        <v>1.7292999135695764</v>
      </c>
      <c r="BF10" s="67">
        <f>IFERROR(VLOOKUP($B10,RD[#All],BF$2,0)/BF$1,"")</f>
        <v>1.748481065334998</v>
      </c>
      <c r="BG10" s="67">
        <f>IFERROR(VLOOKUP($B10,RD[#All],BG$2,0)/BG$1,"")</f>
        <v>1.7354972950478567</v>
      </c>
      <c r="BH10" s="67">
        <f>IFERROR(VLOOKUP($B10,RD[#All],BH$2,0)/BH$1,"")</f>
        <v>1.7610486891385768</v>
      </c>
      <c r="BI10" s="67">
        <f>IFERROR(VLOOKUP($B10,RD[#All],BI$2,0)/BI$1,"")</f>
        <v>1.7354972950478567</v>
      </c>
      <c r="BJ10" s="67">
        <f>IFERROR(VLOOKUP($B10,RD[#All],BJ$2,0)/BJ$1,"")</f>
        <v>1.7368289637952561</v>
      </c>
      <c r="BK10" s="67">
        <f>IFERROR(VLOOKUP($B10,RD[#All],BK$2,0)/BK$1,"")</f>
        <v>1.7426966292134831</v>
      </c>
      <c r="BL10" s="67">
        <f>IFERROR(VLOOKUP($B10,RD[#All],BL$2,0)/BL$1,"")</f>
        <v>1.7908999665439946</v>
      </c>
      <c r="BM10" s="67">
        <f>IFERROR(VLOOKUP($B10,RD[#All],BM$2,0)/BM$1,"")</f>
        <v>1.7662921348314609</v>
      </c>
      <c r="BN10" s="67">
        <f>IFERROR(VLOOKUP($B10,RD[#All],BN$2,0)/BN$1,"")</f>
        <v>1.7613375130616509</v>
      </c>
      <c r="BO10" s="67">
        <f>IFERROR(VLOOKUP($B10,RD[#All],BO$2,0)/BO$1,"")</f>
        <v>1.7624891961970615</v>
      </c>
      <c r="BP10" s="67">
        <f>IFERROR(VLOOKUP($B10,RD[#All],BP$2,0)/BP$1,"")</f>
        <v>1.7801210025929126</v>
      </c>
      <c r="BQ10" s="67">
        <f>IFERROR(VLOOKUP($B10,RD[#All],BQ$2,0)/BQ$1,"")</f>
        <v>1.7777009507346588</v>
      </c>
      <c r="BR10" s="67">
        <f>IFERROR(VLOOKUP($B10,RD[#All],BR$2,0)/BR$1,"")</f>
        <v>1.7818496110630941</v>
      </c>
      <c r="BS10" s="67">
        <f>IFERROR(VLOOKUP($B10,RD[#All],BS$2,0)/BS$1,"")</f>
        <v>1.7696629213483146</v>
      </c>
      <c r="BT10" s="67">
        <f>IFERROR(VLOOKUP($B10,RD[#All],BT$2,0)/BT$1,"")</f>
        <v>1.7625468164794009</v>
      </c>
      <c r="BU10" s="67">
        <f>IFERROR(VLOOKUP($B10,RD[#All],BU$2,0)/BU$1,"")</f>
        <v>1.7606741573033708</v>
      </c>
      <c r="BV10" s="67">
        <f>IFERROR(VLOOKUP($B10,RD[#All],BV$2,0)/BV$1,"")</f>
        <v>1.7632958801498129</v>
      </c>
      <c r="BW10" s="67">
        <f>IFERROR(VLOOKUP($B10,RD[#All],BW$2,0)/BW$1,"")</f>
        <v>1.7734082397003745</v>
      </c>
      <c r="BX10" s="67">
        <f>IFERROR(VLOOKUP($B10,RD[#All],BX$2,0)/BX$1,"")</f>
        <v>1.7685393258426967</v>
      </c>
      <c r="BY10" s="67">
        <f>IFERROR(VLOOKUP($B10,RD[#All],BY$2,0)/BY$1,"")</f>
        <v>1.7398252184769039</v>
      </c>
      <c r="BZ10" s="67">
        <f>IFERROR(VLOOKUP($B10,RD[#All],BZ$2,0)/BZ$1,"")</f>
        <v>1.7478152309612984</v>
      </c>
      <c r="CA10" s="67">
        <f>IFERROR(VLOOKUP($B10,RD[#All],CA$2,0)/CA$1,"")</f>
        <v>1.7538077403245942</v>
      </c>
      <c r="CB10" s="67">
        <f>IFERROR(VLOOKUP($B10,RD[#All],CB$2,0)/CB$1,"")</f>
        <v>1.750187265917603</v>
      </c>
      <c r="CC10" s="67">
        <f>IFERROR(VLOOKUP($B10,RD[#All],CC$2,0)/CC$1,"")</f>
        <v>1.7359550561797752</v>
      </c>
      <c r="CD10" s="67">
        <f>IFERROR(VLOOKUP($B10,RD[#All],CD$2,0)/CD$1,"")</f>
        <v>1.792912705272256</v>
      </c>
      <c r="CE10" s="67">
        <f>IFERROR(VLOOKUP($B10,RD[#All],CE$2,0)/CE$1,"")</f>
        <v>1.7606741573033708</v>
      </c>
      <c r="CF10" s="67">
        <f>IFERROR(VLOOKUP($B10,RD[#All],CF$2,0)/CF$1,"")</f>
        <v>1.7868913857677904</v>
      </c>
      <c r="CG10" s="67">
        <f>IFERROR(VLOOKUP($B10,RD[#All],CG$2,0)/CG$1,"")</f>
        <v>1.7726591760299626</v>
      </c>
      <c r="CH10" s="67">
        <f>IFERROR(VLOOKUP($B10,RD[#All],CH$2,0)/CH$1,"")</f>
        <v>1.7734082397003745</v>
      </c>
      <c r="CI10" s="67">
        <f>IFERROR(VLOOKUP($B10,RD[#All],CI$2,0)/CI$1,"")</f>
        <v>1.7546816479400749</v>
      </c>
      <c r="CJ10" s="67">
        <f>IFERROR(VLOOKUP($B10,RD[#All],CJ$2,0)/CJ$1,"")</f>
        <v>1.7610486891385768</v>
      </c>
      <c r="CK10" s="67">
        <f>IFERROR(VLOOKUP($B10,RD[#All],CK$2,0)/CK$1,"")</f>
        <v>1.7749063670411984</v>
      </c>
      <c r="CL10" s="67">
        <f>IFERROR(VLOOKUP($B10,RD[#All],CL$2,0)/CL$1,"")</f>
        <v>1.7835205992509362</v>
      </c>
      <c r="CM10" s="67">
        <f>IFERROR(VLOOKUP($B10,RD[#All],CM$2,0)/CM$1,"")</f>
        <v>1.7640449438202248</v>
      </c>
      <c r="CN10" s="67">
        <f>IFERROR(VLOOKUP($B10,RD[#All],CN$2,0)/CN$1,"")</f>
        <v>1.758801498127341</v>
      </c>
      <c r="CO10" s="67">
        <f>IFERROR(VLOOKUP($B10,RD[#All],CO$2,0)/CO$1,"")</f>
        <v>1.7869662921348315</v>
      </c>
      <c r="CP10" s="67">
        <f>IFERROR(VLOOKUP($B10,RD[#All],CP$2,0)/CP$1,"")</f>
        <v>1.7925669835782196</v>
      </c>
      <c r="CQ10" s="67">
        <f>IFERROR(VLOOKUP($B10,RD[#All],CQ$2,0)/CQ$1,"")</f>
        <v>1.7516853932584269</v>
      </c>
      <c r="CR10" s="67">
        <f>IFERROR(VLOOKUP($B10,RD[#All],CR$2,0)/CR$1,"")</f>
        <v>1.7985018726591759</v>
      </c>
      <c r="CS10" s="67">
        <f>IFERROR(VLOOKUP($B10,RD[#All],CS$2,0)/CS$1,"")</f>
        <v>1.8000832292967126</v>
      </c>
      <c r="CT10" s="67">
        <f>IFERROR(VLOOKUP($B10,RD[#All],CT$2,0)/CT$1,"")</f>
        <v>1.7322097378277153</v>
      </c>
      <c r="CU10" s="67">
        <f>IFERROR(VLOOKUP($B10,RD[#All],CU$2,0)/CU$1,"")</f>
        <v>1.7329588014981272</v>
      </c>
      <c r="CV10" s="67">
        <f>IFERROR(VLOOKUP($B10,RD[#All],CV$2,0)/CV$1,"")</f>
        <v>1.758801498127341</v>
      </c>
      <c r="CW10" s="67">
        <f>IFERROR(VLOOKUP($B10,RD[#All],CW$2,0)/CW$1,"")</f>
        <v>1.7550561797752811</v>
      </c>
      <c r="CX10" s="67">
        <f>IFERROR(VLOOKUP($B10,RD[#All],CX$2,0)/CX$1,"")</f>
        <v>1.7359550561797752</v>
      </c>
      <c r="CY10" s="67">
        <f>IFERROR(VLOOKUP($B10,RD[#All],CY$2,0)/CY$1,"")</f>
        <v>1.7606741573033708</v>
      </c>
      <c r="CZ10" s="67">
        <f>IFERROR(VLOOKUP($B10,RD[#All],CZ$2,0)/CZ$1,"")</f>
        <v>1.7943820224719103</v>
      </c>
      <c r="DA10" s="67">
        <f>IFERROR(VLOOKUP($B10,RD[#All],DA$2,0)/DA$1,"")</f>
        <v>1.7250936329588016</v>
      </c>
      <c r="DB10" s="67">
        <f>IFERROR(VLOOKUP($B10,RD[#All],DB$2,0)/DB$1,"")</f>
        <v>1.7662921348314609</v>
      </c>
      <c r="DC10" s="67">
        <f>IFERROR(VLOOKUP($B10,RD[#All],DC$2,0)/DC$1,"")</f>
        <v>1.7674573449854347</v>
      </c>
      <c r="DD10" s="67">
        <f>IFERROR(VLOOKUP($B10,RD[#All],DD$2,0)/DD$1,"")</f>
        <v>1.7292134831460673</v>
      </c>
      <c r="DE10" s="67">
        <f>IFERROR(VLOOKUP($B10,RD[#All],DE$2,0)/DE$1,"")</f>
        <v>1.7478152309612984</v>
      </c>
      <c r="DF10" s="67">
        <f>IFERROR(VLOOKUP($B10,RD[#All],DF$2,0)/DF$1,"")</f>
        <v>1.789896286383406</v>
      </c>
      <c r="DG10" s="67">
        <f>IFERROR(VLOOKUP($B10,RD[#All],DG$2,0)/DG$1,"")</f>
        <v>1.750187265917603</v>
      </c>
      <c r="DH10" s="67">
        <f>IFERROR(VLOOKUP($B10,RD[#All],DH$2,0)/DH$1,"")</f>
        <v>1.754140657511444</v>
      </c>
      <c r="DI10" s="67">
        <f>IFERROR(VLOOKUP($B10,RD[#All],DI$2,0)/DI$1,"")</f>
        <v>1.7683664649956785</v>
      </c>
      <c r="DJ10" s="67">
        <f>IFERROR(VLOOKUP($B10,RD[#All],DJ$2,0)/DJ$1,"")</f>
        <v>1.7638720829732066</v>
      </c>
      <c r="DK10" s="67">
        <f>IFERROR(VLOOKUP($B10,RD[#All],DK$2,0)/DK$1,"")</f>
        <v>1.7890969621306698</v>
      </c>
      <c r="DL10" s="67">
        <f>IFERROR(VLOOKUP($B10,RD[#All],DL$2,0)/DL$1,"")</f>
        <v>1.763129421556388</v>
      </c>
      <c r="DM10" s="67">
        <f>IFERROR(VLOOKUP($B10,RD[#All],DM$2,0)/DM$1,"")</f>
        <v>1.7456928838951311</v>
      </c>
      <c r="DN10" s="67">
        <f>IFERROR(VLOOKUP($B10,RD[#All],DN$2,0)/DN$1,"")</f>
        <v>1.7273408239700374</v>
      </c>
      <c r="DO10" s="67">
        <f>IFERROR(VLOOKUP($B10,RD[#All],DO$2,0)/DO$1,"")</f>
        <v>1.7437269989963202</v>
      </c>
      <c r="DP10" s="67">
        <f>IFERROR(VLOOKUP($B10,RD[#All],DP$2,0)/DP$1,"")</f>
        <v>1.752808988764045</v>
      </c>
      <c r="DQ10" s="67">
        <f>IFERROR(VLOOKUP($B10,RD[#All],DQ$2,0)/DQ$1,"")</f>
        <v>1.7444860590928006</v>
      </c>
      <c r="DR10" s="67">
        <f>IFERROR(VLOOKUP($B10,RD[#All],DR$2,0)/DR$1,"")</f>
        <v>1.7932584269662921</v>
      </c>
      <c r="DS10" s="67">
        <f>IFERROR(VLOOKUP($B10,RD[#All],DS$2,0)/DS$1,"")</f>
        <v>1.7580524344569288</v>
      </c>
      <c r="DT10" s="67">
        <f>IFERROR(VLOOKUP($B10,RD[#All],DT$2,0)/DT$1,"")</f>
        <v>1.7428214731585518</v>
      </c>
      <c r="DU10" s="67">
        <f>IFERROR(VLOOKUP($B10,RD[#All],DU$2,0)/DU$1,"")</f>
        <v>1.7588014981273408</v>
      </c>
      <c r="DV10" s="67">
        <f>IFERROR(VLOOKUP($B10,RD[#All],DV$2,0)/DV$1,"")</f>
        <v>1.7550561797752811</v>
      </c>
      <c r="DW10" s="67">
        <f>IFERROR(VLOOKUP($B10,RD[#All],DW$2,0)/DW$1,"")</f>
        <v>1.7295880149812735</v>
      </c>
      <c r="DX10" s="67">
        <f>IFERROR(VLOOKUP($B10,RD[#All],DX$2,0)/DX$1,"")</f>
        <v>1.7354972950478567</v>
      </c>
      <c r="DY10" s="67">
        <f>IFERROR(VLOOKUP($B10,RD[#All],DY$2,0)/DY$1,"")</f>
        <v>1.7273408239700374</v>
      </c>
      <c r="DZ10" s="67">
        <f>IFERROR(VLOOKUP($B10,RD[#All],DZ$2,0)/DZ$1,"")</f>
        <v>1.7857677902621722</v>
      </c>
      <c r="EA10" s="67">
        <f>IFERROR(VLOOKUP($B10,RD[#All],EA$2,0)/EA$1,"")</f>
        <v>1.7358302122347065</v>
      </c>
      <c r="EB10" s="67">
        <f>IFERROR(VLOOKUP($B10,RD[#All],EB$2,0)/EB$1,"")</f>
        <v>1.7275072825634623</v>
      </c>
      <c r="EC10" s="67">
        <f>IFERROR(VLOOKUP($B10,RD[#All],EC$2,0)/EC$1,"")</f>
        <v>1.7510803802938635</v>
      </c>
      <c r="ED10" s="67">
        <f>IFERROR(VLOOKUP($B10,RD[#All],ED$2,0)/ED$1,"")</f>
        <v>1.7621434745030251</v>
      </c>
      <c r="EE10" s="67">
        <f>IFERROR(VLOOKUP($B10,RD[#All],EE$2,0)/EE$1,"")</f>
        <v>1.7531547104580814</v>
      </c>
      <c r="EF10" s="67">
        <f>IFERROR(VLOOKUP($B10,RD[#All],EF$2,0)/EF$1,"")</f>
        <v>1.7213483146067416</v>
      </c>
      <c r="EG10" s="67">
        <f>IFERROR(VLOOKUP($B10,RD[#All],EG$2,0)/EG$1,"")</f>
        <v>1.7241258741258743</v>
      </c>
      <c r="EH10" s="67">
        <f>IFERROR(VLOOKUP($B10,RD[#All],EH$2,0)/EH$1,"")</f>
        <v>1.7255244755244756</v>
      </c>
      <c r="EI10" s="67">
        <f>IFERROR(VLOOKUP($B10,RD[#All],EI$2,0)/EI$1,"")</f>
        <v>1.7716783216783216</v>
      </c>
      <c r="EJ10" s="67">
        <f>IFERROR(VLOOKUP($B10,RD[#All],EJ$2,0)/EJ$1,"")</f>
        <v>1.7202797202797202</v>
      </c>
      <c r="EK10" s="67">
        <f>IFERROR(VLOOKUP($B10,RD[#All],EK$2,0)/EK$1,"")</f>
        <v>1.7679101123595504</v>
      </c>
      <c r="EL10" s="67">
        <f>IFERROR(VLOOKUP($B10,RD[#All],EL$2,0)/EL$1,"")</f>
        <v>1.7752808988764044</v>
      </c>
      <c r="EM10" s="67">
        <f>IFERROR(VLOOKUP($B10,RD[#All],EM$2,0)/EM$1,"")</f>
        <v>1.7375972342264479</v>
      </c>
      <c r="EN10" s="67">
        <f>IFERROR(VLOOKUP($B10,RD[#All],EN$2,0)/EN$1,"")</f>
        <v>1.766637856525497</v>
      </c>
      <c r="EO10" s="67">
        <f>IFERROR(VLOOKUP($B10,RD[#All],EO$2,0)/EO$1,"")</f>
        <v>1.749812734082397</v>
      </c>
      <c r="EP10" s="67">
        <f>IFERROR(VLOOKUP($B10,RD[#All],EP$2,0)/EP$1,"")</f>
        <v>1.7991356957649092</v>
      </c>
      <c r="EQ10" s="67">
        <f>IFERROR(VLOOKUP($B10,RD[#All],EQ$2,0)/EQ$1,"")</f>
        <v>1.749438202247191</v>
      </c>
      <c r="ER10" s="67">
        <f>IFERROR(VLOOKUP($B10,RD[#All],ER$2,0)/ER$1,"")</f>
        <v>1.8164217804667242</v>
      </c>
      <c r="ES10" s="67">
        <f>IFERROR(VLOOKUP($B10,RD[#All],ES$2,0)/ES$1,"")</f>
        <v>1.7273408239700374</v>
      </c>
      <c r="ET10" s="67">
        <f>IFERROR(VLOOKUP($B10,RD[#All],ET$2,0)/ET$1,"")</f>
        <v>1.7458631256384065</v>
      </c>
      <c r="EU10" s="67">
        <f>IFERROR(VLOOKUP($B10,RD[#All],EU$2,0)/EU$1,"")</f>
        <v>1.7586862575626621</v>
      </c>
      <c r="EV10" s="67">
        <f>IFERROR(VLOOKUP($B10,RD[#All],EV$2,0)/EV$1,"")</f>
        <v>1.7621434745030251</v>
      </c>
      <c r="EW10" s="67">
        <f>IFERROR(VLOOKUP($B10,RD[#All],EW$2,0)/EW$1,"")</f>
        <v>1.7707865168539327</v>
      </c>
      <c r="EX10" s="67">
        <f>IFERROR(VLOOKUP($B10,RD[#All],EX$2,0)/EX$1,"")</f>
        <v>1.7640449438202248</v>
      </c>
      <c r="EY10" s="67">
        <f>IFERROR(VLOOKUP($B10,RD[#All],EY$2,0)/EY$1,"")</f>
        <v>1.7344985434873075</v>
      </c>
      <c r="EZ10" s="67">
        <f>IFERROR(VLOOKUP($B10,RD[#All],EZ$2,0)/EZ$1,"")</f>
        <v>1.7805243445692882</v>
      </c>
      <c r="FA10" s="67">
        <f>IFERROR(VLOOKUP($B10,RD[#All],FA$2,0)/FA$1,"")</f>
        <v>1.7726591760299626</v>
      </c>
      <c r="FB10" s="67">
        <f>IFERROR(VLOOKUP($B10,RD[#All],FB$2,0)/FB$1,"")</f>
        <v>1.7797752808988763</v>
      </c>
      <c r="FC10" s="67">
        <f>IFERROR(VLOOKUP($B10,RD[#All],FC$2,0)/FC$1,"")</f>
        <v>1.753183520599251</v>
      </c>
      <c r="FD10" s="67">
        <f>IFERROR(VLOOKUP($B10,RD[#All],FD$2,0)/FD$1,"")</f>
        <v>1.7295880149812735</v>
      </c>
      <c r="FE10" s="67">
        <f>IFERROR(VLOOKUP($B10,RD[#All],FE$2,0)/FE$1,"")</f>
        <v>1.7545454545454544</v>
      </c>
      <c r="FF10" s="67">
        <f>IFERROR(VLOOKUP($B10,RD[#All],FF$2,0)/FF$1,"")</f>
        <v>1.7303030303030305</v>
      </c>
      <c r="FG10" s="67">
        <f>IFERROR(VLOOKUP($B10,RD[#All],FG$2,0)/FG$1,"")</f>
        <v>1.7468013468013466</v>
      </c>
      <c r="FH10" s="67">
        <f>IFERROR(VLOOKUP($B10,RD[#All],FH$2,0)/FH$1,"")</f>
        <v>1.7462121212121211</v>
      </c>
      <c r="FI10" s="67">
        <f>IFERROR(VLOOKUP($B10,RD[#All],FI$2,0)/FI$1,"")</f>
        <v>1.760942760942761</v>
      </c>
      <c r="FJ10" s="67">
        <f>IFERROR(VLOOKUP($B10,RD[#All],FJ$2,0)/FJ$1,"")</f>
        <v>1.7407407407407407</v>
      </c>
      <c r="FK10" s="67">
        <f>IFERROR(VLOOKUP($B10,RD[#All],FK$2,0)/FK$1,"")</f>
        <v>1.7781144781144782</v>
      </c>
      <c r="FL10" s="67">
        <f>IFERROR(VLOOKUP($B10,RD[#All],FL$2,0)/FL$1,"")</f>
        <v>1.7665454545454546</v>
      </c>
      <c r="FM10" s="67">
        <f>IFERROR(VLOOKUP($B10,RD[#All],FM$2,0)/FM$1,"")</f>
        <v>1.750378787878788</v>
      </c>
      <c r="FN10" s="67">
        <f>IFERROR(VLOOKUP($B10,RD[#All],FN$2,0)/FN$1,"")</f>
        <v>1.7215488215488215</v>
      </c>
      <c r="FO10" s="67">
        <f>IFERROR(VLOOKUP($B10,RD[#All],FO$2,0)/FO$1,"")</f>
        <v>1.7518939393939394</v>
      </c>
      <c r="FP10" s="67">
        <f>IFERROR(VLOOKUP($B10,RD[#All],FP$2,0)/FP$1,"")</f>
        <v>1.7465454545454546</v>
      </c>
      <c r="FQ10" s="67">
        <f>IFERROR(VLOOKUP($B10,RD[#All],FQ$2,0)/FQ$1,"")</f>
        <v>1.7967272727272727</v>
      </c>
      <c r="FR10" s="67">
        <f>IFERROR(VLOOKUP($B10,RD[#All],FR$2,0)/FR$1,"")</f>
        <v>1.7396363636363636</v>
      </c>
      <c r="FS10" s="67">
        <f>IFERROR(VLOOKUP($B10,RD[#All],FS$2,0)/FS$1,"")</f>
        <v>1.734006734006734</v>
      </c>
      <c r="FT10" s="67">
        <f>IFERROR(VLOOKUP($B10,RD[#All],FT$2,0)/FT$1,"")</f>
        <v>1.7476363636363637</v>
      </c>
      <c r="FU10" s="67">
        <f>IFERROR(VLOOKUP($B10,RD[#All],FU$2,0)/FU$1,"")</f>
        <v>1.7824915824915823</v>
      </c>
      <c r="FV10" s="67">
        <f>IFERROR(VLOOKUP($B10,RD[#All],FV$2,0)/FV$1,"")</f>
        <v>1.7367424242424243</v>
      </c>
      <c r="FW10" s="67">
        <f>IFERROR(VLOOKUP($B10,RD[#All],FW$2,0)/FW$1,"")</f>
        <v>1.731060606060606</v>
      </c>
      <c r="FX10" s="67">
        <f>IFERROR(VLOOKUP($B10,RD[#All],FX$2,0)/FX$1,"")</f>
        <v>1.7363636363636363</v>
      </c>
      <c r="FY10" s="67">
        <f>IFERROR(VLOOKUP($B10,RD[#All],FY$2,0)/FY$1,"")</f>
        <v>1.7400673400673399</v>
      </c>
      <c r="FZ10" s="67">
        <f>IFERROR(VLOOKUP($B10,RD[#All],FZ$2,0)/FZ$1,"")</f>
        <v>1.7234848484848484</v>
      </c>
      <c r="GA10" s="67">
        <f>IFERROR(VLOOKUP($B10,RD[#All],GA$2,0)/GA$1,"")</f>
        <v>1.7937062937062938</v>
      </c>
      <c r="GB10" s="67">
        <f>IFERROR(VLOOKUP($B10,RD[#All],GB$2,0)/GB$1,"")</f>
        <v>1.7427609427609427</v>
      </c>
      <c r="GC10" s="67">
        <f>IFERROR(VLOOKUP($B10,RD[#All],GC$2,0)/GC$1,"")</f>
        <v>1.7208754208754209</v>
      </c>
      <c r="GD10" s="67">
        <f>IFERROR(VLOOKUP($B10,RD[#All],GD$2,0)/GD$1,"")</f>
        <v>1.776</v>
      </c>
      <c r="GE10" s="67">
        <f>IFERROR(VLOOKUP($B10,RD[#All],GE$2,0)/GE$1,"")</f>
        <v>1.7975524475524476</v>
      </c>
      <c r="GF10" s="67">
        <f>IFERROR(VLOOKUP($B10,RD[#All],GF$2,0)/GF$1,"")</f>
        <v>1.7306397306397305</v>
      </c>
      <c r="GG10" s="67">
        <f>IFERROR(VLOOKUP($B10,RD[#All],GG$2,0)/GG$1,"")</f>
        <v>1.730909090909091</v>
      </c>
      <c r="GH10" s="67">
        <f>IFERROR(VLOOKUP($B10,RD[#All],GH$2,0)/GH$1,"")</f>
        <v>1.6181818181818182</v>
      </c>
      <c r="GI10" s="67">
        <f>IFERROR(VLOOKUP($B10,RD[#All],GI$2,0)/GI$1,"")</f>
        <v>1.7636363636363637</v>
      </c>
      <c r="GJ10" s="67">
        <f>IFERROR(VLOOKUP($B10,RD[#All],GJ$2,0)/GJ$1,"")</f>
        <v>1.7797202797202798</v>
      </c>
      <c r="GK10" s="67">
        <f>IFERROR(VLOOKUP($B10,RD[#All],GK$2,0)/GK$1,"")</f>
        <v>1.768939393939394</v>
      </c>
      <c r="GL10" s="67">
        <f>IFERROR(VLOOKUP($B10,RD[#All],GL$2,0)/GL$1,"")</f>
        <v>1.7462121212121211</v>
      </c>
      <c r="GM10" s="67">
        <f>IFERROR(VLOOKUP($B10,RD[#All],GM$2,0)/GM$1,"")</f>
        <v>1.7840909090909092</v>
      </c>
      <c r="GN10" s="67">
        <f>IFERROR(VLOOKUP($B10,RD[#All],GN$2,0)/GN$1,"")</f>
        <v>1.7348484848484849</v>
      </c>
      <c r="GO10" s="67">
        <f>IFERROR(VLOOKUP($B10,RD[#All],GO$2,0)/GO$1,"")</f>
        <v>1.7537878787878789</v>
      </c>
      <c r="GP10" s="67">
        <f>IFERROR(VLOOKUP($B10,RD[#All],GP$2,0)/GP$1,"")</f>
        <v>1.7613636363636365</v>
      </c>
      <c r="GQ10" s="67">
        <f>IFERROR(VLOOKUP($B10,RD[#All],GQ$2,0)/GQ$1,"")</f>
        <v>1.7863636363636364</v>
      </c>
      <c r="GR10" s="67">
        <f>IFERROR(VLOOKUP($B10,RD[#All],GR$2,0)/GR$1,"")</f>
        <v>1.7367424242424243</v>
      </c>
      <c r="GS10" s="67" t="str">
        <f>IFERROR(VLOOKUP($B10,RD[#All],GS$2,0)/GS$1,"")</f>
        <v/>
      </c>
      <c r="GT10" s="67" t="str">
        <f>IFERROR(VLOOKUP($B10,RD[#All],GT$2,0)/GT$1,"")</f>
        <v/>
      </c>
      <c r="GU10" s="67">
        <f>IFERROR(VLOOKUP($B10,RD[#All],GU$2,0)/GU$1,"")</f>
        <v>1.8597185576077395</v>
      </c>
      <c r="GV10" s="67">
        <f>IFERROR(VLOOKUP($B10,RD[#All],GV$2,0)/GV$1,"")</f>
        <v>1.7536117677961651</v>
      </c>
      <c r="GW10" s="67">
        <f>IFERROR(VLOOKUP($B10,RD[#All],GW$2,0)/GW$1,"")</f>
        <v>1.7509238728750922</v>
      </c>
      <c r="GX10" s="67" t="str">
        <f>IFERROR(VLOOKUP($B10,RD[#All],GX$2,0)/GX$1,"")</f>
        <v/>
      </c>
      <c r="GY10" s="67">
        <f>IFERROR(VLOOKUP($B10,RD[#All],GY$2,0)/GY$1,"")</f>
        <v>1.7498291182501708</v>
      </c>
      <c r="GZ10" s="67">
        <f>IFERROR(VLOOKUP($B10,RD[#All],GZ$2,0)/GZ$1,"")</f>
        <v>1.7490636704119851</v>
      </c>
      <c r="HA10" s="67">
        <f>IFERROR(VLOOKUP($B10,RD[#All],HA$2,0)/HA$1,"")</f>
        <v>1.7378277153558053</v>
      </c>
      <c r="HB10" s="67">
        <f>IFERROR(VLOOKUP($B10,RD[#All],HB$2,0)/HB$1,"")</f>
        <v>1.7453183520599251</v>
      </c>
      <c r="HC10" s="67">
        <f>IFERROR(VLOOKUP($B10,RD[#All],HC$2,0)/HC$1,"")</f>
        <v>1.752808988764045</v>
      </c>
      <c r="HD10" s="67">
        <f>IFERROR(VLOOKUP($B10,RD[#All],HD$2,0)/HD$1,"")</f>
        <v>1.7340823970037453</v>
      </c>
      <c r="HE10" s="67">
        <f>IFERROR(VLOOKUP($B10,RD[#All],HE$2,0)/HE$1,"")</f>
        <v>1.7415730337078652</v>
      </c>
      <c r="HF10" s="67">
        <f>IFERROR(VLOOKUP($B10,RD[#All],HF$2,0)/HF$1,"")</f>
        <v>1.7565543071161049</v>
      </c>
      <c r="HG10" s="67">
        <f>IFERROR(VLOOKUP($B10,RD[#All],HG$2,0)/HG$1,"")</f>
        <v>1.752808988764045</v>
      </c>
      <c r="HH10" s="67">
        <f>IFERROR(VLOOKUP($B10,RD[#All],HH$2,0)/HH$1,"")</f>
        <v>1.7640449438202248</v>
      </c>
      <c r="HI10" s="67">
        <f>IFERROR(VLOOKUP($B10,RD[#All],HI$2,0)/HI$1,"")</f>
        <v>1.7340823970037453</v>
      </c>
      <c r="HJ10" s="67">
        <f>IFERROR(VLOOKUP($B10,RD[#All],HJ$2,0)/HJ$1,"")</f>
        <v>1.7846441947565543</v>
      </c>
      <c r="HK10" s="67">
        <f>IFERROR(VLOOKUP($B10,RD[#All],HK$2,0)/HK$1,"")</f>
        <v>1.7478152309612984</v>
      </c>
      <c r="HL10" s="67">
        <f>IFERROR(VLOOKUP($B10,RD[#All],HL$2,0)/HL$1,"")</f>
        <v>1.8367041198501874</v>
      </c>
      <c r="HM10" s="67">
        <f>IFERROR(VLOOKUP($B10,RD[#All],HM$2,0)/HM$1,"")</f>
        <v>1.798925212718316</v>
      </c>
      <c r="HN10" s="67">
        <f>IFERROR(VLOOKUP($B10,RD[#All],HN$2,0)/HN$1,"")</f>
        <v>1.8750559785042542</v>
      </c>
      <c r="HO10" s="67">
        <f>IFERROR(VLOOKUP($B10,RD[#All],HO$2,0)/HO$1,"")</f>
        <v>1.9049111807732497</v>
      </c>
      <c r="HP10" s="67">
        <f>IFERROR(VLOOKUP($B10,RD[#All],HP$2,0)/HP$1,"")</f>
        <v>1.8539184952978056</v>
      </c>
      <c r="HQ10" s="67">
        <f>IFERROR(VLOOKUP($B10,RD[#All],HQ$2,0)/HQ$1,"")</f>
        <v>1.7493987493987493</v>
      </c>
      <c r="HR10" s="67">
        <f>IFERROR(VLOOKUP($B10,RD[#All],HR$2,0)/HR$1,"")</f>
        <v>1.7698081734778981</v>
      </c>
      <c r="HS10" s="67">
        <f>IFERROR(VLOOKUP($B10,RD[#All],HS$2,0)/HS$1,"")</f>
        <v>1.7937977528089888</v>
      </c>
      <c r="HT10" s="67">
        <f>IFERROR(VLOOKUP($B10,RD[#All],HT$2,0)/HT$1,"")</f>
        <v>1.7811069496462755</v>
      </c>
      <c r="HU10" s="67">
        <f>IFERROR(VLOOKUP($B10,RD[#All],HU$2,0)/HU$1,"")</f>
        <v>1.7327571305099394</v>
      </c>
      <c r="HV10" s="67">
        <f>IFERROR(VLOOKUP($B10,RD[#All],HV$2,0)/HV$1,"")</f>
        <v>1.7344857389801209</v>
      </c>
      <c r="HW10" s="67">
        <f>IFERROR(VLOOKUP($B10,RD[#All],HW$2,0)/HW$1,"")</f>
        <v>1.905258426966292</v>
      </c>
      <c r="HX10" s="67">
        <f>IFERROR(VLOOKUP($B10,RD[#All],HX$2,0)/HX$1,"")</f>
        <v>1.75419187554019</v>
      </c>
      <c r="HY10" s="67">
        <f>IFERROR(VLOOKUP($B10,RD[#All],HY$2,0)/HY$1,"")</f>
        <v>1.7434873075322515</v>
      </c>
      <c r="HZ10" s="67">
        <f>IFERROR(VLOOKUP($B10,RD[#All],HZ$2,0)/HZ$1,"")</f>
        <v>1.7578027465667916</v>
      </c>
      <c r="IA10" s="67">
        <f>IFERROR(VLOOKUP($B10,RD[#All],IA$2,0)/IA$1,"")</f>
        <v>1.7249417249417252</v>
      </c>
      <c r="IB10" s="67">
        <f>IFERROR(VLOOKUP($B10,RD[#All],IB$2,0)/IB$1,"")</f>
        <v>1.7712842712842713</v>
      </c>
      <c r="IC10" s="67">
        <f>IFERROR(VLOOKUP($B10,RD[#All],IC$2,0)/IC$1,"")</f>
        <v>1.7754467754467755</v>
      </c>
      <c r="ID10" s="67">
        <f>IFERROR(VLOOKUP($B10,RD[#All],ID$2,0)/ID$1,"")</f>
        <v>1.7411148522259632</v>
      </c>
      <c r="IE10" s="67">
        <f>IFERROR(VLOOKUP($B10,RD[#All],IE$2,0)/IE$1,"")</f>
        <v>1.7292929292929293</v>
      </c>
      <c r="IF10" s="67" t="str">
        <f>IFERROR(VLOOKUP($B10,RD[#All],IF$2,0)/IF$1,"")</f>
        <v/>
      </c>
      <c r="IG10" s="67">
        <f>IFERROR(VLOOKUP($B10,RD[#All],IG$2,0)/IG$1,"")</f>
        <v>1.79677328049816</v>
      </c>
      <c r="IH10" s="67">
        <f>IFERROR(VLOOKUP($B10,RD[#All],IH$2,0)/IH$1,"")</f>
        <v>1.797979797979798</v>
      </c>
      <c r="II10" s="67">
        <f>IFERROR(VLOOKUP($B10,RD[#All],II$2,0)/II$1,"")</f>
        <v>1.7203980099502487</v>
      </c>
      <c r="IJ10" s="67">
        <f>IFERROR(VLOOKUP($B10,RD[#All],IJ$2,0)/IJ$1,"")</f>
        <v>1.7818930041152263</v>
      </c>
      <c r="IK10" s="67">
        <f>IFERROR(VLOOKUP($B10,RD[#All],IK$2,0)/IK$1,"")</f>
        <v>1.7443667443667445</v>
      </c>
      <c r="IL10" s="67" t="str">
        <f>IFERROR(VLOOKUP($B10,RD[#All],IL$2,0)/IL$1,"")</f>
        <v/>
      </c>
      <c r="IM10" s="67" t="str">
        <f>IFERROR(VLOOKUP($B10,RD[#All],IM$2,0)/IM$1,"")</f>
        <v/>
      </c>
      <c r="IN10" s="67">
        <f>IFERROR(VLOOKUP($B10,RD[#All],IN$2,0)/IN$1,"")</f>
        <v>1.7972831765935213</v>
      </c>
      <c r="IO10" s="67">
        <f>IFERROR(VLOOKUP($B10,RD[#All],IO$2,0)/IO$1,"")</f>
        <v>1.786833855799373</v>
      </c>
      <c r="IP10" s="67">
        <f>IFERROR(VLOOKUP($B10,RD[#All],IP$2,0)/IP$1,"")</f>
        <v>2.2442275648655081</v>
      </c>
      <c r="IQ10" s="67">
        <f>IFERROR(VLOOKUP($B10,RD[#All],IQ$2,0)/IQ$1,"")</f>
        <v>1.7249417249417252</v>
      </c>
      <c r="IR10" s="67">
        <f>IFERROR(VLOOKUP($B10,RD[#All],IR$2,0)/IR$1,"")</f>
        <v>3.5074626865671643</v>
      </c>
      <c r="IS10" s="86">
        <f>IFERROR(AVERAGEIF(Inv_SY_B[[#This Row],[BLK1_INV1]:[BLK8_INV27]],"&gt;"&amp;0.1,Inv_SY_B[[#This Row],[BLK1_INV1]:[BLK8_INV27]]),"")</f>
        <v>1.761769310033686</v>
      </c>
    </row>
    <row r="11" spans="2:253" x14ac:dyDescent="0.25">
      <c r="B11" s="85">
        <f t="shared" si="0"/>
        <v>45849</v>
      </c>
      <c r="C11" s="67">
        <f>IFERROR(VLOOKUP($B11,RD[#All],C$2,0)/C$1,"")</f>
        <v>4.4926534140017287</v>
      </c>
      <c r="D11" s="67">
        <f>IFERROR(VLOOKUP($B11,RD[#All],D$2,0)/D$1,"")</f>
        <v>4.5766637856525492</v>
      </c>
      <c r="E11" s="67">
        <f>IFERROR(VLOOKUP($B11,RD[#All],E$2,0)/E$1,"")</f>
        <v>4.5689138576779031</v>
      </c>
      <c r="F11" s="67">
        <f>IFERROR(VLOOKUP($B11,RD[#All],F$2,0)/F$1,"")</f>
        <v>4.5730337078651688</v>
      </c>
      <c r="G11" s="67">
        <f>IFERROR(VLOOKUP($B11,RD[#All],G$2,0)/G$1,"")</f>
        <v>4.5496974935177183</v>
      </c>
      <c r="H11" s="67">
        <f>IFERROR(VLOOKUP($B11,RD[#All],H$2,0)/H$1,"")</f>
        <v>4.5400749063670416</v>
      </c>
      <c r="I11" s="67">
        <f>IFERROR(VLOOKUP($B11,RD[#All],I$2,0)/I$1,"")</f>
        <v>4.5419475655430714</v>
      </c>
      <c r="J11" s="67">
        <f>IFERROR(VLOOKUP($B11,RD[#All],J$2,0)/J$1,"")</f>
        <v>4.5655430711610485</v>
      </c>
      <c r="K11" s="67">
        <f>IFERROR(VLOOKUP($B11,RD[#All],K$2,0)/K$1,"")</f>
        <v>4.5457977528089888</v>
      </c>
      <c r="L11" s="67">
        <f>IFERROR(VLOOKUP($B11,RD[#All],L$2,0)/L$1,"")</f>
        <v>4.4994157303370788</v>
      </c>
      <c r="M11" s="67">
        <f>IFERROR(VLOOKUP($B11,RD[#All],M$2,0)/M$1,"")</f>
        <v>4.5419475655430714</v>
      </c>
      <c r="N11" s="67">
        <f>IFERROR(VLOOKUP($B11,RD[#All],N$2,0)/N$1,"")</f>
        <v>4.5505617977528088</v>
      </c>
      <c r="O11" s="67">
        <f>IFERROR(VLOOKUP($B11,RD[#All],O$2,0)/O$1,"")</f>
        <v>4.5655430711610485</v>
      </c>
      <c r="P11" s="67">
        <f>IFERROR(VLOOKUP($B11,RD[#All],P$2,0)/P$1,"")</f>
        <v>4.5883554647599594</v>
      </c>
      <c r="Q11" s="67">
        <f>IFERROR(VLOOKUP($B11,RD[#All],Q$2,0)/Q$1,"")</f>
        <v>4.535955056179775</v>
      </c>
      <c r="R11" s="67">
        <f>IFERROR(VLOOKUP($B11,RD[#All],R$2,0)/R$1,"")</f>
        <v>4.2359550561797752</v>
      </c>
      <c r="S11" s="67">
        <f>IFERROR(VLOOKUP($B11,RD[#All],S$2,0)/S$1,"")</f>
        <v>4.5505617977528088</v>
      </c>
      <c r="T11" s="67">
        <f>IFERROR(VLOOKUP($B11,RD[#All],T$2,0)/T$1,"")</f>
        <v>4.5805243445692883</v>
      </c>
      <c r="U11" s="67">
        <f>IFERROR(VLOOKUP($B11,RD[#All],U$2,0)/U$1,"")</f>
        <v>4.5324114088159035</v>
      </c>
      <c r="V11" s="67">
        <f>IFERROR(VLOOKUP($B11,RD[#All],V$2,0)/V$1,"")</f>
        <v>4.5427830596369922</v>
      </c>
      <c r="W11" s="67">
        <f>IFERROR(VLOOKUP($B11,RD[#All],W$2,0)/W$1,"")</f>
        <v>4.5580524344569291</v>
      </c>
      <c r="X11" s="67">
        <f>IFERROR(VLOOKUP($B11,RD[#All],X$2,0)/X$1,"")</f>
        <v>4.5393258426966296</v>
      </c>
      <c r="Y11" s="67">
        <f>IFERROR(VLOOKUP($B11,RD[#All],Y$2,0)/Y$1,"")</f>
        <v>4.5600691443388071</v>
      </c>
      <c r="Z11" s="67">
        <f>IFERROR(VLOOKUP($B11,RD[#All],Z$2,0)/Z$1,"")</f>
        <v>4.4654182272159799</v>
      </c>
      <c r="AA11" s="67">
        <f>IFERROR(VLOOKUP($B11,RD[#All],AA$2,0)/AA$1,"")</f>
        <v>4.5704407951598967</v>
      </c>
      <c r="AB11" s="67">
        <f>IFERROR(VLOOKUP($B11,RD[#All],AB$2,0)/AB$1,"")</f>
        <v>4.553154710458081</v>
      </c>
      <c r="AC11" s="67">
        <f>IFERROR(VLOOKUP($B11,RD[#All],AC$2,0)/AC$1,"")</f>
        <v>4.5704407951598967</v>
      </c>
      <c r="AD11" s="67">
        <f>IFERROR(VLOOKUP($B11,RD[#All],AD$2,0)/AD$1,"")</f>
        <v>4.4511027881814398</v>
      </c>
      <c r="AE11" s="67">
        <f>IFERROR(VLOOKUP($B11,RD[#All],AE$2,0)/AE$1,"")</f>
        <v>4.4444444444444446</v>
      </c>
      <c r="AF11" s="67">
        <f>IFERROR(VLOOKUP($B11,RD[#All],AF$2,0)/AF$1,"")</f>
        <v>4.4577611319184349</v>
      </c>
      <c r="AG11" s="67">
        <f>IFERROR(VLOOKUP($B11,RD[#All],AG$2,0)/AG$1,"")</f>
        <v>4.4744069912609241</v>
      </c>
      <c r="AH11" s="67">
        <f>IFERROR(VLOOKUP($B11,RD[#All],AH$2,0)/AH$1,"")</f>
        <v>4.4544319600499378</v>
      </c>
      <c r="AI11" s="67">
        <f>IFERROR(VLOOKUP($B11,RD[#All],AI$2,0)/AI$1,"")</f>
        <v>4.492924528301887</v>
      </c>
      <c r="AJ11" s="67">
        <f>IFERROR(VLOOKUP($B11,RD[#All],AJ$2,0)/AJ$1,"")</f>
        <v>4.2732028097444328</v>
      </c>
      <c r="AK11" s="67">
        <f>IFERROR(VLOOKUP($B11,RD[#All],AK$2,0)/AK$1,"")</f>
        <v>4.476779026217228</v>
      </c>
      <c r="AL11" s="67">
        <f>IFERROR(VLOOKUP($B11,RD[#All],AL$2,0)/AL$1,"")</f>
        <v>4.4525593844095015</v>
      </c>
      <c r="AM11" s="67">
        <f>IFERROR(VLOOKUP($B11,RD[#All],AM$2,0)/AM$1,"")</f>
        <v>4.5730337078651688</v>
      </c>
      <c r="AN11" s="67">
        <f>IFERROR(VLOOKUP($B11,RD[#All],AN$2,0)/AN$1,"")</f>
        <v>4.5280898876404496</v>
      </c>
      <c r="AO11" s="67">
        <f>IFERROR(VLOOKUP($B11,RD[#All],AO$2,0)/AO$1,"")</f>
        <v>4.535580524344569</v>
      </c>
      <c r="AP11" s="67">
        <f>IFERROR(VLOOKUP($B11,RD[#All],AP$2,0)/AP$1,"")</f>
        <v>4.4790262172284647</v>
      </c>
      <c r="AQ11" s="67">
        <f>IFERROR(VLOOKUP($B11,RD[#All],AQ$2,0)/AQ$1,"")</f>
        <v>4.4816479400749056</v>
      </c>
      <c r="AR11" s="67">
        <f>IFERROR(VLOOKUP($B11,RD[#All],AR$2,0)/AR$1,"")</f>
        <v>4.5067415730337075</v>
      </c>
      <c r="AS11" s="67">
        <f>IFERROR(VLOOKUP($B11,RD[#All],AS$2,0)/AS$1,"")</f>
        <v>4.5307116104868914</v>
      </c>
      <c r="AT11" s="67">
        <f>IFERROR(VLOOKUP($B11,RD[#All],AT$2,0)/AT$1,"")</f>
        <v>4.4906367041198498</v>
      </c>
      <c r="AU11" s="67">
        <f>IFERROR(VLOOKUP($B11,RD[#All],AU$2,0)/AU$1,"")</f>
        <v>4.5617977528089888</v>
      </c>
      <c r="AV11" s="67">
        <f>IFERROR(VLOOKUP($B11,RD[#All],AV$2,0)/AV$1,"")</f>
        <v>4.5730337078651688</v>
      </c>
      <c r="AW11" s="67">
        <f>IFERROR(VLOOKUP($B11,RD[#All],AW$2,0)/AW$1,"")</f>
        <v>4.4632670700086434</v>
      </c>
      <c r="AX11" s="67">
        <f>IFERROR(VLOOKUP($B11,RD[#All],AX$2,0)/AX$1,"")</f>
        <v>4.535580524344569</v>
      </c>
      <c r="AY11" s="67">
        <f>IFERROR(VLOOKUP($B11,RD[#All],AY$2,0)/AY$1,"")</f>
        <v>4.469213483146067</v>
      </c>
      <c r="AZ11" s="67">
        <f>IFERROR(VLOOKUP($B11,RD[#All],AZ$2,0)/AZ$1,"")</f>
        <v>4.4728089887640445</v>
      </c>
      <c r="BA11" s="67">
        <f>IFERROR(VLOOKUP($B11,RD[#All],BA$2,0)/BA$1,"")</f>
        <v>4.4531835205992509</v>
      </c>
      <c r="BB11" s="67">
        <f>IFERROR(VLOOKUP($B11,RD[#All],BB$2,0)/BB$1,"")</f>
        <v>4.4756554307116101</v>
      </c>
      <c r="BC11" s="67">
        <f>IFERROR(VLOOKUP($B11,RD[#All],BC$2,0)/BC$1,"")</f>
        <v>4.5612983770287139</v>
      </c>
      <c r="BD11" s="67">
        <f>IFERROR(VLOOKUP($B11,RD[#All],BD$2,0)/BD$1,"")</f>
        <v>4.4444444444444446</v>
      </c>
      <c r="BE11" s="67">
        <f>IFERROR(VLOOKUP($B11,RD[#All],BE$2,0)/BE$1,"")</f>
        <v>4.4563526361279173</v>
      </c>
      <c r="BF11" s="67">
        <f>IFERROR(VLOOKUP($B11,RD[#All],BF$2,0)/BF$1,"")</f>
        <v>4.5343320848938831</v>
      </c>
      <c r="BG11" s="67">
        <f>IFERROR(VLOOKUP($B11,RD[#All],BG$2,0)/BG$1,"")</f>
        <v>4.5642946317103616</v>
      </c>
      <c r="BH11" s="67">
        <f>IFERROR(VLOOKUP($B11,RD[#All],BH$2,0)/BH$1,"")</f>
        <v>4.5872659176029957</v>
      </c>
      <c r="BI11" s="67">
        <f>IFERROR(VLOOKUP($B11,RD[#All],BI$2,0)/BI$1,"")</f>
        <v>4.5642946317103616</v>
      </c>
      <c r="BJ11" s="67">
        <f>IFERROR(VLOOKUP($B11,RD[#All],BJ$2,0)/BJ$1,"")</f>
        <v>4.5642946317103616</v>
      </c>
      <c r="BK11" s="67">
        <f>IFERROR(VLOOKUP($B11,RD[#All],BK$2,0)/BK$1,"")</f>
        <v>4.4988764044943821</v>
      </c>
      <c r="BL11" s="67">
        <f>IFERROR(VLOOKUP($B11,RD[#All],BL$2,0)/BL$1,"")</f>
        <v>4.5466711274673806</v>
      </c>
      <c r="BM11" s="67">
        <f>IFERROR(VLOOKUP($B11,RD[#All],BM$2,0)/BM$1,"")</f>
        <v>4.475280898876405</v>
      </c>
      <c r="BN11" s="67">
        <f>IFERROR(VLOOKUP($B11,RD[#All],BN$2,0)/BN$1,"")</f>
        <v>4.5989550679205848</v>
      </c>
      <c r="BO11" s="67">
        <f>IFERROR(VLOOKUP($B11,RD[#All],BO$2,0)/BO$1,"")</f>
        <v>4.6707000864304238</v>
      </c>
      <c r="BP11" s="67">
        <f>IFERROR(VLOOKUP($B11,RD[#All],BP$2,0)/BP$1,"")</f>
        <v>4.6810717372515125</v>
      </c>
      <c r="BQ11" s="67">
        <f>IFERROR(VLOOKUP($B11,RD[#All],BQ$2,0)/BQ$1,"")</f>
        <v>4.7052722558340534</v>
      </c>
      <c r="BR11" s="67">
        <f>IFERROR(VLOOKUP($B11,RD[#All],BR$2,0)/BR$1,"")</f>
        <v>4.6174589455488331</v>
      </c>
      <c r="BS11" s="67">
        <f>IFERROR(VLOOKUP($B11,RD[#All],BS$2,0)/BS$1,"")</f>
        <v>4.8059925093632963</v>
      </c>
      <c r="BT11" s="67">
        <f>IFERROR(VLOOKUP($B11,RD[#All],BT$2,0)/BT$1,"")</f>
        <v>4.8191011235955061</v>
      </c>
      <c r="BU11" s="67">
        <f>IFERROR(VLOOKUP($B11,RD[#All],BU$2,0)/BU$1,"")</f>
        <v>4.7966292134831461</v>
      </c>
      <c r="BV11" s="67">
        <f>IFERROR(VLOOKUP($B11,RD[#All],BV$2,0)/BV$1,"")</f>
        <v>4.7471910112359552</v>
      </c>
      <c r="BW11" s="67">
        <f>IFERROR(VLOOKUP($B11,RD[#All],BW$2,0)/BW$1,"")</f>
        <v>4.5393258426966296</v>
      </c>
      <c r="BX11" s="67">
        <f>IFERROR(VLOOKUP($B11,RD[#All],BX$2,0)/BX$1,"")</f>
        <v>4.7962546816479401</v>
      </c>
      <c r="BY11" s="67">
        <f>IFERROR(VLOOKUP($B11,RD[#All],BY$2,0)/BY$1,"")</f>
        <v>4.7850187265917601</v>
      </c>
      <c r="BZ11" s="67">
        <f>IFERROR(VLOOKUP($B11,RD[#All],BZ$2,0)/BZ$1,"")</f>
        <v>4.7440699126092385</v>
      </c>
      <c r="CA11" s="67">
        <f>IFERROR(VLOOKUP($B11,RD[#All],CA$2,0)/CA$1,"")</f>
        <v>4.8236371202663344</v>
      </c>
      <c r="CB11" s="67">
        <f>IFERROR(VLOOKUP($B11,RD[#All],CB$2,0)/CB$1,"")</f>
        <v>4.8191011235955061</v>
      </c>
      <c r="CC11" s="67">
        <f>IFERROR(VLOOKUP($B11,RD[#All],CC$2,0)/CC$1,"")</f>
        <v>4.8198501872659181</v>
      </c>
      <c r="CD11" s="67">
        <f>IFERROR(VLOOKUP($B11,RD[#All],CD$2,0)/CD$1,"")</f>
        <v>4.8376836646499566</v>
      </c>
      <c r="CE11" s="67">
        <f>IFERROR(VLOOKUP($B11,RD[#All],CE$2,0)/CE$1,"")</f>
        <v>4.7419475655430707</v>
      </c>
      <c r="CF11" s="67">
        <f>IFERROR(VLOOKUP($B11,RD[#All],CF$2,0)/CF$1,"")</f>
        <v>4.7958801498127341</v>
      </c>
      <c r="CG11" s="67">
        <f>IFERROR(VLOOKUP($B11,RD[#All],CG$2,0)/CG$1,"")</f>
        <v>4.7479400749063672</v>
      </c>
      <c r="CH11" s="67">
        <f>IFERROR(VLOOKUP($B11,RD[#All],CH$2,0)/CH$1,"")</f>
        <v>4.6329588014981278</v>
      </c>
      <c r="CI11" s="67">
        <f>IFERROR(VLOOKUP($B11,RD[#All],CI$2,0)/CI$1,"")</f>
        <v>4.7322097378277155</v>
      </c>
      <c r="CJ11" s="67">
        <f>IFERROR(VLOOKUP($B11,RD[#All],CJ$2,0)/CJ$1,"")</f>
        <v>4.7760299625468168</v>
      </c>
      <c r="CK11" s="67">
        <f>IFERROR(VLOOKUP($B11,RD[#All],CK$2,0)/CK$1,"")</f>
        <v>4.6588014981273416</v>
      </c>
      <c r="CL11" s="67">
        <f>IFERROR(VLOOKUP($B11,RD[#All],CL$2,0)/CL$1,"")</f>
        <v>4.6288389513108621</v>
      </c>
      <c r="CM11" s="67">
        <f>IFERROR(VLOOKUP($B11,RD[#All],CM$2,0)/CM$1,"")</f>
        <v>4.6779026217228461</v>
      </c>
      <c r="CN11" s="67">
        <f>IFERROR(VLOOKUP($B11,RD[#All],CN$2,0)/CN$1,"")</f>
        <v>4.6423220973782771</v>
      </c>
      <c r="CO11" s="67">
        <f>IFERROR(VLOOKUP($B11,RD[#All],CO$2,0)/CO$1,"")</f>
        <v>4.586786516853933</v>
      </c>
      <c r="CP11" s="67">
        <f>IFERROR(VLOOKUP($B11,RD[#All],CP$2,0)/CP$1,"")</f>
        <v>4.6447709593777011</v>
      </c>
      <c r="CQ11" s="67">
        <f>IFERROR(VLOOKUP($B11,RD[#All],CQ$2,0)/CQ$1,"")</f>
        <v>4.6104868913857677</v>
      </c>
      <c r="CR11" s="67">
        <f>IFERROR(VLOOKUP($B11,RD[#All],CR$2,0)/CR$1,"")</f>
        <v>4.595505617977528</v>
      </c>
      <c r="CS11" s="67">
        <f>IFERROR(VLOOKUP($B11,RD[#All],CS$2,0)/CS$1,"")</f>
        <v>4.6352059925093627</v>
      </c>
      <c r="CT11" s="67">
        <f>IFERROR(VLOOKUP($B11,RD[#All],CT$2,0)/CT$1,"")</f>
        <v>4.6029962546816483</v>
      </c>
      <c r="CU11" s="67">
        <f>IFERROR(VLOOKUP($B11,RD[#All],CU$2,0)/CU$1,"")</f>
        <v>4.6254681647940075</v>
      </c>
      <c r="CV11" s="67">
        <f>IFERROR(VLOOKUP($B11,RD[#All],CV$2,0)/CV$1,"")</f>
        <v>4.5880149812734086</v>
      </c>
      <c r="CW11" s="67">
        <f>IFERROR(VLOOKUP($B11,RD[#All],CW$2,0)/CW$1,"")</f>
        <v>4.6441947565543069</v>
      </c>
      <c r="CX11" s="67">
        <f>IFERROR(VLOOKUP($B11,RD[#All],CX$2,0)/CX$1,"")</f>
        <v>4.606741573033708</v>
      </c>
      <c r="CY11" s="67">
        <f>IFERROR(VLOOKUP($B11,RD[#All],CY$2,0)/CY$1,"")</f>
        <v>4.5992509363295877</v>
      </c>
      <c r="CZ11" s="67">
        <f>IFERROR(VLOOKUP($B11,RD[#All],CZ$2,0)/CZ$1,"")</f>
        <v>4.5655430711610485</v>
      </c>
      <c r="DA11" s="67">
        <f>IFERROR(VLOOKUP($B11,RD[#All],DA$2,0)/DA$1,"")</f>
        <v>4.5505617977528088</v>
      </c>
      <c r="DB11" s="67">
        <f>IFERROR(VLOOKUP($B11,RD[#All],DB$2,0)/DB$1,"")</f>
        <v>4.535580524344569</v>
      </c>
      <c r="DC11" s="67">
        <f>IFERROR(VLOOKUP($B11,RD[#All],DC$2,0)/DC$1,"")</f>
        <v>4.6129005409904282</v>
      </c>
      <c r="DD11" s="67">
        <f>IFERROR(VLOOKUP($B11,RD[#All],DD$2,0)/DD$1,"")</f>
        <v>4.606741573033708</v>
      </c>
      <c r="DE11" s="67">
        <f>IFERROR(VLOOKUP($B11,RD[#All],DE$2,0)/DE$1,"")</f>
        <v>4.5975863503953391</v>
      </c>
      <c r="DF11" s="67">
        <f>IFERROR(VLOOKUP($B11,RD[#All],DF$2,0)/DF$1,"")</f>
        <v>4.6186015389762467</v>
      </c>
      <c r="DG11" s="67">
        <f>IFERROR(VLOOKUP($B11,RD[#All],DG$2,0)/DG$1,"")</f>
        <v>4.7033707865168539</v>
      </c>
      <c r="DH11" s="67">
        <f>IFERROR(VLOOKUP($B11,RD[#All],DH$2,0)/DH$1,"")</f>
        <v>4.7091136079900124</v>
      </c>
      <c r="DI11" s="67">
        <f>IFERROR(VLOOKUP($B11,RD[#All],DI$2,0)/DI$1,"")</f>
        <v>4.6361279170267933</v>
      </c>
      <c r="DJ11" s="67">
        <f>IFERROR(VLOOKUP($B11,RD[#All],DJ$2,0)/DJ$1,"")</f>
        <v>4.7336214347450305</v>
      </c>
      <c r="DK11" s="67">
        <f>IFERROR(VLOOKUP($B11,RD[#All],DK$2,0)/DK$1,"")</f>
        <v>4.6818143986683314</v>
      </c>
      <c r="DL11" s="67">
        <f>IFERROR(VLOOKUP($B11,RD[#All],DL$2,0)/DL$1,"")</f>
        <v>4.7384103204327923</v>
      </c>
      <c r="DM11" s="67">
        <f>IFERROR(VLOOKUP($B11,RD[#All],DM$2,0)/DM$1,"")</f>
        <v>4.5393258426966296</v>
      </c>
      <c r="DN11" s="67">
        <f>IFERROR(VLOOKUP($B11,RD[#All],DN$2,0)/DN$1,"")</f>
        <v>4.7037453183520599</v>
      </c>
      <c r="DO11" s="67">
        <f>IFERROR(VLOOKUP($B11,RD[#All],DO$2,0)/DO$1,"")</f>
        <v>4.4553362328537975</v>
      </c>
      <c r="DP11" s="67">
        <f>IFERROR(VLOOKUP($B11,RD[#All],DP$2,0)/DP$1,"")</f>
        <v>4.4710778193924261</v>
      </c>
      <c r="DQ11" s="67">
        <f>IFERROR(VLOOKUP($B11,RD[#All],DQ$2,0)/DQ$1,"")</f>
        <v>4.6315439034540162</v>
      </c>
      <c r="DR11" s="67">
        <f>IFERROR(VLOOKUP($B11,RD[#All],DR$2,0)/DR$1,"")</f>
        <v>4.6490636704119845</v>
      </c>
      <c r="DS11" s="67">
        <f>IFERROR(VLOOKUP($B11,RD[#All],DS$2,0)/DS$1,"")</f>
        <v>4.6022471910112355</v>
      </c>
      <c r="DT11" s="67">
        <f>IFERROR(VLOOKUP($B11,RD[#All],DT$2,0)/DT$1,"")</f>
        <v>4.4677486475239281</v>
      </c>
      <c r="DU11" s="67">
        <f>IFERROR(VLOOKUP($B11,RD[#All],DU$2,0)/DU$1,"")</f>
        <v>4.5676238035788597</v>
      </c>
      <c r="DV11" s="67">
        <f>IFERROR(VLOOKUP($B11,RD[#All],DV$2,0)/DV$1,"")</f>
        <v>4.4936329588014976</v>
      </c>
      <c r="DW11" s="67">
        <f>IFERROR(VLOOKUP($B11,RD[#All],DW$2,0)/DW$1,"")</f>
        <v>4.594756554307116</v>
      </c>
      <c r="DX11" s="67">
        <f>IFERROR(VLOOKUP($B11,RD[#All],DX$2,0)/DX$1,"")</f>
        <v>4.6734914689970868</v>
      </c>
      <c r="DY11" s="67">
        <f>IFERROR(VLOOKUP($B11,RD[#All],DY$2,0)/DY$1,"")</f>
        <v>4.2808988764044944</v>
      </c>
      <c r="DZ11" s="67">
        <f>IFERROR(VLOOKUP($B11,RD[#All],DZ$2,0)/DZ$1,"")</f>
        <v>4.2636704119850188</v>
      </c>
      <c r="EA11" s="67">
        <f>IFERROR(VLOOKUP($B11,RD[#All],EA$2,0)/EA$1,"")</f>
        <v>4.2979608822305453</v>
      </c>
      <c r="EB11" s="67">
        <f>IFERROR(VLOOKUP($B11,RD[#All],EB$2,0)/EB$1,"")</f>
        <v>4.2913025384935501</v>
      </c>
      <c r="EC11" s="67">
        <f>IFERROR(VLOOKUP($B11,RD[#All],EC$2,0)/EC$1,"")</f>
        <v>4.2662057044079518</v>
      </c>
      <c r="ED11" s="67">
        <f>IFERROR(VLOOKUP($B11,RD[#All],ED$2,0)/ED$1,"")</f>
        <v>4.3284356093344858</v>
      </c>
      <c r="EE11" s="67">
        <f>IFERROR(VLOOKUP($B11,RD[#All],EE$2,0)/EE$1,"")</f>
        <v>4.342264477095938</v>
      </c>
      <c r="EF11" s="67">
        <f>IFERROR(VLOOKUP($B11,RD[#All],EF$2,0)/EF$1,"")</f>
        <v>4.2655771195097039</v>
      </c>
      <c r="EG11" s="67">
        <f>IFERROR(VLOOKUP($B11,RD[#All],EG$2,0)/EG$1,"")</f>
        <v>4.2622377622377625</v>
      </c>
      <c r="EH11" s="67">
        <f>IFERROR(VLOOKUP($B11,RD[#All],EH$2,0)/EH$1,"")</f>
        <v>4.27972027972028</v>
      </c>
      <c r="EI11" s="67">
        <f>IFERROR(VLOOKUP($B11,RD[#All],EI$2,0)/EI$1,"")</f>
        <v>4.2377622377622375</v>
      </c>
      <c r="EJ11" s="67">
        <f>IFERROR(VLOOKUP($B11,RD[#All],EJ$2,0)/EJ$1,"")</f>
        <v>4.2937062937062933</v>
      </c>
      <c r="EK11" s="67">
        <f>IFERROR(VLOOKUP($B11,RD[#All],EK$2,0)/EK$1,"")</f>
        <v>4.3110112359550561</v>
      </c>
      <c r="EL11" s="67">
        <f>IFERROR(VLOOKUP($B11,RD[#All],EL$2,0)/EL$1,"")</f>
        <v>4.2771535580524347</v>
      </c>
      <c r="EM11" s="67">
        <f>IFERROR(VLOOKUP($B11,RD[#All],EM$2,0)/EM$1,"")</f>
        <v>4.342264477095938</v>
      </c>
      <c r="EN11" s="67">
        <f>IFERROR(VLOOKUP($B11,RD[#All],EN$2,0)/EN$1,"")</f>
        <v>4.1936041486603282</v>
      </c>
      <c r="EO11" s="67">
        <f>IFERROR(VLOOKUP($B11,RD[#All],EO$2,0)/EO$1,"")</f>
        <v>4.2771535580524347</v>
      </c>
      <c r="EP11" s="67">
        <f>IFERROR(VLOOKUP($B11,RD[#All],EP$2,0)/EP$1,"")</f>
        <v>4.248919619706137</v>
      </c>
      <c r="EQ11" s="67">
        <f>IFERROR(VLOOKUP($B11,RD[#All],EQ$2,0)/EQ$1,"")</f>
        <v>4.2397003745318349</v>
      </c>
      <c r="ER11" s="67">
        <f>IFERROR(VLOOKUP($B11,RD[#All],ER$2,0)/ER$1,"")</f>
        <v>4.342264477095938</v>
      </c>
      <c r="ES11" s="67">
        <f>IFERROR(VLOOKUP($B11,RD[#All],ES$2,0)/ES$1,"")</f>
        <v>4.3295880149812733</v>
      </c>
      <c r="ET11" s="67">
        <f>IFERROR(VLOOKUP($B11,RD[#All],ET$2,0)/ET$1,"")</f>
        <v>4.3105209397344231</v>
      </c>
      <c r="EU11" s="67">
        <f>IFERROR(VLOOKUP($B11,RD[#All],EU$2,0)/EU$1,"")</f>
        <v>4.2938634399308553</v>
      </c>
      <c r="EV11" s="67">
        <f>IFERROR(VLOOKUP($B11,RD[#All],EV$2,0)/EV$1,"")</f>
        <v>4.2834917891097666</v>
      </c>
      <c r="EW11" s="67">
        <f>IFERROR(VLOOKUP($B11,RD[#All],EW$2,0)/EW$1,"")</f>
        <v>4.3007778738115814</v>
      </c>
      <c r="EX11" s="67">
        <f>IFERROR(VLOOKUP($B11,RD[#All],EX$2,0)/EX$1,"")</f>
        <v>4.1985018726591763</v>
      </c>
      <c r="EY11" s="67">
        <f>IFERROR(VLOOKUP($B11,RD[#All],EY$2,0)/EY$1,"")</f>
        <v>3.7686225551394092</v>
      </c>
      <c r="EZ11" s="67">
        <f>IFERROR(VLOOKUP($B11,RD[#All],EZ$2,0)/EZ$1,"")</f>
        <v>4.2284644194756558</v>
      </c>
      <c r="FA11" s="67">
        <f>IFERROR(VLOOKUP($B11,RD[#All],FA$2,0)/FA$1,"")</f>
        <v>4.213483146067416</v>
      </c>
      <c r="FB11" s="67">
        <f>IFERROR(VLOOKUP($B11,RD[#All],FB$2,0)/FB$1,"")</f>
        <v>4.1985018726591763</v>
      </c>
      <c r="FC11" s="67">
        <f>IFERROR(VLOOKUP($B11,RD[#All],FC$2,0)/FC$1,"")</f>
        <v>4.2471910112359552</v>
      </c>
      <c r="FD11" s="67">
        <f>IFERROR(VLOOKUP($B11,RD[#All],FD$2,0)/FD$1,"")</f>
        <v>4.2209737827715355</v>
      </c>
      <c r="FE11" s="67">
        <f>IFERROR(VLOOKUP($B11,RD[#All],FE$2,0)/FE$1,"")</f>
        <v>4.625</v>
      </c>
      <c r="FF11" s="67">
        <f>IFERROR(VLOOKUP($B11,RD[#All],FF$2,0)/FF$1,"")</f>
        <v>4.6136363636363633</v>
      </c>
      <c r="FG11" s="67">
        <f>IFERROR(VLOOKUP($B11,RD[#All],FG$2,0)/FG$1,"")</f>
        <v>4.5218855218855216</v>
      </c>
      <c r="FH11" s="67">
        <f>IFERROR(VLOOKUP($B11,RD[#All],FH$2,0)/FH$1,"")</f>
        <v>4.461363636363636</v>
      </c>
      <c r="FI11" s="67">
        <f>IFERROR(VLOOKUP($B11,RD[#All],FI$2,0)/FI$1,"")</f>
        <v>4.4478114478114481</v>
      </c>
      <c r="FJ11" s="67">
        <f>IFERROR(VLOOKUP($B11,RD[#All],FJ$2,0)/FJ$1,"")</f>
        <v>4.5212121212121215</v>
      </c>
      <c r="FK11" s="67">
        <f>IFERROR(VLOOKUP($B11,RD[#All],FK$2,0)/FK$1,"")</f>
        <v>4.5824915824915822</v>
      </c>
      <c r="FL11" s="67">
        <f>IFERROR(VLOOKUP($B11,RD[#All],FL$2,0)/FL$1,"")</f>
        <v>4.5334545454545454</v>
      </c>
      <c r="FM11" s="67">
        <f>IFERROR(VLOOKUP($B11,RD[#All],FM$2,0)/FM$1,"")</f>
        <v>4.625</v>
      </c>
      <c r="FN11" s="67">
        <f>IFERROR(VLOOKUP($B11,RD[#All],FN$2,0)/FN$1,"")</f>
        <v>4.4848484848484844</v>
      </c>
      <c r="FO11" s="67">
        <f>IFERROR(VLOOKUP($B11,RD[#All],FO$2,0)/FO$1,"")</f>
        <v>4.5946969696969697</v>
      </c>
      <c r="FP11" s="67">
        <f>IFERROR(VLOOKUP($B11,RD[#All],FP$2,0)/FP$1,"")</f>
        <v>4.6123636363636367</v>
      </c>
      <c r="FQ11" s="67">
        <f>IFERROR(VLOOKUP($B11,RD[#All],FQ$2,0)/FQ$1,"")</f>
        <v>4.5949090909090904</v>
      </c>
      <c r="FR11" s="67">
        <f>IFERROR(VLOOKUP($B11,RD[#All],FR$2,0)/FR$1,"")</f>
        <v>4.6407272727272728</v>
      </c>
      <c r="FS11" s="67">
        <f>IFERROR(VLOOKUP($B11,RD[#All],FS$2,0)/FS$1,"")</f>
        <v>4.382491582491582</v>
      </c>
      <c r="FT11" s="67">
        <f>IFERROR(VLOOKUP($B11,RD[#All],FT$2,0)/FT$1,"")</f>
        <v>4.6581818181818182</v>
      </c>
      <c r="FU11" s="67">
        <f>IFERROR(VLOOKUP($B11,RD[#All],FU$2,0)/FU$1,"")</f>
        <v>4.6498316498316496</v>
      </c>
      <c r="FV11" s="67">
        <f>IFERROR(VLOOKUP($B11,RD[#All],FV$2,0)/FV$1,"")</f>
        <v>4.5249999999999995</v>
      </c>
      <c r="FW11" s="67">
        <f>IFERROR(VLOOKUP($B11,RD[#All],FW$2,0)/FW$1,"")</f>
        <v>4.5378787878787881</v>
      </c>
      <c r="FX11" s="67">
        <f>IFERROR(VLOOKUP($B11,RD[#All],FX$2,0)/FX$1,"")</f>
        <v>4.5909090909090908</v>
      </c>
      <c r="FY11" s="67">
        <f>IFERROR(VLOOKUP($B11,RD[#All],FY$2,0)/FY$1,"")</f>
        <v>4.4915824915824913</v>
      </c>
      <c r="FZ11" s="67">
        <f>IFERROR(VLOOKUP($B11,RD[#All],FZ$2,0)/FZ$1,"")</f>
        <v>4.5303030303030303</v>
      </c>
      <c r="GA11" s="67">
        <f>IFERROR(VLOOKUP($B11,RD[#All],GA$2,0)/GA$1,"")</f>
        <v>4.4790209790209792</v>
      </c>
      <c r="GB11" s="67">
        <f>IFERROR(VLOOKUP($B11,RD[#All],GB$2,0)/GB$1,"")</f>
        <v>4.4545454545454541</v>
      </c>
      <c r="GC11" s="67">
        <f>IFERROR(VLOOKUP($B11,RD[#All],GC$2,0)/GC$1,"")</f>
        <v>4.4747474747474749</v>
      </c>
      <c r="GD11" s="67">
        <f>IFERROR(VLOOKUP($B11,RD[#All],GD$2,0)/GD$1,"")</f>
        <v>4.581818181818182</v>
      </c>
      <c r="GE11" s="67">
        <f>IFERROR(VLOOKUP($B11,RD[#All],GE$2,0)/GE$1,"")</f>
        <v>4.4895104895104891</v>
      </c>
      <c r="GF11" s="67">
        <f>IFERROR(VLOOKUP($B11,RD[#All],GF$2,0)/GF$1,"")</f>
        <v>4.4579124579124576</v>
      </c>
      <c r="GG11" s="67">
        <f>IFERROR(VLOOKUP($B11,RD[#All],GG$2,0)/GG$1,"")</f>
        <v>4.5490909090909089</v>
      </c>
      <c r="GH11" s="67">
        <f>IFERROR(VLOOKUP($B11,RD[#All],GH$2,0)/GH$1,"")</f>
        <v>4.6719999999999997</v>
      </c>
      <c r="GI11" s="67">
        <f>IFERROR(VLOOKUP($B11,RD[#All],GI$2,0)/GI$1,"")</f>
        <v>4.2581818181818178</v>
      </c>
      <c r="GJ11" s="67">
        <f>IFERROR(VLOOKUP($B11,RD[#All],GJ$2,0)/GJ$1,"")</f>
        <v>4.2377622377622375</v>
      </c>
      <c r="GK11" s="67">
        <f>IFERROR(VLOOKUP($B11,RD[#All],GK$2,0)/GK$1,"")</f>
        <v>4.5909090909090908</v>
      </c>
      <c r="GL11" s="67">
        <f>IFERROR(VLOOKUP($B11,RD[#All],GL$2,0)/GL$1,"")</f>
        <v>4.5227272727272725</v>
      </c>
      <c r="GM11" s="67">
        <f>IFERROR(VLOOKUP($B11,RD[#All],GM$2,0)/GM$1,"")</f>
        <v>4.5606060606060606</v>
      </c>
      <c r="GN11" s="67">
        <f>IFERROR(VLOOKUP($B11,RD[#All],GN$2,0)/GN$1,"")</f>
        <v>4.5340909090909092</v>
      </c>
      <c r="GO11" s="67">
        <f>IFERROR(VLOOKUP($B11,RD[#All],GO$2,0)/GO$1,"")</f>
        <v>4.5496212121212114</v>
      </c>
      <c r="GP11" s="67">
        <f>IFERROR(VLOOKUP($B11,RD[#All],GP$2,0)/GP$1,"")</f>
        <v>4.6325757575757578</v>
      </c>
      <c r="GQ11" s="67">
        <f>IFERROR(VLOOKUP($B11,RD[#All],GQ$2,0)/GQ$1,"")</f>
        <v>4.5181818181818185</v>
      </c>
      <c r="GR11" s="67">
        <f>IFERROR(VLOOKUP($B11,RD[#All],GR$2,0)/GR$1,"")</f>
        <v>4.5685606060606059</v>
      </c>
      <c r="GS11" s="67" t="str">
        <f>IFERROR(VLOOKUP($B11,RD[#All],GS$2,0)/GS$1,"")</f>
        <v/>
      </c>
      <c r="GT11" s="67" t="str">
        <f>IFERROR(VLOOKUP($B11,RD[#All],GT$2,0)/GT$1,"")</f>
        <v/>
      </c>
      <c r="GU11" s="67">
        <f>IFERROR(VLOOKUP($B11,RD[#All],GU$2,0)/GU$1,"")</f>
        <v>4.8553210202286712</v>
      </c>
      <c r="GV11" s="67">
        <f>IFERROR(VLOOKUP($B11,RD[#All],GV$2,0)/GV$1,"")</f>
        <v>4.208037825059102</v>
      </c>
      <c r="GW11" s="67">
        <f>IFERROR(VLOOKUP($B11,RD[#All],GW$2,0)/GW$1,"")</f>
        <v>4.5121951219512191</v>
      </c>
      <c r="GX11" s="67" t="str">
        <f>IFERROR(VLOOKUP($B11,RD[#All],GX$2,0)/GX$1,"")</f>
        <v/>
      </c>
      <c r="GY11" s="67">
        <f>IFERROR(VLOOKUP($B11,RD[#All],GY$2,0)/GY$1,"")</f>
        <v>4.5078605604921389</v>
      </c>
      <c r="GZ11" s="67">
        <f>IFERROR(VLOOKUP($B11,RD[#All],GZ$2,0)/GZ$1,"")</f>
        <v>4.5318352059925093</v>
      </c>
      <c r="HA11" s="67">
        <f>IFERROR(VLOOKUP($B11,RD[#All],HA$2,0)/HA$1,"")</f>
        <v>4.6071161048689131</v>
      </c>
      <c r="HB11" s="67">
        <f>IFERROR(VLOOKUP($B11,RD[#All],HB$2,0)/HB$1,"")</f>
        <v>4.4831460674157304</v>
      </c>
      <c r="HC11" s="67">
        <f>IFERROR(VLOOKUP($B11,RD[#All],HC$2,0)/HC$1,"")</f>
        <v>4.488014981273408</v>
      </c>
      <c r="HD11" s="67">
        <f>IFERROR(VLOOKUP($B11,RD[#All],HD$2,0)/HD$1,"")</f>
        <v>4.4689138576779026</v>
      </c>
      <c r="HE11" s="67">
        <f>IFERROR(VLOOKUP($B11,RD[#All],HE$2,0)/HE$1,"")</f>
        <v>4.4981273408239701</v>
      </c>
      <c r="HF11" s="67">
        <f>IFERROR(VLOOKUP($B11,RD[#All],HF$2,0)/HF$1,"")</f>
        <v>4.5730337078651688</v>
      </c>
      <c r="HG11" s="67">
        <f>IFERROR(VLOOKUP($B11,RD[#All],HG$2,0)/HG$1,"")</f>
        <v>4.2359550561797752</v>
      </c>
      <c r="HH11" s="67">
        <f>IFERROR(VLOOKUP($B11,RD[#All],HH$2,0)/HH$1,"")</f>
        <v>4.4981273408239701</v>
      </c>
      <c r="HI11" s="67">
        <f>IFERROR(VLOOKUP($B11,RD[#All],HI$2,0)/HI$1,"")</f>
        <v>4.4868913857677901</v>
      </c>
      <c r="HJ11" s="67">
        <f>IFERROR(VLOOKUP($B11,RD[#All],HJ$2,0)/HJ$1,"")</f>
        <v>4.6479400749063666</v>
      </c>
      <c r="HK11" s="67">
        <f>IFERROR(VLOOKUP($B11,RD[#All],HK$2,0)/HK$1,"")</f>
        <v>4.4627548897211815</v>
      </c>
      <c r="HL11" s="67">
        <f>IFERROR(VLOOKUP($B11,RD[#All],HL$2,0)/HL$1,"")</f>
        <v>4.7593841032043276</v>
      </c>
      <c r="HM11" s="67">
        <f>IFERROR(VLOOKUP($B11,RD[#All],HM$2,0)/HM$1,"")</f>
        <v>4.7066726377071202</v>
      </c>
      <c r="HN11" s="67">
        <f>IFERROR(VLOOKUP($B11,RD[#All],HN$2,0)/HN$1,"")</f>
        <v>4.7962382445141065</v>
      </c>
      <c r="HO11" s="67">
        <f>IFERROR(VLOOKUP($B11,RD[#All],HO$2,0)/HO$1,"")</f>
        <v>4.8537095088819227</v>
      </c>
      <c r="HP11" s="67">
        <f>IFERROR(VLOOKUP($B11,RD[#All],HP$2,0)/HP$1,"")</f>
        <v>4.8338557993730404</v>
      </c>
      <c r="HQ11" s="67">
        <f>IFERROR(VLOOKUP($B11,RD[#All],HQ$2,0)/HQ$1,"")</f>
        <v>4.5834535834535828</v>
      </c>
      <c r="HR11" s="67">
        <f>IFERROR(VLOOKUP($B11,RD[#All],HR$2,0)/HR$1,"")</f>
        <v>4.5913261050875729</v>
      </c>
      <c r="HS11" s="67">
        <f>IFERROR(VLOOKUP($B11,RD[#All],HS$2,0)/HS$1,"")</f>
        <v>4.6525842696629214</v>
      </c>
      <c r="HT11" s="67">
        <f>IFERROR(VLOOKUP($B11,RD[#All],HT$2,0)/HT$1,"")</f>
        <v>4.5975863503953391</v>
      </c>
      <c r="HU11" s="67">
        <f>IFERROR(VLOOKUP($B11,RD[#All],HU$2,0)/HU$1,"")</f>
        <v>4.6015557476231637</v>
      </c>
      <c r="HV11" s="67">
        <f>IFERROR(VLOOKUP($B11,RD[#All],HV$2,0)/HV$1,"")</f>
        <v>4.5877268798617115</v>
      </c>
      <c r="HW11" s="67">
        <f>IFERROR(VLOOKUP($B11,RD[#All],HW$2,0)/HW$1,"")</f>
        <v>4.6669662921348314</v>
      </c>
      <c r="HX11" s="67">
        <f>IFERROR(VLOOKUP($B11,RD[#All],HX$2,0)/HX$1,"")</f>
        <v>4.5808124459809854</v>
      </c>
      <c r="HY11" s="67">
        <f>IFERROR(VLOOKUP($B11,RD[#All],HY$2,0)/HY$1,"")</f>
        <v>4.5975863503953391</v>
      </c>
      <c r="HZ11" s="67">
        <f>IFERROR(VLOOKUP($B11,RD[#All],HZ$2,0)/HZ$1,"")</f>
        <v>4.5776113191843528</v>
      </c>
      <c r="IA11" s="67">
        <f>IFERROR(VLOOKUP($B11,RD[#All],IA$2,0)/IA$1,"")</f>
        <v>4.5337995337995345</v>
      </c>
      <c r="IB11" s="67">
        <f>IFERROR(VLOOKUP($B11,RD[#All],IB$2,0)/IB$1,"")</f>
        <v>4.5129870129870131</v>
      </c>
      <c r="IC11" s="67">
        <f>IFERROR(VLOOKUP($B11,RD[#All],IC$2,0)/IC$1,"")</f>
        <v>4.5337995337995345</v>
      </c>
      <c r="ID11" s="67">
        <f>IFERROR(VLOOKUP($B11,RD[#All],ID$2,0)/ID$1,"")</f>
        <v>4.5555555555555554</v>
      </c>
      <c r="IE11" s="67">
        <f>IFERROR(VLOOKUP($B11,RD[#All],IE$2,0)/IE$1,"")</f>
        <v>4.5931313131313125</v>
      </c>
      <c r="IF11" s="67" t="str">
        <f>IFERROR(VLOOKUP($B11,RD[#All],IF$2,0)/IF$1,"")</f>
        <v/>
      </c>
      <c r="IG11" s="67">
        <f>IFERROR(VLOOKUP($B11,RD[#All],IG$2,0)/IG$1,"")</f>
        <v>4.5290121709595237</v>
      </c>
      <c r="IH11" s="67">
        <f>IFERROR(VLOOKUP($B11,RD[#All],IH$2,0)/IH$1,"")</f>
        <v>4.5315221177290139</v>
      </c>
      <c r="II11" s="67">
        <f>IFERROR(VLOOKUP($B11,RD[#All],II$2,0)/II$1,"")</f>
        <v>4.5273631840796016</v>
      </c>
      <c r="IJ11" s="67">
        <f>IFERROR(VLOOKUP($B11,RD[#All],IJ$2,0)/IJ$1,"")</f>
        <v>4.5596707818930033</v>
      </c>
      <c r="IK11" s="67">
        <f>IFERROR(VLOOKUP($B11,RD[#All],IK$2,0)/IK$1,"")</f>
        <v>4.5493395493395496</v>
      </c>
      <c r="IL11" s="67" t="str">
        <f>IFERROR(VLOOKUP($B11,RD[#All],IL$2,0)/IL$1,"")</f>
        <v/>
      </c>
      <c r="IM11" s="67" t="str">
        <f>IFERROR(VLOOKUP($B11,RD[#All],IM$2,0)/IM$1,"")</f>
        <v/>
      </c>
      <c r="IN11" s="67">
        <f>IFERROR(VLOOKUP($B11,RD[#All],IN$2,0)/IN$1,"")</f>
        <v>4.6353187042842219</v>
      </c>
      <c r="IO11" s="67">
        <f>IFERROR(VLOOKUP($B11,RD[#All],IO$2,0)/IO$1,"")</f>
        <v>4.6159874608150471</v>
      </c>
      <c r="IP11" s="67">
        <f>IFERROR(VLOOKUP($B11,RD[#All],IP$2,0)/IP$1,"")</f>
        <v>5.7700547488693168</v>
      </c>
      <c r="IQ11" s="67">
        <f>IFERROR(VLOOKUP($B11,RD[#All],IQ$2,0)/IQ$1,"")</f>
        <v>4.5881895881895884</v>
      </c>
      <c r="IR11" s="67">
        <f>IFERROR(VLOOKUP($B11,RD[#All],IR$2,0)/IR$1,"")</f>
        <v>9.1956882255389729</v>
      </c>
      <c r="IS11" s="86">
        <f>IFERROR(AVERAGEIF(Inv_SY_B[[#This Row],[BLK1_INV1]:[BLK8_INV27]],"&gt;"&amp;0.1,Inv_SY_B[[#This Row],[BLK1_INV1]:[BLK8_INV27]]),"")</f>
        <v>4.537459718466053</v>
      </c>
    </row>
    <row r="12" spans="2:253" x14ac:dyDescent="0.25">
      <c r="B12" s="85">
        <f t="shared" si="0"/>
        <v>45850</v>
      </c>
      <c r="C12" s="67">
        <f>IFERROR(VLOOKUP($B12,RD[#All],C$2,0)/C$1,"")</f>
        <v>2.979083837510804</v>
      </c>
      <c r="D12" s="67">
        <f>IFERROR(VLOOKUP($B12,RD[#All],D$2,0)/D$1,"")</f>
        <v>2.9700950734658602</v>
      </c>
      <c r="E12" s="67">
        <f>IFERROR(VLOOKUP($B12,RD[#All],E$2,0)/E$1,"")</f>
        <v>2.9887640449438204</v>
      </c>
      <c r="F12" s="67">
        <f>IFERROR(VLOOKUP($B12,RD[#All],F$2,0)/F$1,"")</f>
        <v>2.9700374531835205</v>
      </c>
      <c r="G12" s="67">
        <f>IFERROR(VLOOKUP($B12,RD[#All],G$2,0)/G$1,"")</f>
        <v>2.9628349178910978</v>
      </c>
      <c r="H12" s="67">
        <f>IFERROR(VLOOKUP($B12,RD[#All],H$2,0)/H$1,"")</f>
        <v>2.9625468164794007</v>
      </c>
      <c r="I12" s="67">
        <f>IFERROR(VLOOKUP($B12,RD[#All],I$2,0)/I$1,"")</f>
        <v>2.9513108614232211</v>
      </c>
      <c r="J12" s="67">
        <f>IFERROR(VLOOKUP($B12,RD[#All],J$2,0)/J$1,"")</f>
        <v>2.8876404494382024</v>
      </c>
      <c r="K12" s="67">
        <f>IFERROR(VLOOKUP($B12,RD[#All],K$2,0)/K$1,"")</f>
        <v>2.88</v>
      </c>
      <c r="L12" s="67">
        <f>IFERROR(VLOOKUP($B12,RD[#All],L$2,0)/L$1,"")</f>
        <v>2.9123595505617978</v>
      </c>
      <c r="M12" s="67">
        <f>IFERROR(VLOOKUP($B12,RD[#All],M$2,0)/M$1,"")</f>
        <v>2.9363295880149813</v>
      </c>
      <c r="N12" s="67">
        <f>IFERROR(VLOOKUP($B12,RD[#All],N$2,0)/N$1,"")</f>
        <v>2.9550561797752808</v>
      </c>
      <c r="O12" s="67">
        <f>IFERROR(VLOOKUP($B12,RD[#All],O$2,0)/O$1,"")</f>
        <v>2.9700374531835205</v>
      </c>
      <c r="P12" s="67">
        <f>IFERROR(VLOOKUP($B12,RD[#All],P$2,0)/P$1,"")</f>
        <v>2.9908069458631257</v>
      </c>
      <c r="Q12" s="67">
        <f>IFERROR(VLOOKUP($B12,RD[#All],Q$2,0)/Q$1,"")</f>
        <v>2.9400749063670411</v>
      </c>
      <c r="R12" s="67">
        <f>IFERROR(VLOOKUP($B12,RD[#All],R$2,0)/R$1,"")</f>
        <v>2.9430711610486888</v>
      </c>
      <c r="S12" s="67">
        <f>IFERROR(VLOOKUP($B12,RD[#All],S$2,0)/S$1,"")</f>
        <v>2.9543071161048688</v>
      </c>
      <c r="T12" s="67">
        <f>IFERROR(VLOOKUP($B12,RD[#All],T$2,0)/T$1,"")</f>
        <v>2.9363295880149813</v>
      </c>
      <c r="U12" s="67">
        <f>IFERROR(VLOOKUP($B12,RD[#All],U$2,0)/U$1,"")</f>
        <v>2.9337942955920484</v>
      </c>
      <c r="V12" s="67">
        <f>IFERROR(VLOOKUP($B12,RD[#All],V$2,0)/V$1,"")</f>
        <v>2.8764044943820224</v>
      </c>
      <c r="W12" s="67">
        <f>IFERROR(VLOOKUP($B12,RD[#All],W$2,0)/W$1,"")</f>
        <v>2.9101123595505616</v>
      </c>
      <c r="X12" s="67">
        <f>IFERROR(VLOOKUP($B12,RD[#All],X$2,0)/X$1,"")</f>
        <v>2.9513108614232211</v>
      </c>
      <c r="Y12" s="67">
        <f>IFERROR(VLOOKUP($B12,RD[#All],Y$2,0)/Y$1,"")</f>
        <v>2.9593777009507347</v>
      </c>
      <c r="Z12" s="67">
        <f>IFERROR(VLOOKUP($B12,RD[#All],Z$2,0)/Z$1,"")</f>
        <v>2.8664169787765292</v>
      </c>
      <c r="AA12" s="67">
        <f>IFERROR(VLOOKUP($B12,RD[#All],AA$2,0)/AA$1,"")</f>
        <v>2.9144338807260155</v>
      </c>
      <c r="AB12" s="67">
        <f>IFERROR(VLOOKUP($B12,RD[#All],AB$2,0)/AB$1,"")</f>
        <v>2.9006050129645637</v>
      </c>
      <c r="AC12" s="67">
        <f>IFERROR(VLOOKUP($B12,RD[#All],AC$2,0)/AC$1,"")</f>
        <v>2.8971477960242007</v>
      </c>
      <c r="AD12" s="67">
        <f>IFERROR(VLOOKUP($B12,RD[#All],AD$2,0)/AD$1,"")</f>
        <v>2.8997086974615063</v>
      </c>
      <c r="AE12" s="67">
        <f>IFERROR(VLOOKUP($B12,RD[#All],AE$2,0)/AE$1,"")</f>
        <v>2.9662921348314608</v>
      </c>
      <c r="AF12" s="67">
        <f>IFERROR(VLOOKUP($B12,RD[#All],AF$2,0)/AF$1,"")</f>
        <v>2.9496462754889721</v>
      </c>
      <c r="AG12" s="67">
        <f>IFERROR(VLOOKUP($B12,RD[#All],AG$2,0)/AG$1,"")</f>
        <v>2.9696213066999584</v>
      </c>
      <c r="AH12" s="67">
        <f>IFERROR(VLOOKUP($B12,RD[#All],AH$2,0)/AH$1,"")</f>
        <v>2.9363295880149813</v>
      </c>
      <c r="AI12" s="67">
        <f>IFERROR(VLOOKUP($B12,RD[#All],AI$2,0)/AI$1,"")</f>
        <v>2.9205974842767297</v>
      </c>
      <c r="AJ12" s="67">
        <f>IFERROR(VLOOKUP($B12,RD[#All],AJ$2,0)/AJ$1,"")</f>
        <v>2.9436556568524881</v>
      </c>
      <c r="AK12" s="67">
        <f>IFERROR(VLOOKUP($B12,RD[#All],AK$2,0)/AK$1,"")</f>
        <v>2.9250936329588013</v>
      </c>
      <c r="AL12" s="67">
        <f>IFERROR(VLOOKUP($B12,RD[#All],AL$2,0)/AL$1,"")</f>
        <v>2.8638340582134494</v>
      </c>
      <c r="AM12" s="67">
        <f>IFERROR(VLOOKUP($B12,RD[#All],AM$2,0)/AM$1,"")</f>
        <v>2.9550561797752808</v>
      </c>
      <c r="AN12" s="67">
        <f>IFERROR(VLOOKUP($B12,RD[#All],AN$2,0)/AN$1,"")</f>
        <v>2.9438202247191012</v>
      </c>
      <c r="AO12" s="67">
        <f>IFERROR(VLOOKUP($B12,RD[#All],AO$2,0)/AO$1,"")</f>
        <v>2.9550561797752808</v>
      </c>
      <c r="AP12" s="67">
        <f>IFERROR(VLOOKUP($B12,RD[#All],AP$2,0)/AP$1,"")</f>
        <v>2.9812734082397006</v>
      </c>
      <c r="AQ12" s="67">
        <f>IFERROR(VLOOKUP($B12,RD[#All],AQ$2,0)/AQ$1,"")</f>
        <v>2.9400749063670411</v>
      </c>
      <c r="AR12" s="67">
        <f>IFERROR(VLOOKUP($B12,RD[#All],AR$2,0)/AR$1,"")</f>
        <v>2.9063670411985019</v>
      </c>
      <c r="AS12" s="67">
        <f>IFERROR(VLOOKUP($B12,RD[#All],AS$2,0)/AS$1,"")</f>
        <v>2.9138576779026217</v>
      </c>
      <c r="AT12" s="67">
        <f>IFERROR(VLOOKUP($B12,RD[#All],AT$2,0)/AT$1,"")</f>
        <v>2.9625468164794007</v>
      </c>
      <c r="AU12" s="67">
        <f>IFERROR(VLOOKUP($B12,RD[#All],AU$2,0)/AU$1,"")</f>
        <v>2.8913857677902621</v>
      </c>
      <c r="AV12" s="67">
        <f>IFERROR(VLOOKUP($B12,RD[#All],AV$2,0)/AV$1,"")</f>
        <v>2.9250936329588013</v>
      </c>
      <c r="AW12" s="67">
        <f>IFERROR(VLOOKUP($B12,RD[#All],AW$2,0)/AW$1,"")</f>
        <v>2.8556611927398445</v>
      </c>
      <c r="AX12" s="67">
        <f>IFERROR(VLOOKUP($B12,RD[#All],AX$2,0)/AX$1,"")</f>
        <v>2.9363295880149813</v>
      </c>
      <c r="AY12" s="67">
        <f>IFERROR(VLOOKUP($B12,RD[#All],AY$2,0)/AY$1,"")</f>
        <v>2.88</v>
      </c>
      <c r="AZ12" s="67">
        <f>IFERROR(VLOOKUP($B12,RD[#All],AZ$2,0)/AZ$1,"")</f>
        <v>2.8961797752808991</v>
      </c>
      <c r="BA12" s="67">
        <f>IFERROR(VLOOKUP($B12,RD[#All],BA$2,0)/BA$1,"")</f>
        <v>2.9550561797752808</v>
      </c>
      <c r="BB12" s="67">
        <f>IFERROR(VLOOKUP($B12,RD[#All],BB$2,0)/BB$1,"")</f>
        <v>2.9250936329588013</v>
      </c>
      <c r="BC12" s="67">
        <f>IFERROR(VLOOKUP($B12,RD[#All],BC$2,0)/BC$1,"")</f>
        <v>2.9226799833541404</v>
      </c>
      <c r="BD12" s="67">
        <f>IFERROR(VLOOKUP($B12,RD[#All],BD$2,0)/BD$1,"")</f>
        <v>2.8664169787765292</v>
      </c>
      <c r="BE12" s="67">
        <f>IFERROR(VLOOKUP($B12,RD[#All],BE$2,0)/BE$1,"")</f>
        <v>2.9109766637856525</v>
      </c>
      <c r="BF12" s="67">
        <f>IFERROR(VLOOKUP($B12,RD[#All],BF$2,0)/BF$1,"")</f>
        <v>3.0032459425717852</v>
      </c>
      <c r="BG12" s="67">
        <f>IFERROR(VLOOKUP($B12,RD[#All],BG$2,0)/BG$1,"")</f>
        <v>2.9799417394923013</v>
      </c>
      <c r="BH12" s="67">
        <f>IFERROR(VLOOKUP($B12,RD[#All],BH$2,0)/BH$1,"")</f>
        <v>2.9887640449438204</v>
      </c>
      <c r="BI12" s="67">
        <f>IFERROR(VLOOKUP($B12,RD[#All],BI$2,0)/BI$1,"")</f>
        <v>2.912026633374948</v>
      </c>
      <c r="BJ12" s="67">
        <f>IFERROR(VLOOKUP($B12,RD[#All],BJ$2,0)/BJ$1,"")</f>
        <v>2.914689970869746</v>
      </c>
      <c r="BK12" s="67">
        <f>IFERROR(VLOOKUP($B12,RD[#All],BK$2,0)/BK$1,"")</f>
        <v>2.9550561797752808</v>
      </c>
      <c r="BL12" s="67">
        <f>IFERROR(VLOOKUP($B12,RD[#All],BL$2,0)/BL$1,"")</f>
        <v>2.8578119772499169</v>
      </c>
      <c r="BM12" s="67">
        <f>IFERROR(VLOOKUP($B12,RD[#All],BM$2,0)/BM$1,"")</f>
        <v>2.9250936329588013</v>
      </c>
      <c r="BN12" s="67">
        <f>IFERROR(VLOOKUP($B12,RD[#All],BN$2,0)/BN$1,"")</f>
        <v>2.9299895506792057</v>
      </c>
      <c r="BO12" s="67">
        <f>IFERROR(VLOOKUP($B12,RD[#All],BO$2,0)/BO$1,"")</f>
        <v>2.9317199654278308</v>
      </c>
      <c r="BP12" s="67">
        <f>IFERROR(VLOOKUP($B12,RD[#All],BP$2,0)/BP$1,"")</f>
        <v>2.9420916162489195</v>
      </c>
      <c r="BQ12" s="67">
        <f>IFERROR(VLOOKUP($B12,RD[#All],BQ$2,0)/BQ$1,"")</f>
        <v>2.9351771823681938</v>
      </c>
      <c r="BR12" s="67">
        <f>IFERROR(VLOOKUP($B12,RD[#All],BR$2,0)/BR$1,"")</f>
        <v>2.9621434745030251</v>
      </c>
      <c r="BS12" s="67">
        <f>IFERROR(VLOOKUP($B12,RD[#All],BS$2,0)/BS$1,"")</f>
        <v>3.0329588014981272</v>
      </c>
      <c r="BT12" s="67">
        <f>IFERROR(VLOOKUP($B12,RD[#All],BT$2,0)/BT$1,"")</f>
        <v>3.047191011235955</v>
      </c>
      <c r="BU12" s="67">
        <f>IFERROR(VLOOKUP($B12,RD[#All],BU$2,0)/BU$1,"")</f>
        <v>3.0213483146067417</v>
      </c>
      <c r="BV12" s="67">
        <f>IFERROR(VLOOKUP($B12,RD[#All],BV$2,0)/BV$1,"")</f>
        <v>2.9831460674157304</v>
      </c>
      <c r="BW12" s="67">
        <f>IFERROR(VLOOKUP($B12,RD[#All],BW$2,0)/BW$1,"")</f>
        <v>2.9887640449438204</v>
      </c>
      <c r="BX12" s="67">
        <f>IFERROR(VLOOKUP($B12,RD[#All],BX$2,0)/BX$1,"")</f>
        <v>3.0295880149812735</v>
      </c>
      <c r="BY12" s="67">
        <f>IFERROR(VLOOKUP($B12,RD[#All],BY$2,0)/BY$1,"")</f>
        <v>3.0275488972118185</v>
      </c>
      <c r="BZ12" s="67">
        <f>IFERROR(VLOOKUP($B12,RD[#All],BZ$2,0)/BZ$1,"")</f>
        <v>3.0178942987931752</v>
      </c>
      <c r="CA12" s="67">
        <f>IFERROR(VLOOKUP($B12,RD[#All],CA$2,0)/CA$1,"")</f>
        <v>3.0288805659592173</v>
      </c>
      <c r="CB12" s="67">
        <f>IFERROR(VLOOKUP($B12,RD[#All],CB$2,0)/CB$1,"")</f>
        <v>2.9973782771535578</v>
      </c>
      <c r="CC12" s="67">
        <f>IFERROR(VLOOKUP($B12,RD[#All],CC$2,0)/CC$1,"")</f>
        <v>2.9531835205992509</v>
      </c>
      <c r="CD12" s="67">
        <f>IFERROR(VLOOKUP($B12,RD[#All],CD$2,0)/CD$1,"")</f>
        <v>3.0095073465859983</v>
      </c>
      <c r="CE12" s="67">
        <f>IFERROR(VLOOKUP($B12,RD[#All],CE$2,0)/CE$1,"")</f>
        <v>2.9250936329588013</v>
      </c>
      <c r="CF12" s="67">
        <f>IFERROR(VLOOKUP($B12,RD[#All],CF$2,0)/CF$1,"")</f>
        <v>2.9707865168539329</v>
      </c>
      <c r="CG12" s="67">
        <f>IFERROR(VLOOKUP($B12,RD[#All],CG$2,0)/CG$1,"")</f>
        <v>2.9168539325842695</v>
      </c>
      <c r="CH12" s="67">
        <f>IFERROR(VLOOKUP($B12,RD[#All],CH$2,0)/CH$1,"")</f>
        <v>2.9857677902621726</v>
      </c>
      <c r="CI12" s="67">
        <f>IFERROR(VLOOKUP($B12,RD[#All],CI$2,0)/CI$1,"")</f>
        <v>2.9209737827715356</v>
      </c>
      <c r="CJ12" s="67">
        <f>IFERROR(VLOOKUP($B12,RD[#All],CJ$2,0)/CJ$1,"")</f>
        <v>2.9895131086142324</v>
      </c>
      <c r="CK12" s="67">
        <f>IFERROR(VLOOKUP($B12,RD[#All],CK$2,0)/CK$1,"")</f>
        <v>2.9299625468164794</v>
      </c>
      <c r="CL12" s="67">
        <f>IFERROR(VLOOKUP($B12,RD[#All],CL$2,0)/CL$1,"")</f>
        <v>2.9198501872659177</v>
      </c>
      <c r="CM12" s="67">
        <f>IFERROR(VLOOKUP($B12,RD[#All],CM$2,0)/CM$1,"")</f>
        <v>2.9973782771535578</v>
      </c>
      <c r="CN12" s="67">
        <f>IFERROR(VLOOKUP($B12,RD[#All],CN$2,0)/CN$1,"")</f>
        <v>2.9749063670411982</v>
      </c>
      <c r="CO12" s="67">
        <f>IFERROR(VLOOKUP($B12,RD[#All],CO$2,0)/CO$1,"")</f>
        <v>2.939685393258427</v>
      </c>
      <c r="CP12" s="67">
        <f>IFERROR(VLOOKUP($B12,RD[#All],CP$2,0)/CP$1,"")</f>
        <v>2.9987899740708728</v>
      </c>
      <c r="CQ12" s="67">
        <f>IFERROR(VLOOKUP($B12,RD[#All],CQ$2,0)/CQ$1,"")</f>
        <v>2.9250936329588013</v>
      </c>
      <c r="CR12" s="67">
        <f>IFERROR(VLOOKUP($B12,RD[#All],CR$2,0)/CR$1,"")</f>
        <v>3.0018726591760299</v>
      </c>
      <c r="CS12" s="67">
        <f>IFERROR(VLOOKUP($B12,RD[#All],CS$2,0)/CS$1,"")</f>
        <v>2.9712858926342074</v>
      </c>
      <c r="CT12" s="67">
        <f>IFERROR(VLOOKUP($B12,RD[#All],CT$2,0)/CT$1,"")</f>
        <v>2.9726591760299628</v>
      </c>
      <c r="CU12" s="67">
        <f>IFERROR(VLOOKUP($B12,RD[#All],CU$2,0)/CU$1,"")</f>
        <v>2.9475655430711609</v>
      </c>
      <c r="CV12" s="67">
        <f>IFERROR(VLOOKUP($B12,RD[#All],CV$2,0)/CV$1,"")</f>
        <v>2.9625468164794007</v>
      </c>
      <c r="CW12" s="67">
        <f>IFERROR(VLOOKUP($B12,RD[#All],CW$2,0)/CW$1,"")</f>
        <v>2.9513108614232211</v>
      </c>
      <c r="CX12" s="67">
        <f>IFERROR(VLOOKUP($B12,RD[#All],CX$2,0)/CX$1,"")</f>
        <v>2.9700374531835205</v>
      </c>
      <c r="CY12" s="67">
        <f>IFERROR(VLOOKUP($B12,RD[#All],CY$2,0)/CY$1,"")</f>
        <v>2.9737827715355807</v>
      </c>
      <c r="CZ12" s="67">
        <f>IFERROR(VLOOKUP($B12,RD[#All],CZ$2,0)/CZ$1,"")</f>
        <v>2.9325842696629212</v>
      </c>
      <c r="DA12" s="67">
        <f>IFERROR(VLOOKUP($B12,RD[#All],DA$2,0)/DA$1,"")</f>
        <v>2.9737827715355807</v>
      </c>
      <c r="DB12" s="67">
        <f>IFERROR(VLOOKUP($B12,RD[#All],DB$2,0)/DB$1,"")</f>
        <v>2.9737827715355807</v>
      </c>
      <c r="DC12" s="67">
        <f>IFERROR(VLOOKUP($B12,RD[#All],DC$2,0)/DC$1,"")</f>
        <v>2.8997086974615063</v>
      </c>
      <c r="DD12" s="67">
        <f>IFERROR(VLOOKUP($B12,RD[#All],DD$2,0)/DD$1,"")</f>
        <v>2.9138576779026217</v>
      </c>
      <c r="DE12" s="67">
        <f>IFERROR(VLOOKUP($B12,RD[#All],DE$2,0)/DE$1,"")</f>
        <v>2.962630045776113</v>
      </c>
      <c r="DF12" s="67">
        <f>IFERROR(VLOOKUP($B12,RD[#All],DF$2,0)/DF$1,"")</f>
        <v>2.8621612579458016</v>
      </c>
      <c r="DG12" s="67">
        <f>IFERROR(VLOOKUP($B12,RD[#All],DG$2,0)/DG$1,"")</f>
        <v>2.9475655430711609</v>
      </c>
      <c r="DH12" s="67">
        <f>IFERROR(VLOOKUP($B12,RD[#All],DH$2,0)/DH$1,"")</f>
        <v>3.0232209737827715</v>
      </c>
      <c r="DI12" s="67">
        <f>IFERROR(VLOOKUP($B12,RD[#All],DI$2,0)/DI$1,"")</f>
        <v>2.9248055315471047</v>
      </c>
      <c r="DJ12" s="67">
        <f>IFERROR(VLOOKUP($B12,RD[#All],DJ$2,0)/DJ$1,"")</f>
        <v>3.0181503889369057</v>
      </c>
      <c r="DK12" s="67">
        <f>IFERROR(VLOOKUP($B12,RD[#All],DK$2,0)/DK$1,"")</f>
        <v>2.9776113191843527</v>
      </c>
      <c r="DL12" s="67">
        <f>IFERROR(VLOOKUP($B12,RD[#All],DL$2,0)/DL$1,"")</f>
        <v>2.9706200582605073</v>
      </c>
      <c r="DM12" s="67">
        <f>IFERROR(VLOOKUP($B12,RD[#All],DM$2,0)/DM$1,"")</f>
        <v>2.9966292134831463</v>
      </c>
      <c r="DN12" s="67">
        <f>IFERROR(VLOOKUP($B12,RD[#All],DN$2,0)/DN$1,"")</f>
        <v>2.9644194756554305</v>
      </c>
      <c r="DO12" s="67">
        <f>IFERROR(VLOOKUP($B12,RD[#All],DO$2,0)/DO$1,"")</f>
        <v>2.8805620608899298</v>
      </c>
      <c r="DP12" s="67">
        <f>IFERROR(VLOOKUP($B12,RD[#All],DP$2,0)/DP$1,"")</f>
        <v>2.8597586350395341</v>
      </c>
      <c r="DQ12" s="67">
        <f>IFERROR(VLOOKUP($B12,RD[#All],DQ$2,0)/DQ$1,"")</f>
        <v>2.883062838119018</v>
      </c>
      <c r="DR12" s="67">
        <f>IFERROR(VLOOKUP($B12,RD[#All],DR$2,0)/DR$1,"")</f>
        <v>2.9063670411985019</v>
      </c>
      <c r="DS12" s="67">
        <f>IFERROR(VLOOKUP($B12,RD[#All],DS$2,0)/DS$1,"")</f>
        <v>2.8812734082397</v>
      </c>
      <c r="DT12" s="67">
        <f>IFERROR(VLOOKUP($B12,RD[#All],DT$2,0)/DT$1,"")</f>
        <v>2.8863920099875156</v>
      </c>
      <c r="DU12" s="67">
        <f>IFERROR(VLOOKUP($B12,RD[#All],DU$2,0)/DU$1,"")</f>
        <v>2.8747399084477738</v>
      </c>
      <c r="DV12" s="67">
        <f>IFERROR(VLOOKUP($B12,RD[#All],DV$2,0)/DV$1,"")</f>
        <v>2.9250936329588013</v>
      </c>
      <c r="DW12" s="67">
        <f>IFERROR(VLOOKUP($B12,RD[#All],DW$2,0)/DW$1,"")</f>
        <v>2.9363295880149813</v>
      </c>
      <c r="DX12" s="67">
        <f>IFERROR(VLOOKUP($B12,RD[#All],DX$2,0)/DX$1,"")</f>
        <v>2.9712858926342074</v>
      </c>
      <c r="DY12" s="67">
        <f>IFERROR(VLOOKUP($B12,RD[#All],DY$2,0)/DY$1,"")</f>
        <v>2.9250936329588013</v>
      </c>
      <c r="DZ12" s="67">
        <f>IFERROR(VLOOKUP($B12,RD[#All],DZ$2,0)/DZ$1,"")</f>
        <v>2.9438202247191012</v>
      </c>
      <c r="EA12" s="67">
        <f>IFERROR(VLOOKUP($B12,RD[#All],EA$2,0)/EA$1,"")</f>
        <v>2.8664169787765292</v>
      </c>
      <c r="EB12" s="67">
        <f>IFERROR(VLOOKUP($B12,RD[#All],EB$2,0)/EB$1,"")</f>
        <v>2.8863920099875156</v>
      </c>
      <c r="EC12" s="67">
        <f>IFERROR(VLOOKUP($B12,RD[#All],EC$2,0)/EC$1,"")</f>
        <v>2.8660328435609332</v>
      </c>
      <c r="ED12" s="67">
        <f>IFERROR(VLOOKUP($B12,RD[#All],ED$2,0)/ED$1,"")</f>
        <v>2.8833189282627485</v>
      </c>
      <c r="EE12" s="67">
        <f>IFERROR(VLOOKUP($B12,RD[#All],EE$2,0)/EE$1,"")</f>
        <v>2.8936905790838376</v>
      </c>
      <c r="EF12" s="67">
        <f>IFERROR(VLOOKUP($B12,RD[#All],EF$2,0)/EF$1,"")</f>
        <v>2.9103166496424921</v>
      </c>
      <c r="EG12" s="67">
        <f>IFERROR(VLOOKUP($B12,RD[#All],EG$2,0)/EG$1,"")</f>
        <v>2.9793706293706292</v>
      </c>
      <c r="EH12" s="67">
        <f>IFERROR(VLOOKUP($B12,RD[#All],EH$2,0)/EH$1,"")</f>
        <v>2.8776223776223775</v>
      </c>
      <c r="EI12" s="67">
        <f>IFERROR(VLOOKUP($B12,RD[#All],EI$2,0)/EI$1,"")</f>
        <v>2.8986013986013988</v>
      </c>
      <c r="EJ12" s="67">
        <f>IFERROR(VLOOKUP($B12,RD[#All],EJ$2,0)/EJ$1,"")</f>
        <v>2.9671328671328672</v>
      </c>
      <c r="EK12" s="67">
        <f>IFERROR(VLOOKUP($B12,RD[#All],EK$2,0)/EK$1,"")</f>
        <v>2.9015730337078653</v>
      </c>
      <c r="EL12" s="67">
        <f>IFERROR(VLOOKUP($B12,RD[#All],EL$2,0)/EL$1,"")</f>
        <v>2.9250936329588013</v>
      </c>
      <c r="EM12" s="67">
        <f>IFERROR(VLOOKUP($B12,RD[#All],EM$2,0)/EM$1,"")</f>
        <v>2.8764044943820224</v>
      </c>
      <c r="EN12" s="67">
        <f>IFERROR(VLOOKUP($B12,RD[#All],EN$2,0)/EN$1,"")</f>
        <v>2.8632670700086433</v>
      </c>
      <c r="EO12" s="67">
        <f>IFERROR(VLOOKUP($B12,RD[#All],EO$2,0)/EO$1,"")</f>
        <v>2.9138576779026217</v>
      </c>
      <c r="EP12" s="67">
        <f>IFERROR(VLOOKUP($B12,RD[#All],EP$2,0)/EP$1,"")</f>
        <v>2.8833189282627485</v>
      </c>
      <c r="EQ12" s="67">
        <f>IFERROR(VLOOKUP($B12,RD[#All],EQ$2,0)/EQ$1,"")</f>
        <v>2.957677902621723</v>
      </c>
      <c r="ER12" s="67">
        <f>IFERROR(VLOOKUP($B12,RD[#All],ER$2,0)/ER$1,"")</f>
        <v>2.8833189282627485</v>
      </c>
      <c r="ES12" s="67">
        <f>IFERROR(VLOOKUP($B12,RD[#All],ES$2,0)/ES$1,"")</f>
        <v>2.9550561797752808</v>
      </c>
      <c r="ET12" s="67">
        <f>IFERROR(VLOOKUP($B12,RD[#All],ET$2,0)/ET$1,"")</f>
        <v>2.9090909090909092</v>
      </c>
      <c r="EU12" s="67">
        <f>IFERROR(VLOOKUP($B12,RD[#All],EU$2,0)/EU$1,"")</f>
        <v>2.9524632670700086</v>
      </c>
      <c r="EV12" s="67">
        <f>IFERROR(VLOOKUP($B12,RD[#All],EV$2,0)/EV$1,"")</f>
        <v>2.9213483146067416</v>
      </c>
      <c r="EW12" s="67">
        <f>IFERROR(VLOOKUP($B12,RD[#All],EW$2,0)/EW$1,"")</f>
        <v>2.9351771823681938</v>
      </c>
      <c r="EX12" s="67">
        <f>IFERROR(VLOOKUP($B12,RD[#All],EX$2,0)/EX$1,"")</f>
        <v>2.9363295880149813</v>
      </c>
      <c r="EY12" s="67">
        <f>IFERROR(VLOOKUP($B12,RD[#All],EY$2,0)/EY$1,"")</f>
        <v>2.883062838119018</v>
      </c>
      <c r="EZ12" s="67">
        <f>IFERROR(VLOOKUP($B12,RD[#All],EZ$2,0)/EZ$1,"")</f>
        <v>2.9250936329588013</v>
      </c>
      <c r="FA12" s="67">
        <f>IFERROR(VLOOKUP($B12,RD[#All],FA$2,0)/FA$1,"")</f>
        <v>2.9625468164794007</v>
      </c>
      <c r="FB12" s="67">
        <f>IFERROR(VLOOKUP($B12,RD[#All],FB$2,0)/FB$1,"")</f>
        <v>2.9711610486891384</v>
      </c>
      <c r="FC12" s="67">
        <f>IFERROR(VLOOKUP($B12,RD[#All],FC$2,0)/FC$1,"")</f>
        <v>2.9625468164794007</v>
      </c>
      <c r="FD12" s="67">
        <f>IFERROR(VLOOKUP($B12,RD[#All],FD$2,0)/FD$1,"")</f>
        <v>2.9404494382022475</v>
      </c>
      <c r="FE12" s="67">
        <f>IFERROR(VLOOKUP($B12,RD[#All],FE$2,0)/FE$1,"")</f>
        <v>2.9878787878787878</v>
      </c>
      <c r="FF12" s="67">
        <f>IFERROR(VLOOKUP($B12,RD[#All],FF$2,0)/FF$1,"")</f>
        <v>2.9670454545454543</v>
      </c>
      <c r="FG12" s="67">
        <f>IFERROR(VLOOKUP($B12,RD[#All],FG$2,0)/FG$1,"")</f>
        <v>2.8801346801346801</v>
      </c>
      <c r="FH12" s="67">
        <f>IFERROR(VLOOKUP($B12,RD[#All],FH$2,0)/FH$1,"")</f>
        <v>2.9583333333333335</v>
      </c>
      <c r="FI12" s="67">
        <f>IFERROR(VLOOKUP($B12,RD[#All],FI$2,0)/FI$1,"")</f>
        <v>2.9158249158249157</v>
      </c>
      <c r="FJ12" s="67">
        <f>IFERROR(VLOOKUP($B12,RD[#All],FJ$2,0)/FJ$1,"")</f>
        <v>2.8814814814814813</v>
      </c>
      <c r="FK12" s="67">
        <f>IFERROR(VLOOKUP($B12,RD[#All],FK$2,0)/FK$1,"")</f>
        <v>2.8922558922558923</v>
      </c>
      <c r="FL12" s="67">
        <f>IFERROR(VLOOKUP($B12,RD[#All],FL$2,0)/FL$1,"")</f>
        <v>2.8956363636363633</v>
      </c>
      <c r="FM12" s="67">
        <f>IFERROR(VLOOKUP($B12,RD[#All],FM$2,0)/FM$1,"")</f>
        <v>2.9772727272727271</v>
      </c>
      <c r="FN12" s="67">
        <f>IFERROR(VLOOKUP($B12,RD[#All],FN$2,0)/FN$1,"")</f>
        <v>2.8956228956228958</v>
      </c>
      <c r="FO12" s="67">
        <f>IFERROR(VLOOKUP($B12,RD[#All],FO$2,0)/FO$1,"")</f>
        <v>2.9094696969696972</v>
      </c>
      <c r="FP12" s="67">
        <f>IFERROR(VLOOKUP($B12,RD[#All],FP$2,0)/FP$1,"")</f>
        <v>2.8836363636363638</v>
      </c>
      <c r="FQ12" s="67">
        <f>IFERROR(VLOOKUP($B12,RD[#All],FQ$2,0)/FQ$1,"")</f>
        <v>2.8730909090909091</v>
      </c>
      <c r="FR12" s="67">
        <f>IFERROR(VLOOKUP($B12,RD[#All],FR$2,0)/FR$1,"")</f>
        <v>2.8818181818181818</v>
      </c>
      <c r="FS12" s="67">
        <f>IFERROR(VLOOKUP($B12,RD[#All],FS$2,0)/FS$1,"")</f>
        <v>2.9090909090909092</v>
      </c>
      <c r="FT12" s="67">
        <f>IFERROR(VLOOKUP($B12,RD[#All],FT$2,0)/FT$1,"")</f>
        <v>2.8618181818181818</v>
      </c>
      <c r="FU12" s="67">
        <f>IFERROR(VLOOKUP($B12,RD[#All],FU$2,0)/FU$1,"")</f>
        <v>2.9521885521885523</v>
      </c>
      <c r="FV12" s="67">
        <f>IFERROR(VLOOKUP($B12,RD[#All],FV$2,0)/FV$1,"")</f>
        <v>2.9583333333333335</v>
      </c>
      <c r="FW12" s="67">
        <f>IFERROR(VLOOKUP($B12,RD[#All],FW$2,0)/FW$1,"")</f>
        <v>2.9886363636363638</v>
      </c>
      <c r="FX12" s="67">
        <f>IFERROR(VLOOKUP($B12,RD[#All],FX$2,0)/FX$1,"")</f>
        <v>3.0075757575757578</v>
      </c>
      <c r="FY12" s="67">
        <f>IFERROR(VLOOKUP($B12,RD[#All],FY$2,0)/FY$1,"")</f>
        <v>2.9057239057239057</v>
      </c>
      <c r="FZ12" s="67">
        <f>IFERROR(VLOOKUP($B12,RD[#All],FZ$2,0)/FZ$1,"")</f>
        <v>2.9469696969696968</v>
      </c>
      <c r="GA12" s="67">
        <f>IFERROR(VLOOKUP($B12,RD[#All],GA$2,0)/GA$1,"")</f>
        <v>2.9335664335664338</v>
      </c>
      <c r="GB12" s="67">
        <f>IFERROR(VLOOKUP($B12,RD[#All],GB$2,0)/GB$1,"")</f>
        <v>2.8821548821548824</v>
      </c>
      <c r="GC12" s="67">
        <f>IFERROR(VLOOKUP($B12,RD[#All],GC$2,0)/GC$1,"")</f>
        <v>2.9191919191919191</v>
      </c>
      <c r="GD12" s="67">
        <f>IFERROR(VLOOKUP($B12,RD[#All],GD$2,0)/GD$1,"")</f>
        <v>2.8872727272727272</v>
      </c>
      <c r="GE12" s="67">
        <f>IFERROR(VLOOKUP($B12,RD[#All],GE$2,0)/GE$1,"")</f>
        <v>2.8986013986013988</v>
      </c>
      <c r="GF12" s="67">
        <f>IFERROR(VLOOKUP($B12,RD[#All],GF$2,0)/GF$1,"")</f>
        <v>2.9023569023569022</v>
      </c>
      <c r="GG12" s="67">
        <f>IFERROR(VLOOKUP($B12,RD[#All],GG$2,0)/GG$1,"")</f>
        <v>2.898181818181818</v>
      </c>
      <c r="GH12" s="67">
        <f>IFERROR(VLOOKUP($B12,RD[#All],GH$2,0)/GH$1,"")</f>
        <v>2.92</v>
      </c>
      <c r="GI12" s="67">
        <f>IFERROR(VLOOKUP($B12,RD[#All],GI$2,0)/GI$1,"")</f>
        <v>2.900727272727273</v>
      </c>
      <c r="GJ12" s="67">
        <f>IFERROR(VLOOKUP($B12,RD[#All],GJ$2,0)/GJ$1,"")</f>
        <v>2.8636363636363638</v>
      </c>
      <c r="GK12" s="67">
        <f>IFERROR(VLOOKUP($B12,RD[#All],GK$2,0)/GK$1,"")</f>
        <v>2.9503787878787877</v>
      </c>
      <c r="GL12" s="67">
        <f>IFERROR(VLOOKUP($B12,RD[#All],GL$2,0)/GL$1,"")</f>
        <v>3.0075757575757578</v>
      </c>
      <c r="GM12" s="67">
        <f>IFERROR(VLOOKUP($B12,RD[#All],GM$2,0)/GM$1,"")</f>
        <v>2.9886363636363638</v>
      </c>
      <c r="GN12" s="67">
        <f>IFERROR(VLOOKUP($B12,RD[#All],GN$2,0)/GN$1,"")</f>
        <v>2.9696969696969697</v>
      </c>
      <c r="GO12" s="67">
        <f>IFERROR(VLOOKUP($B12,RD[#All],GO$2,0)/GO$1,"")</f>
        <v>2.9621212121212119</v>
      </c>
      <c r="GP12" s="67">
        <f>IFERROR(VLOOKUP($B12,RD[#All],GP$2,0)/GP$1,"")</f>
        <v>3.0155303030303031</v>
      </c>
      <c r="GQ12" s="67">
        <f>IFERROR(VLOOKUP($B12,RD[#All],GQ$2,0)/GQ$1,"")</f>
        <v>2.8818181818181818</v>
      </c>
      <c r="GR12" s="67">
        <f>IFERROR(VLOOKUP($B12,RD[#All],GR$2,0)/GR$1,"")</f>
        <v>2.9886363636363638</v>
      </c>
      <c r="GS12" s="67" t="str">
        <f>IFERROR(VLOOKUP($B12,RD[#All],GS$2,0)/GS$1,"")</f>
        <v/>
      </c>
      <c r="GT12" s="67" t="str">
        <f>IFERROR(VLOOKUP($B12,RD[#All],GT$2,0)/GT$1,"")</f>
        <v/>
      </c>
      <c r="GU12" s="67">
        <f>IFERROR(VLOOKUP($B12,RD[#All],GU$2,0)/GU$1,"")</f>
        <v>3.0909850483729109</v>
      </c>
      <c r="GV12" s="67">
        <f>IFERROR(VLOOKUP($B12,RD[#All],GV$2,0)/GV$1,"")</f>
        <v>2.9156816390858946</v>
      </c>
      <c r="GW12" s="67">
        <f>IFERROR(VLOOKUP($B12,RD[#All],GW$2,0)/GW$1,"")</f>
        <v>2.9305247597930522</v>
      </c>
      <c r="GX12" s="67" t="str">
        <f>IFERROR(VLOOKUP($B12,RD[#All],GX$2,0)/GX$1,"")</f>
        <v/>
      </c>
      <c r="GY12" s="67">
        <f>IFERROR(VLOOKUP($B12,RD[#All],GY$2,0)/GY$1,"")</f>
        <v>2.8981544771018455</v>
      </c>
      <c r="GZ12" s="67">
        <f>IFERROR(VLOOKUP($B12,RD[#All],GZ$2,0)/GZ$1,"")</f>
        <v>2.9625468164794007</v>
      </c>
      <c r="HA12" s="67">
        <f>IFERROR(VLOOKUP($B12,RD[#All],HA$2,0)/HA$1,"")</f>
        <v>2.946816479400749</v>
      </c>
      <c r="HB12" s="67">
        <f>IFERROR(VLOOKUP($B12,RD[#All],HB$2,0)/HB$1,"")</f>
        <v>2.9700374531835205</v>
      </c>
      <c r="HC12" s="67">
        <f>IFERROR(VLOOKUP($B12,RD[#All],HC$2,0)/HC$1,"")</f>
        <v>2.9850187265917603</v>
      </c>
      <c r="HD12" s="67">
        <f>IFERROR(VLOOKUP($B12,RD[#All],HD$2,0)/HD$1,"")</f>
        <v>2.9232209737827715</v>
      </c>
      <c r="HE12" s="67">
        <f>IFERROR(VLOOKUP($B12,RD[#All],HE$2,0)/HE$1,"")</f>
        <v>3.0037453183520597</v>
      </c>
      <c r="HF12" s="67">
        <f>IFERROR(VLOOKUP($B12,RD[#All],HF$2,0)/HF$1,"")</f>
        <v>3.0086142322097378</v>
      </c>
      <c r="HG12" s="67">
        <f>IFERROR(VLOOKUP($B12,RD[#All],HG$2,0)/HG$1,"")</f>
        <v>2.9213483146067416</v>
      </c>
      <c r="HH12" s="67">
        <f>IFERROR(VLOOKUP($B12,RD[#All],HH$2,0)/HH$1,"")</f>
        <v>2.9662921348314608</v>
      </c>
      <c r="HI12" s="67">
        <f>IFERROR(VLOOKUP($B12,RD[#All],HI$2,0)/HI$1,"")</f>
        <v>2.9850187265917603</v>
      </c>
      <c r="HJ12" s="67">
        <f>IFERROR(VLOOKUP($B12,RD[#All],HJ$2,0)/HJ$1,"")</f>
        <v>2.9400749063670411</v>
      </c>
      <c r="HK12" s="67">
        <f>IFERROR(VLOOKUP($B12,RD[#All],HK$2,0)/HK$1,"")</f>
        <v>2.9230129005409906</v>
      </c>
      <c r="HL12" s="67">
        <f>IFERROR(VLOOKUP($B12,RD[#All],HL$2,0)/HL$1,"")</f>
        <v>3.1121098626716601</v>
      </c>
      <c r="HM12" s="67">
        <f>IFERROR(VLOOKUP($B12,RD[#All],HM$2,0)/HM$1,"")</f>
        <v>3.0452306314375277</v>
      </c>
      <c r="HN12" s="67">
        <f>IFERROR(VLOOKUP($B12,RD[#All],HN$2,0)/HN$1,"")</f>
        <v>3.1258396775638153</v>
      </c>
      <c r="HO12" s="67">
        <f>IFERROR(VLOOKUP($B12,RD[#All],HO$2,0)/HO$1,"")</f>
        <v>3.1191222570532915</v>
      </c>
      <c r="HP12" s="67">
        <f>IFERROR(VLOOKUP($B12,RD[#All],HP$2,0)/HP$1,"")</f>
        <v>3.1222570532915359</v>
      </c>
      <c r="HQ12" s="67">
        <f>IFERROR(VLOOKUP($B12,RD[#All],HQ$2,0)/HQ$1,"")</f>
        <v>2.9350649350649354</v>
      </c>
      <c r="HR12" s="67">
        <f>IFERROR(VLOOKUP($B12,RD[#All],HR$2,0)/HR$1,"")</f>
        <v>2.9895746455379482</v>
      </c>
      <c r="HS12" s="67">
        <f>IFERROR(VLOOKUP($B12,RD[#All],HS$2,0)/HS$1,"")</f>
        <v>2.9914606741573033</v>
      </c>
      <c r="HT12" s="67">
        <f>IFERROR(VLOOKUP($B12,RD[#All],HT$2,0)/HT$1,"")</f>
        <v>2.9563046192259677</v>
      </c>
      <c r="HU12" s="67">
        <f>IFERROR(VLOOKUP($B12,RD[#All],HU$2,0)/HU$1,"")</f>
        <v>2.9420916162489195</v>
      </c>
      <c r="HV12" s="67">
        <f>IFERROR(VLOOKUP($B12,RD[#All],HV$2,0)/HV$1,"")</f>
        <v>2.9579948141745893</v>
      </c>
      <c r="HW12" s="67">
        <f>IFERROR(VLOOKUP($B12,RD[#All],HW$2,0)/HW$1,"")</f>
        <v>2.9986516853932583</v>
      </c>
      <c r="HX12" s="67">
        <f>IFERROR(VLOOKUP($B12,RD[#All],HX$2,0)/HX$1,"")</f>
        <v>2.9006050129645637</v>
      </c>
      <c r="HY12" s="67">
        <f>IFERROR(VLOOKUP($B12,RD[#All],HY$2,0)/HY$1,"")</f>
        <v>2.8997086974615063</v>
      </c>
      <c r="HZ12" s="67">
        <f>IFERROR(VLOOKUP($B12,RD[#All],HZ$2,0)/HZ$1,"")</f>
        <v>2.9776113191843527</v>
      </c>
      <c r="IA12" s="67">
        <f>IFERROR(VLOOKUP($B12,RD[#All],IA$2,0)/IA$1,"")</f>
        <v>2.8710178710178713</v>
      </c>
      <c r="IB12" s="67">
        <f>IFERROR(VLOOKUP($B12,RD[#All],IB$2,0)/IB$1,"")</f>
        <v>2.9567099567099571</v>
      </c>
      <c r="IC12" s="67">
        <f>IFERROR(VLOOKUP($B12,RD[#All],IC$2,0)/IC$1,"")</f>
        <v>2.9370629370629375</v>
      </c>
      <c r="ID12" s="67">
        <f>IFERROR(VLOOKUP($B12,RD[#All],ID$2,0)/ID$1,"")</f>
        <v>2.8896371118593338</v>
      </c>
      <c r="IE12" s="67">
        <f>IFERROR(VLOOKUP($B12,RD[#All],IE$2,0)/IE$1,"")</f>
        <v>2.9442424242424243</v>
      </c>
      <c r="IF12" s="67" t="str">
        <f>IFERROR(VLOOKUP($B12,RD[#All],IF$2,0)/IF$1,"")</f>
        <v/>
      </c>
      <c r="IG12" s="67">
        <f>IFERROR(VLOOKUP($B12,RD[#All],IG$2,0)/IG$1,"")</f>
        <v>2.9719784885366543</v>
      </c>
      <c r="IH12" s="67">
        <f>IFERROR(VLOOKUP($B12,RD[#All],IH$2,0)/IH$1,"")</f>
        <v>2.9014280738418665</v>
      </c>
      <c r="II12" s="67">
        <f>IFERROR(VLOOKUP($B12,RD[#All],II$2,0)/II$1,"")</f>
        <v>2.9154228855721391</v>
      </c>
      <c r="IJ12" s="67">
        <f>IFERROR(VLOOKUP($B12,RD[#All],IJ$2,0)/IJ$1,"")</f>
        <v>2.938645716423494</v>
      </c>
      <c r="IK12" s="67">
        <f>IFERROR(VLOOKUP($B12,RD[#All],IK$2,0)/IK$1,"")</f>
        <v>2.9685314685314688</v>
      </c>
      <c r="IL12" s="67" t="str">
        <f>IFERROR(VLOOKUP($B12,RD[#All],IL$2,0)/IL$1,"")</f>
        <v/>
      </c>
      <c r="IM12" s="67" t="str">
        <f>IFERROR(VLOOKUP($B12,RD[#All],IM$2,0)/IM$1,"")</f>
        <v/>
      </c>
      <c r="IN12" s="67">
        <f>IFERROR(VLOOKUP($B12,RD[#All],IN$2,0)/IN$1,"")</f>
        <v>3.0219435736677114</v>
      </c>
      <c r="IO12" s="67">
        <f>IFERROR(VLOOKUP($B12,RD[#All],IO$2,0)/IO$1,"")</f>
        <v>2.9780564263322886</v>
      </c>
      <c r="IP12" s="67">
        <f>IFERROR(VLOOKUP($B12,RD[#All],IP$2,0)/IP$1,"")</f>
        <v>3.7181623422994523</v>
      </c>
      <c r="IQ12" s="67">
        <f>IFERROR(VLOOKUP($B12,RD[#All],IQ$2,0)/IQ$1,"")</f>
        <v>2.8826728826728831</v>
      </c>
      <c r="IR12" s="67">
        <f>IFERROR(VLOOKUP($B12,RD[#All],IR$2,0)/IR$1,"")</f>
        <v>5.7379767827529022</v>
      </c>
      <c r="IS12" s="86">
        <f>IFERROR(AVERAGEIF(Inv_SY_B[[#This Row],[BLK1_INV1]:[BLK8_INV27]],"&gt;"&amp;0.1,Inv_SY_B[[#This Row],[BLK1_INV1]:[BLK8_INV27]]),"")</f>
        <v>2.9459343531494238</v>
      </c>
    </row>
    <row r="13" spans="2:253" x14ac:dyDescent="0.25">
      <c r="B13" s="85">
        <f t="shared" si="0"/>
        <v>45851</v>
      </c>
      <c r="C13" s="67">
        <f>IFERROR(VLOOKUP($B13,RD[#All],C$2,0)/C$1,"")</f>
        <v>2.8003457216940362</v>
      </c>
      <c r="D13" s="67">
        <f>IFERROR(VLOOKUP($B13,RD[#All],D$2,0)/D$1,"")</f>
        <v>2.7899740708729475</v>
      </c>
      <c r="E13" s="67">
        <f>IFERROR(VLOOKUP($B13,RD[#All],E$2,0)/E$1,"")</f>
        <v>2.7640449438202248</v>
      </c>
      <c r="F13" s="67">
        <f>IFERROR(VLOOKUP($B13,RD[#All],F$2,0)/F$1,"")</f>
        <v>2.7752808988764044</v>
      </c>
      <c r="G13" s="67">
        <f>IFERROR(VLOOKUP($B13,RD[#All],G$2,0)/G$1,"")</f>
        <v>2.779256698357822</v>
      </c>
      <c r="H13" s="67">
        <f>IFERROR(VLOOKUP($B13,RD[#All],H$2,0)/H$1,"")</f>
        <v>2.7625468164794009</v>
      </c>
      <c r="I13" s="67">
        <f>IFERROR(VLOOKUP($B13,RD[#All],I$2,0)/I$1,"")</f>
        <v>2.7528089887640448</v>
      </c>
      <c r="J13" s="67">
        <f>IFERROR(VLOOKUP($B13,RD[#All],J$2,0)/J$1,"")</f>
        <v>2.7602996254681647</v>
      </c>
      <c r="K13" s="67">
        <f>IFERROR(VLOOKUP($B13,RD[#All],K$2,0)/K$1,"")</f>
        <v>2.7696179775280898</v>
      </c>
      <c r="L13" s="67">
        <f>IFERROR(VLOOKUP($B13,RD[#All],L$2,0)/L$1,"")</f>
        <v>2.7875955056179773</v>
      </c>
      <c r="M13" s="67">
        <f>IFERROR(VLOOKUP($B13,RD[#All],M$2,0)/M$1,"")</f>
        <v>2.7490636704119851</v>
      </c>
      <c r="N13" s="67">
        <f>IFERROR(VLOOKUP($B13,RD[#All],N$2,0)/N$1,"")</f>
        <v>2.7752808988764044</v>
      </c>
      <c r="O13" s="67">
        <f>IFERROR(VLOOKUP($B13,RD[#All],O$2,0)/O$1,"")</f>
        <v>2.7910112359550565</v>
      </c>
      <c r="P13" s="67">
        <f>IFERROR(VLOOKUP($B13,RD[#All],P$2,0)/P$1,"")</f>
        <v>2.7865168539325844</v>
      </c>
      <c r="Q13" s="67">
        <f>IFERROR(VLOOKUP($B13,RD[#All],Q$2,0)/Q$1,"")</f>
        <v>2.7340823970037453</v>
      </c>
      <c r="R13" s="67">
        <f>IFERROR(VLOOKUP($B13,RD[#All],R$2,0)/R$1,"")</f>
        <v>2.707865168539326</v>
      </c>
      <c r="S13" s="67">
        <f>IFERROR(VLOOKUP($B13,RD[#All],S$2,0)/S$1,"")</f>
        <v>2.7337078651685394</v>
      </c>
      <c r="T13" s="67">
        <f>IFERROR(VLOOKUP($B13,RD[#All],T$2,0)/T$1,"")</f>
        <v>2.762172284644195</v>
      </c>
      <c r="U13" s="67">
        <f>IFERROR(VLOOKUP($B13,RD[#All],U$2,0)/U$1,"")</f>
        <v>2.7675021607605879</v>
      </c>
      <c r="V13" s="67">
        <f>IFERROR(VLOOKUP($B13,RD[#All],V$2,0)/V$1,"")</f>
        <v>2.7740708729472772</v>
      </c>
      <c r="W13" s="67">
        <f>IFERROR(VLOOKUP($B13,RD[#All],W$2,0)/W$1,"")</f>
        <v>2.7490636704119851</v>
      </c>
      <c r="X13" s="67">
        <f>IFERROR(VLOOKUP($B13,RD[#All],X$2,0)/X$1,"")</f>
        <v>2.6689138576779028</v>
      </c>
      <c r="Y13" s="67">
        <f>IFERROR(VLOOKUP($B13,RD[#All],Y$2,0)/Y$1,"")</f>
        <v>2.7312013828867761</v>
      </c>
      <c r="Z13" s="67">
        <f>IFERROR(VLOOKUP($B13,RD[#All],Z$2,0)/Z$1,"")</f>
        <v>2.696629213483146</v>
      </c>
      <c r="AA13" s="67">
        <f>IFERROR(VLOOKUP($B13,RD[#All],AA$2,0)/AA$1,"")</f>
        <v>2.7312013828867761</v>
      </c>
      <c r="AB13" s="67">
        <f>IFERROR(VLOOKUP($B13,RD[#All],AB$2,0)/AB$1,"")</f>
        <v>2.7733794295592049</v>
      </c>
      <c r="AC13" s="67">
        <f>IFERROR(VLOOKUP($B13,RD[#All],AC$2,0)/AC$1,"")</f>
        <v>2.7598962834917891</v>
      </c>
      <c r="AD13" s="67">
        <f>IFERROR(VLOOKUP($B13,RD[#All],AD$2,0)/AD$1,"")</f>
        <v>2.7575530586766539</v>
      </c>
      <c r="AE13" s="67">
        <f>IFERROR(VLOOKUP($B13,RD[#All],AE$2,0)/AE$1,"")</f>
        <v>2.7525593008739073</v>
      </c>
      <c r="AF13" s="67">
        <f>IFERROR(VLOOKUP($B13,RD[#All],AF$2,0)/AF$1,"")</f>
        <v>2.7535580524344572</v>
      </c>
      <c r="AG13" s="67">
        <f>IFERROR(VLOOKUP($B13,RD[#All],AG$2,0)/AG$1,"")</f>
        <v>2.7771951727007909</v>
      </c>
      <c r="AH13" s="67">
        <f>IFERROR(VLOOKUP($B13,RD[#All],AH$2,0)/AH$1,"")</f>
        <v>2.7472326258843114</v>
      </c>
      <c r="AI13" s="67">
        <f>IFERROR(VLOOKUP($B13,RD[#All],AI$2,0)/AI$1,"")</f>
        <v>2.6615566037735849</v>
      </c>
      <c r="AJ13" s="67">
        <f>IFERROR(VLOOKUP($B13,RD[#All],AJ$2,0)/AJ$1,"")</f>
        <v>2.7499626363772229</v>
      </c>
      <c r="AK13" s="67">
        <f>IFERROR(VLOOKUP($B13,RD[#All],AK$2,0)/AK$1,"")</f>
        <v>2.7003745318352061</v>
      </c>
      <c r="AL13" s="67">
        <f>IFERROR(VLOOKUP($B13,RD[#All],AL$2,0)/AL$1,"")</f>
        <v>2.7099364335898297</v>
      </c>
      <c r="AM13" s="67">
        <f>IFERROR(VLOOKUP($B13,RD[#All],AM$2,0)/AM$1,"")</f>
        <v>2.7385767790262174</v>
      </c>
      <c r="AN13" s="67">
        <f>IFERROR(VLOOKUP($B13,RD[#All],AN$2,0)/AN$1,"")</f>
        <v>2.6591760299625467</v>
      </c>
      <c r="AO13" s="67">
        <f>IFERROR(VLOOKUP($B13,RD[#All],AO$2,0)/AO$1,"")</f>
        <v>2.7003745318352061</v>
      </c>
      <c r="AP13" s="67">
        <f>IFERROR(VLOOKUP($B13,RD[#All],AP$2,0)/AP$1,"")</f>
        <v>2.7265917602996255</v>
      </c>
      <c r="AQ13" s="67">
        <f>IFERROR(VLOOKUP($B13,RD[#All],AQ$2,0)/AQ$1,"")</f>
        <v>2.7116104868913857</v>
      </c>
      <c r="AR13" s="67">
        <f>IFERROR(VLOOKUP($B13,RD[#All],AR$2,0)/AR$1,"")</f>
        <v>2.7340823970037453</v>
      </c>
      <c r="AS13" s="67">
        <f>IFERROR(VLOOKUP($B13,RD[#All],AS$2,0)/AS$1,"")</f>
        <v>2.7003745318352061</v>
      </c>
      <c r="AT13" s="67">
        <f>IFERROR(VLOOKUP($B13,RD[#All],AT$2,0)/AT$1,"")</f>
        <v>2.6591760299625467</v>
      </c>
      <c r="AU13" s="67">
        <f>IFERROR(VLOOKUP($B13,RD[#All],AU$2,0)/AU$1,"")</f>
        <v>2.7303370786516852</v>
      </c>
      <c r="AV13" s="67">
        <f>IFERROR(VLOOKUP($B13,RD[#All],AV$2,0)/AV$1,"")</f>
        <v>2.7089887640449435</v>
      </c>
      <c r="AW13" s="67">
        <f>IFERROR(VLOOKUP($B13,RD[#All],AW$2,0)/AW$1,"")</f>
        <v>2.7381158167675022</v>
      </c>
      <c r="AX13" s="67">
        <f>IFERROR(VLOOKUP($B13,RD[#All],AX$2,0)/AX$1,"")</f>
        <v>2.6722846441947565</v>
      </c>
      <c r="AY13" s="67">
        <f>IFERROR(VLOOKUP($B13,RD[#All],AY$2,0)/AY$1,"")</f>
        <v>2.7002247191011235</v>
      </c>
      <c r="AZ13" s="67">
        <f>IFERROR(VLOOKUP($B13,RD[#All],AZ$2,0)/AZ$1,"")</f>
        <v>2.7146067415730335</v>
      </c>
      <c r="BA13" s="67">
        <f>IFERROR(VLOOKUP($B13,RD[#All],BA$2,0)/BA$1,"")</f>
        <v>2.7041198501872659</v>
      </c>
      <c r="BB13" s="67">
        <f>IFERROR(VLOOKUP($B13,RD[#All],BB$2,0)/BB$1,"")</f>
        <v>2.6947565543071161</v>
      </c>
      <c r="BC13" s="67">
        <f>IFERROR(VLOOKUP($B13,RD[#All],BC$2,0)/BC$1,"")</f>
        <v>2.7365792759051186</v>
      </c>
      <c r="BD13" s="67">
        <f>IFERROR(VLOOKUP($B13,RD[#All],BD$2,0)/BD$1,"")</f>
        <v>2.6916354556803994</v>
      </c>
      <c r="BE13" s="67">
        <f>IFERROR(VLOOKUP($B13,RD[#All],BE$2,0)/BE$1,"")</f>
        <v>2.6862575626620568</v>
      </c>
      <c r="BF13" s="67">
        <f>IFERROR(VLOOKUP($B13,RD[#All],BF$2,0)/BF$1,"")</f>
        <v>2.7332501040366211</v>
      </c>
      <c r="BG13" s="67">
        <f>IFERROR(VLOOKUP($B13,RD[#All],BG$2,0)/BG$1,"")</f>
        <v>2.7648772367873491</v>
      </c>
      <c r="BH13" s="67">
        <f>IFERROR(VLOOKUP($B13,RD[#All],BH$2,0)/BH$1,"")</f>
        <v>2.7471910112359552</v>
      </c>
      <c r="BI13" s="67">
        <f>IFERROR(VLOOKUP($B13,RD[#All],BI$2,0)/BI$1,"")</f>
        <v>2.7265917602996255</v>
      </c>
      <c r="BJ13" s="67">
        <f>IFERROR(VLOOKUP($B13,RD[#All],BJ$2,0)/BJ$1,"")</f>
        <v>2.7432376196421142</v>
      </c>
      <c r="BK13" s="67">
        <f>IFERROR(VLOOKUP($B13,RD[#All],BK$2,0)/BK$1,"")</f>
        <v>2.7097378277153559</v>
      </c>
      <c r="BL13" s="67">
        <f>IFERROR(VLOOKUP($B13,RD[#All],BL$2,0)/BL$1,"")</f>
        <v>2.7654734024757448</v>
      </c>
      <c r="BM13" s="67">
        <f>IFERROR(VLOOKUP($B13,RD[#All],BM$2,0)/BM$1,"")</f>
        <v>2.7176029962546817</v>
      </c>
      <c r="BN13" s="67">
        <f>IFERROR(VLOOKUP($B13,RD[#All],BN$2,0)/BN$1,"")</f>
        <v>2.7460815047021945</v>
      </c>
      <c r="BO13" s="67">
        <f>IFERROR(VLOOKUP($B13,RD[#All],BO$2,0)/BO$1,"")</f>
        <v>2.8311149524632668</v>
      </c>
      <c r="BP13" s="67">
        <f>IFERROR(VLOOKUP($B13,RD[#All],BP$2,0)/BP$1,"")</f>
        <v>2.8183232497839241</v>
      </c>
      <c r="BQ13" s="67">
        <f>IFERROR(VLOOKUP($B13,RD[#All],BQ$2,0)/BQ$1,"")</f>
        <v>2.8148660328435611</v>
      </c>
      <c r="BR13" s="67">
        <f>IFERROR(VLOOKUP($B13,RD[#All],BR$2,0)/BR$1,"")</f>
        <v>2.7813310285220396</v>
      </c>
      <c r="BS13" s="67">
        <f>IFERROR(VLOOKUP($B13,RD[#All],BS$2,0)/BS$1,"")</f>
        <v>2.8108614232209739</v>
      </c>
      <c r="BT13" s="67">
        <f>IFERROR(VLOOKUP($B13,RD[#All],BT$2,0)/BT$1,"")</f>
        <v>2.797752808988764</v>
      </c>
      <c r="BU13" s="67">
        <f>IFERROR(VLOOKUP($B13,RD[#All],BU$2,0)/BU$1,"")</f>
        <v>2.80936329588015</v>
      </c>
      <c r="BV13" s="67">
        <f>IFERROR(VLOOKUP($B13,RD[#All],BV$2,0)/BV$1,"")</f>
        <v>2.7962546816479401</v>
      </c>
      <c r="BW13" s="67">
        <f>IFERROR(VLOOKUP($B13,RD[#All],BW$2,0)/BW$1,"")</f>
        <v>2.8599250936329588</v>
      </c>
      <c r="BX13" s="67">
        <f>IFERROR(VLOOKUP($B13,RD[#All],BX$2,0)/BX$1,"")</f>
        <v>2.8247191011235957</v>
      </c>
      <c r="BY13" s="67">
        <f>IFERROR(VLOOKUP($B13,RD[#All],BY$2,0)/BY$1,"")</f>
        <v>2.8151477320016647</v>
      </c>
      <c r="BZ13" s="67">
        <f>IFERROR(VLOOKUP($B13,RD[#All],BZ$2,0)/BZ$1,"")</f>
        <v>2.788181439866833</v>
      </c>
      <c r="CA13" s="67">
        <f>IFERROR(VLOOKUP($B13,RD[#All],CA$2,0)/CA$1,"")</f>
        <v>2.8251352476071578</v>
      </c>
      <c r="CB13" s="67">
        <f>IFERROR(VLOOKUP($B13,RD[#All],CB$2,0)/CB$1,"")</f>
        <v>2.8000000000000003</v>
      </c>
      <c r="CC13" s="67">
        <f>IFERROR(VLOOKUP($B13,RD[#All],CC$2,0)/CC$1,"")</f>
        <v>2.7696629213483148</v>
      </c>
      <c r="CD13" s="67">
        <f>IFERROR(VLOOKUP($B13,RD[#All],CD$2,0)/CD$1,"")</f>
        <v>2.836646499567848</v>
      </c>
      <c r="CE13" s="67">
        <f>IFERROR(VLOOKUP($B13,RD[#All],CE$2,0)/CE$1,"")</f>
        <v>2.7771535580524342</v>
      </c>
      <c r="CF13" s="67">
        <f>IFERROR(VLOOKUP($B13,RD[#All],CF$2,0)/CF$1,"")</f>
        <v>2.8134831460674161</v>
      </c>
      <c r="CG13" s="67">
        <f>IFERROR(VLOOKUP($B13,RD[#All],CG$2,0)/CG$1,"")</f>
        <v>2.7303370786516852</v>
      </c>
      <c r="CH13" s="67">
        <f>IFERROR(VLOOKUP($B13,RD[#All],CH$2,0)/CH$1,"")</f>
        <v>2.8232209737827714</v>
      </c>
      <c r="CI13" s="67">
        <f>IFERROR(VLOOKUP($B13,RD[#All],CI$2,0)/CI$1,"")</f>
        <v>2.7666666666666671</v>
      </c>
      <c r="CJ13" s="67">
        <f>IFERROR(VLOOKUP($B13,RD[#All],CJ$2,0)/CJ$1,"")</f>
        <v>2.8052434456928839</v>
      </c>
      <c r="CK13" s="67">
        <f>IFERROR(VLOOKUP($B13,RD[#All],CK$2,0)/CK$1,"")</f>
        <v>2.7790262172284645</v>
      </c>
      <c r="CL13" s="67">
        <f>IFERROR(VLOOKUP($B13,RD[#All],CL$2,0)/CL$1,"")</f>
        <v>2.7614232209737826</v>
      </c>
      <c r="CM13" s="67">
        <f>IFERROR(VLOOKUP($B13,RD[#All],CM$2,0)/CM$1,"")</f>
        <v>2.803370786516854</v>
      </c>
      <c r="CN13" s="67">
        <f>IFERROR(VLOOKUP($B13,RD[#All],CN$2,0)/CN$1,"")</f>
        <v>2.7760299625468168</v>
      </c>
      <c r="CO13" s="67">
        <f>IFERROR(VLOOKUP($B13,RD[#All],CO$2,0)/CO$1,"")</f>
        <v>2.6984269662921347</v>
      </c>
      <c r="CP13" s="67">
        <f>IFERROR(VLOOKUP($B13,RD[#All],CP$2,0)/CP$1,"")</f>
        <v>2.8051858254105446</v>
      </c>
      <c r="CQ13" s="67">
        <f>IFERROR(VLOOKUP($B13,RD[#All],CQ$2,0)/CQ$1,"")</f>
        <v>2.8340823970037454</v>
      </c>
      <c r="CR13" s="67">
        <f>IFERROR(VLOOKUP($B13,RD[#All],CR$2,0)/CR$1,"")</f>
        <v>2.7397003745318353</v>
      </c>
      <c r="CS13" s="67">
        <f>IFERROR(VLOOKUP($B13,RD[#All],CS$2,0)/CS$1,"")</f>
        <v>2.8031627132750727</v>
      </c>
      <c r="CT13" s="67">
        <f>IFERROR(VLOOKUP($B13,RD[#All],CT$2,0)/CT$1,"")</f>
        <v>2.7041198501872659</v>
      </c>
      <c r="CU13" s="67">
        <f>IFERROR(VLOOKUP($B13,RD[#All],CU$2,0)/CU$1,"")</f>
        <v>2.7265917602996255</v>
      </c>
      <c r="CV13" s="67">
        <f>IFERROR(VLOOKUP($B13,RD[#All],CV$2,0)/CV$1,"")</f>
        <v>2.7003745318352061</v>
      </c>
      <c r="CW13" s="67">
        <f>IFERROR(VLOOKUP($B13,RD[#All],CW$2,0)/CW$1,"")</f>
        <v>2.7191011235955056</v>
      </c>
      <c r="CX13" s="67">
        <f>IFERROR(VLOOKUP($B13,RD[#All],CX$2,0)/CX$1,"")</f>
        <v>2.7228464419475658</v>
      </c>
      <c r="CY13" s="67">
        <f>IFERROR(VLOOKUP($B13,RD[#All],CY$2,0)/CY$1,"")</f>
        <v>2.7003745318352061</v>
      </c>
      <c r="CZ13" s="67">
        <f>IFERROR(VLOOKUP($B13,RD[#All],CZ$2,0)/CZ$1,"")</f>
        <v>2.7453183520599249</v>
      </c>
      <c r="DA13" s="67">
        <f>IFERROR(VLOOKUP($B13,RD[#All],DA$2,0)/DA$1,"")</f>
        <v>2.7415730337078652</v>
      </c>
      <c r="DB13" s="67">
        <f>IFERROR(VLOOKUP($B13,RD[#All],DB$2,0)/DB$1,"")</f>
        <v>2.6928838951310863</v>
      </c>
      <c r="DC13" s="67">
        <f>IFERROR(VLOOKUP($B13,RD[#All],DC$2,0)/DC$1,"")</f>
        <v>2.740241364960466</v>
      </c>
      <c r="DD13" s="67">
        <f>IFERROR(VLOOKUP($B13,RD[#All],DD$2,0)/DD$1,"")</f>
        <v>2.7419475655430712</v>
      </c>
      <c r="DE13" s="67">
        <f>IFERROR(VLOOKUP($B13,RD[#All],DE$2,0)/DE$1,"")</f>
        <v>2.6962962962962962</v>
      </c>
      <c r="DF13" s="67">
        <f>IFERROR(VLOOKUP($B13,RD[#All],DF$2,0)/DF$1,"")</f>
        <v>2.7751756440281032</v>
      </c>
      <c r="DG13" s="67">
        <f>IFERROR(VLOOKUP($B13,RD[#All],DG$2,0)/DG$1,"")</f>
        <v>2.7265917602996255</v>
      </c>
      <c r="DH13" s="67">
        <f>IFERROR(VLOOKUP($B13,RD[#All],DH$2,0)/DH$1,"")</f>
        <v>2.7652101539741989</v>
      </c>
      <c r="DI13" s="67">
        <f>IFERROR(VLOOKUP($B13,RD[#All],DI$2,0)/DI$1,"")</f>
        <v>2.7156439066551425</v>
      </c>
      <c r="DJ13" s="67">
        <f>IFERROR(VLOOKUP($B13,RD[#All],DJ$2,0)/DJ$1,"")</f>
        <v>2.7367329299913572</v>
      </c>
      <c r="DK13" s="67">
        <f>IFERROR(VLOOKUP($B13,RD[#All],DK$2,0)/DK$1,"")</f>
        <v>2.7365792759051186</v>
      </c>
      <c r="DL13" s="67">
        <f>IFERROR(VLOOKUP($B13,RD[#All],DL$2,0)/DL$1,"")</f>
        <v>2.7432376196421142</v>
      </c>
      <c r="DM13" s="67">
        <f>IFERROR(VLOOKUP($B13,RD[#All],DM$2,0)/DM$1,"")</f>
        <v>2.696629213483146</v>
      </c>
      <c r="DN13" s="67">
        <f>IFERROR(VLOOKUP($B13,RD[#All],DN$2,0)/DN$1,"")</f>
        <v>2.7430711610486891</v>
      </c>
      <c r="DO13" s="67">
        <f>IFERROR(VLOOKUP($B13,RD[#All],DO$2,0)/DO$1,"")</f>
        <v>2.7025761124121779</v>
      </c>
      <c r="DP13" s="67">
        <f>IFERROR(VLOOKUP($B13,RD[#All],DP$2,0)/DP$1,"")</f>
        <v>2.7032875572201416</v>
      </c>
      <c r="DQ13" s="67">
        <f>IFERROR(VLOOKUP($B13,RD[#All],DQ$2,0)/DQ$1,"")</f>
        <v>2.7732001664585932</v>
      </c>
      <c r="DR13" s="67">
        <f>IFERROR(VLOOKUP($B13,RD[#All],DR$2,0)/DR$1,"")</f>
        <v>2.7363295880149812</v>
      </c>
      <c r="DS13" s="67">
        <f>IFERROR(VLOOKUP($B13,RD[#All],DS$2,0)/DS$1,"")</f>
        <v>2.7509363295880149</v>
      </c>
      <c r="DT13" s="67">
        <f>IFERROR(VLOOKUP($B13,RD[#All],DT$2,0)/DT$1,"")</f>
        <v>2.7265917602996255</v>
      </c>
      <c r="DU13" s="67">
        <f>IFERROR(VLOOKUP($B13,RD[#All],DU$2,0)/DU$1,"")</f>
        <v>2.7432376196421142</v>
      </c>
      <c r="DV13" s="67">
        <f>IFERROR(VLOOKUP($B13,RD[#All],DV$2,0)/DV$1,"")</f>
        <v>2.7288389513108613</v>
      </c>
      <c r="DW13" s="67">
        <f>IFERROR(VLOOKUP($B13,RD[#All],DW$2,0)/DW$1,"")</f>
        <v>2.6692883895131088</v>
      </c>
      <c r="DX13" s="67">
        <f>IFERROR(VLOOKUP($B13,RD[#All],DX$2,0)/DX$1,"")</f>
        <v>2.7382438618393676</v>
      </c>
      <c r="DY13" s="67">
        <f>IFERROR(VLOOKUP($B13,RD[#All],DY$2,0)/DY$1,"")</f>
        <v>2.6951310861423221</v>
      </c>
      <c r="DZ13" s="67">
        <f>IFERROR(VLOOKUP($B13,RD[#All],DZ$2,0)/DZ$1,"")</f>
        <v>2.7041198501872659</v>
      </c>
      <c r="EA13" s="67">
        <f>IFERROR(VLOOKUP($B13,RD[#All],EA$2,0)/EA$1,"")</f>
        <v>2.6999583853516436</v>
      </c>
      <c r="EB13" s="67">
        <f>IFERROR(VLOOKUP($B13,RD[#All],EB$2,0)/EB$1,"")</f>
        <v>2.6796504369538074</v>
      </c>
      <c r="EC13" s="67">
        <f>IFERROR(VLOOKUP($B13,RD[#All],EC$2,0)/EC$1,"")</f>
        <v>2.6620570440795159</v>
      </c>
      <c r="ED13" s="67">
        <f>IFERROR(VLOOKUP($B13,RD[#All],ED$2,0)/ED$1,"")</f>
        <v>2.7554019014693174</v>
      </c>
      <c r="EE13" s="67">
        <f>IFERROR(VLOOKUP($B13,RD[#All],EE$2,0)/EE$1,"")</f>
        <v>2.7885911840968021</v>
      </c>
      <c r="EF13" s="67">
        <f>IFERROR(VLOOKUP($B13,RD[#All],EF$2,0)/EF$1,"")</f>
        <v>2.7987742594484168</v>
      </c>
      <c r="EG13" s="67">
        <f>IFERROR(VLOOKUP($B13,RD[#All],EG$2,0)/EG$1,"")</f>
        <v>2.7272727272727271</v>
      </c>
      <c r="EH13" s="67">
        <f>IFERROR(VLOOKUP($B13,RD[#All],EH$2,0)/EH$1,"")</f>
        <v>2.7087412587412589</v>
      </c>
      <c r="EI13" s="67">
        <f>IFERROR(VLOOKUP($B13,RD[#All],EI$2,0)/EI$1,"")</f>
        <v>2.6958041958041958</v>
      </c>
      <c r="EJ13" s="67">
        <f>IFERROR(VLOOKUP($B13,RD[#All],EJ$2,0)/EJ$1,"")</f>
        <v>2.7307692307692308</v>
      </c>
      <c r="EK13" s="67">
        <f>IFERROR(VLOOKUP($B13,RD[#All],EK$2,0)/EK$1,"")</f>
        <v>2.7289887640449439</v>
      </c>
      <c r="EL13" s="67">
        <f>IFERROR(VLOOKUP($B13,RD[#All],EL$2,0)/EL$1,"")</f>
        <v>2.7565543071161049</v>
      </c>
      <c r="EM13" s="67">
        <f>IFERROR(VLOOKUP($B13,RD[#All],EM$2,0)/EM$1,"")</f>
        <v>2.7401901469317202</v>
      </c>
      <c r="EN13" s="67">
        <f>IFERROR(VLOOKUP($B13,RD[#All],EN$2,0)/EN$1,"")</f>
        <v>2.7090751944684528</v>
      </c>
      <c r="EO13" s="67">
        <f>IFERROR(VLOOKUP($B13,RD[#All],EO$2,0)/EO$1,"")</f>
        <v>2.7584269662921348</v>
      </c>
      <c r="EP13" s="67">
        <f>IFERROR(VLOOKUP($B13,RD[#All],EP$2,0)/EP$1,"")</f>
        <v>2.7439930855661196</v>
      </c>
      <c r="EQ13" s="67">
        <f>IFERROR(VLOOKUP($B13,RD[#All],EQ$2,0)/EQ$1,"")</f>
        <v>2.7153558052434459</v>
      </c>
      <c r="ER13" s="67">
        <f>IFERROR(VLOOKUP($B13,RD[#All],ER$2,0)/ER$1,"")</f>
        <v>2.7733794295592049</v>
      </c>
      <c r="ES13" s="67">
        <f>IFERROR(VLOOKUP($B13,RD[#All],ES$2,0)/ES$1,"")</f>
        <v>2.7715355805243447</v>
      </c>
      <c r="ET13" s="67">
        <f>IFERROR(VLOOKUP($B13,RD[#All],ET$2,0)/ET$1,"")</f>
        <v>2.696629213483146</v>
      </c>
      <c r="EU13" s="67">
        <f>IFERROR(VLOOKUP($B13,RD[#All],EU$2,0)/EU$1,"")</f>
        <v>2.7958513396715645</v>
      </c>
      <c r="EV13" s="67">
        <f>IFERROR(VLOOKUP($B13,RD[#All],EV$2,0)/EV$1,"")</f>
        <v>2.7312013828867761</v>
      </c>
      <c r="EW13" s="67">
        <f>IFERROR(VLOOKUP($B13,RD[#All],EW$2,0)/EW$1,"")</f>
        <v>2.7346585998271391</v>
      </c>
      <c r="EX13" s="67">
        <f>IFERROR(VLOOKUP($B13,RD[#All],EX$2,0)/EX$1,"")</f>
        <v>2.7265917602996255</v>
      </c>
      <c r="EY13" s="67">
        <f>IFERROR(VLOOKUP($B13,RD[#All],EY$2,0)/EY$1,"")</f>
        <v>2.7146067415730335</v>
      </c>
      <c r="EZ13" s="67">
        <f>IFERROR(VLOOKUP($B13,RD[#All],EZ$2,0)/EZ$1,"")</f>
        <v>2.707865168539326</v>
      </c>
      <c r="FA13" s="67">
        <f>IFERROR(VLOOKUP($B13,RD[#All],FA$2,0)/FA$1,"")</f>
        <v>2.7453183520599249</v>
      </c>
      <c r="FB13" s="67">
        <f>IFERROR(VLOOKUP($B13,RD[#All],FB$2,0)/FB$1,"")</f>
        <v>2.7588014981273408</v>
      </c>
      <c r="FC13" s="67">
        <f>IFERROR(VLOOKUP($B13,RD[#All],FC$2,0)/FC$1,"")</f>
        <v>2.7468164794007488</v>
      </c>
      <c r="FD13" s="67">
        <f>IFERROR(VLOOKUP($B13,RD[#All],FD$2,0)/FD$1,"")</f>
        <v>2.7850187265917605</v>
      </c>
      <c r="FE13" s="67">
        <f>IFERROR(VLOOKUP($B13,RD[#All],FE$2,0)/FE$1,"")</f>
        <v>2.75</v>
      </c>
      <c r="FF13" s="67">
        <f>IFERROR(VLOOKUP($B13,RD[#All],FF$2,0)/FF$1,"")</f>
        <v>2.7272727272727271</v>
      </c>
      <c r="FG13" s="67">
        <f>IFERROR(VLOOKUP($B13,RD[#All],FG$2,0)/FG$1,"")</f>
        <v>2.6902356902356903</v>
      </c>
      <c r="FH13" s="67">
        <f>IFERROR(VLOOKUP($B13,RD[#All],FH$2,0)/FH$1,"")</f>
        <v>2.7386363636363638</v>
      </c>
      <c r="FI13" s="67">
        <f>IFERROR(VLOOKUP($B13,RD[#All],FI$2,0)/FI$1,"")</f>
        <v>2.7306397306397305</v>
      </c>
      <c r="FJ13" s="67">
        <f>IFERROR(VLOOKUP($B13,RD[#All],FJ$2,0)/FJ$1,"")</f>
        <v>2.6969696969696968</v>
      </c>
      <c r="FK13" s="67">
        <f>IFERROR(VLOOKUP($B13,RD[#All],FK$2,0)/FK$1,"")</f>
        <v>2.7387205387205387</v>
      </c>
      <c r="FL13" s="67">
        <f>IFERROR(VLOOKUP($B13,RD[#All],FL$2,0)/FL$1,"")</f>
        <v>2.6945454545454544</v>
      </c>
      <c r="FM13" s="67">
        <f>IFERROR(VLOOKUP($B13,RD[#All],FM$2,0)/FM$1,"")</f>
        <v>2.7992424242424243</v>
      </c>
      <c r="FN13" s="67">
        <f>IFERROR(VLOOKUP($B13,RD[#All],FN$2,0)/FN$1,"")</f>
        <v>2.65993265993266</v>
      </c>
      <c r="FO13" s="67">
        <f>IFERROR(VLOOKUP($B13,RD[#All],FO$2,0)/FO$1,"")</f>
        <v>2.709848484848485</v>
      </c>
      <c r="FP13" s="67">
        <f>IFERROR(VLOOKUP($B13,RD[#All],FP$2,0)/FP$1,"")</f>
        <v>2.6727272727272728</v>
      </c>
      <c r="FQ13" s="67">
        <f>IFERROR(VLOOKUP($B13,RD[#All],FQ$2,0)/FQ$1,"")</f>
        <v>2.7454545454545456</v>
      </c>
      <c r="FR13" s="67">
        <f>IFERROR(VLOOKUP($B13,RD[#All],FR$2,0)/FR$1,"")</f>
        <v>2.6825454545454548</v>
      </c>
      <c r="FS13" s="67">
        <f>IFERROR(VLOOKUP($B13,RD[#All],FS$2,0)/FS$1,"")</f>
        <v>2.6666666666666665</v>
      </c>
      <c r="FT13" s="67">
        <f>IFERROR(VLOOKUP($B13,RD[#All],FT$2,0)/FT$1,"")</f>
        <v>2.6872727272727275</v>
      </c>
      <c r="FU13" s="67">
        <f>IFERROR(VLOOKUP($B13,RD[#All],FU$2,0)/FU$1,"")</f>
        <v>2.6905723905723908</v>
      </c>
      <c r="FV13" s="67">
        <f>IFERROR(VLOOKUP($B13,RD[#All],FV$2,0)/FV$1,"")</f>
        <v>2.731060606060606</v>
      </c>
      <c r="FW13" s="67">
        <f>IFERROR(VLOOKUP($B13,RD[#All],FW$2,0)/FW$1,"")</f>
        <v>2.7386363636363638</v>
      </c>
      <c r="FX13" s="67">
        <f>IFERROR(VLOOKUP($B13,RD[#All],FX$2,0)/FX$1,"")</f>
        <v>2.7613636363636362</v>
      </c>
      <c r="FY13" s="67">
        <f>IFERROR(VLOOKUP($B13,RD[#All],FY$2,0)/FY$1,"")</f>
        <v>2.6969696969696968</v>
      </c>
      <c r="FZ13" s="67">
        <f>IFERROR(VLOOKUP($B13,RD[#All],FZ$2,0)/FZ$1,"")</f>
        <v>2.731060606060606</v>
      </c>
      <c r="GA13" s="67">
        <f>IFERROR(VLOOKUP($B13,RD[#All],GA$2,0)/GA$1,"")</f>
        <v>2.7097902097902096</v>
      </c>
      <c r="GB13" s="67">
        <f>IFERROR(VLOOKUP($B13,RD[#All],GB$2,0)/GB$1,"")</f>
        <v>2.6969696969696968</v>
      </c>
      <c r="GC13" s="67">
        <f>IFERROR(VLOOKUP($B13,RD[#All],GC$2,0)/GC$1,"")</f>
        <v>2.7239057239057241</v>
      </c>
      <c r="GD13" s="67">
        <f>IFERROR(VLOOKUP($B13,RD[#All],GD$2,0)/GD$1,"")</f>
        <v>2.7356363636363636</v>
      </c>
      <c r="GE13" s="67">
        <f>IFERROR(VLOOKUP($B13,RD[#All],GE$2,0)/GE$1,"")</f>
        <v>2.6958041958041958</v>
      </c>
      <c r="GF13" s="67">
        <f>IFERROR(VLOOKUP($B13,RD[#All],GF$2,0)/GF$1,"")</f>
        <v>2.6632996632996635</v>
      </c>
      <c r="GG13" s="67">
        <f>IFERROR(VLOOKUP($B13,RD[#All],GG$2,0)/GG$1,"")</f>
        <v>2.6763636363636363</v>
      </c>
      <c r="GH13" s="67">
        <f>IFERROR(VLOOKUP($B13,RD[#All],GH$2,0)/GH$1,"")</f>
        <v>2.669090909090909</v>
      </c>
      <c r="GI13" s="67">
        <f>IFERROR(VLOOKUP($B13,RD[#All],GI$2,0)/GI$1,"")</f>
        <v>2.7018181818181817</v>
      </c>
      <c r="GJ13" s="67">
        <f>IFERROR(VLOOKUP($B13,RD[#All],GJ$2,0)/GJ$1,"")</f>
        <v>2.7132867132867133</v>
      </c>
      <c r="GK13" s="67">
        <f>IFERROR(VLOOKUP($B13,RD[#All],GK$2,0)/GK$1,"")</f>
        <v>2.7140151515151514</v>
      </c>
      <c r="GL13" s="67">
        <f>IFERROR(VLOOKUP($B13,RD[#All],GL$2,0)/GL$1,"")</f>
        <v>2.7022727272727272</v>
      </c>
      <c r="GM13" s="67">
        <f>IFERROR(VLOOKUP($B13,RD[#All],GM$2,0)/GM$1,"")</f>
        <v>2.7386363636363638</v>
      </c>
      <c r="GN13" s="67">
        <f>IFERROR(VLOOKUP($B13,RD[#All],GN$2,0)/GN$1,"")</f>
        <v>2.7462121212121211</v>
      </c>
      <c r="GO13" s="67">
        <f>IFERROR(VLOOKUP($B13,RD[#All],GO$2,0)/GO$1,"")</f>
        <v>2.6844696969696971</v>
      </c>
      <c r="GP13" s="67">
        <f>IFERROR(VLOOKUP($B13,RD[#All],GP$2,0)/GP$1,"")</f>
        <v>2.7234848484848486</v>
      </c>
      <c r="GQ13" s="67">
        <f>IFERROR(VLOOKUP($B13,RD[#All],GQ$2,0)/GQ$1,"")</f>
        <v>2.7272727272727271</v>
      </c>
      <c r="GR13" s="67">
        <f>IFERROR(VLOOKUP($B13,RD[#All],GR$2,0)/GR$1,"")</f>
        <v>2.7386363636363638</v>
      </c>
      <c r="GS13" s="67" t="str">
        <f>IFERROR(VLOOKUP($B13,RD[#All],GS$2,0)/GS$1,"")</f>
        <v/>
      </c>
      <c r="GT13" s="67" t="str">
        <f>IFERROR(VLOOKUP($B13,RD[#All],GT$2,0)/GT$1,"")</f>
        <v/>
      </c>
      <c r="GU13" s="67">
        <f>IFERROR(VLOOKUP($B13,RD[#All],GU$2,0)/GU$1,"")</f>
        <v>2.8645558487247138</v>
      </c>
      <c r="GV13" s="67">
        <f>IFERROR(VLOOKUP($B13,RD[#All],GV$2,0)/GV$1,"")</f>
        <v>2.7370633044391912</v>
      </c>
      <c r="GW13" s="67">
        <f>IFERROR(VLOOKUP($B13,RD[#All],GW$2,0)/GW$1,"")</f>
        <v>2.7184035476718402</v>
      </c>
      <c r="GX13" s="67" t="str">
        <f>IFERROR(VLOOKUP($B13,RD[#All],GX$2,0)/GX$1,"")</f>
        <v/>
      </c>
      <c r="GY13" s="67">
        <f>IFERROR(VLOOKUP($B13,RD[#All],GY$2,0)/GY$1,"")</f>
        <v>2.7006151742993847</v>
      </c>
      <c r="GZ13" s="67">
        <f>IFERROR(VLOOKUP($B13,RD[#All],GZ$2,0)/GZ$1,"")</f>
        <v>2.7003745318352061</v>
      </c>
      <c r="HA13" s="67">
        <f>IFERROR(VLOOKUP($B13,RD[#All],HA$2,0)/HA$1,"")</f>
        <v>2.7584269662921348</v>
      </c>
      <c r="HB13" s="67">
        <f>IFERROR(VLOOKUP($B13,RD[#All],HB$2,0)/HB$1,"")</f>
        <v>2.7116104868913857</v>
      </c>
      <c r="HC13" s="67">
        <f>IFERROR(VLOOKUP($B13,RD[#All],HC$2,0)/HC$1,"")</f>
        <v>2.7303370786516852</v>
      </c>
      <c r="HD13" s="67">
        <f>IFERROR(VLOOKUP($B13,RD[#All],HD$2,0)/HD$1,"")</f>
        <v>2.6985018726591758</v>
      </c>
      <c r="HE13" s="67">
        <f>IFERROR(VLOOKUP($B13,RD[#All],HE$2,0)/HE$1,"")</f>
        <v>2.7153558052434459</v>
      </c>
      <c r="HF13" s="67">
        <f>IFERROR(VLOOKUP($B13,RD[#All],HF$2,0)/HF$1,"")</f>
        <v>2.737827715355805</v>
      </c>
      <c r="HG13" s="67">
        <f>IFERROR(VLOOKUP($B13,RD[#All],HG$2,0)/HG$1,"")</f>
        <v>2.7003745318352061</v>
      </c>
      <c r="HH13" s="67">
        <f>IFERROR(VLOOKUP($B13,RD[#All],HH$2,0)/HH$1,"")</f>
        <v>2.6928838951310863</v>
      </c>
      <c r="HI13" s="67">
        <f>IFERROR(VLOOKUP($B13,RD[#All],HI$2,0)/HI$1,"")</f>
        <v>2.7303370786516852</v>
      </c>
      <c r="HJ13" s="67">
        <f>IFERROR(VLOOKUP($B13,RD[#All],HJ$2,0)/HJ$1,"")</f>
        <v>2.7041198501872659</v>
      </c>
      <c r="HK13" s="67">
        <f>IFERROR(VLOOKUP($B13,RD[#All],HK$2,0)/HK$1,"")</f>
        <v>2.7032875572201416</v>
      </c>
      <c r="HL13" s="67">
        <f>IFERROR(VLOOKUP($B13,RD[#All],HL$2,0)/HL$1,"")</f>
        <v>2.8780690803162714</v>
      </c>
      <c r="HM13" s="67">
        <f>IFERROR(VLOOKUP($B13,RD[#All],HM$2,0)/HM$1,"")</f>
        <v>2.8392297357814598</v>
      </c>
      <c r="HN13" s="67">
        <f>IFERROR(VLOOKUP($B13,RD[#All],HN$2,0)/HN$1,"")</f>
        <v>2.8705776981639048</v>
      </c>
      <c r="HO13" s="67">
        <f>IFERROR(VLOOKUP($B13,RD[#All],HO$2,0)/HO$1,"")</f>
        <v>2.8735632183908044</v>
      </c>
      <c r="HP13" s="67">
        <f>IFERROR(VLOOKUP($B13,RD[#All],HP$2,0)/HP$1,"")</f>
        <v>2.9278996865203761</v>
      </c>
      <c r="HQ13" s="67">
        <f>IFERROR(VLOOKUP($B13,RD[#All],HQ$2,0)/HQ$1,"")</f>
        <v>2.7465127465127464</v>
      </c>
      <c r="HR13" s="67">
        <f>IFERROR(VLOOKUP($B13,RD[#All],HR$2,0)/HR$1,"")</f>
        <v>2.7510425354462051</v>
      </c>
      <c r="HS13" s="67">
        <f>IFERROR(VLOOKUP($B13,RD[#All],HS$2,0)/HS$1,"")</f>
        <v>2.772134831460674</v>
      </c>
      <c r="HT13" s="67">
        <f>IFERROR(VLOOKUP($B13,RD[#All],HT$2,0)/HT$1,"")</f>
        <v>2.7332501040366211</v>
      </c>
      <c r="HU13" s="67">
        <f>IFERROR(VLOOKUP($B13,RD[#All],HU$2,0)/HU$1,"")</f>
        <v>2.6897147796024199</v>
      </c>
      <c r="HV13" s="67">
        <f>IFERROR(VLOOKUP($B13,RD[#All],HV$2,0)/HV$1,"")</f>
        <v>2.7232497839239413</v>
      </c>
      <c r="HW13" s="67">
        <f>IFERROR(VLOOKUP($B13,RD[#All],HW$2,0)/HW$1,"")</f>
        <v>2.7973033707865169</v>
      </c>
      <c r="HX13" s="67">
        <f>IFERROR(VLOOKUP($B13,RD[#All],HX$2,0)/HX$1,"")</f>
        <v>2.6931719965427829</v>
      </c>
      <c r="HY13" s="67">
        <f>IFERROR(VLOOKUP($B13,RD[#All],HY$2,0)/HY$1,"")</f>
        <v>2.8004993757802747</v>
      </c>
      <c r="HZ13" s="67">
        <f>IFERROR(VLOOKUP($B13,RD[#All],HZ$2,0)/HZ$1,"")</f>
        <v>2.7598834789846025</v>
      </c>
      <c r="IA13" s="67">
        <f>IFERROR(VLOOKUP($B13,RD[#All],IA$2,0)/IA$1,"")</f>
        <v>2.7233877233877237</v>
      </c>
      <c r="IB13" s="67">
        <f>IFERROR(VLOOKUP($B13,RD[#All],IB$2,0)/IB$1,"")</f>
        <v>2.7287157287157289</v>
      </c>
      <c r="IC13" s="67">
        <f>IFERROR(VLOOKUP($B13,RD[#All],IC$2,0)/IC$1,"")</f>
        <v>2.7233877233877237</v>
      </c>
      <c r="ID13" s="67">
        <f>IFERROR(VLOOKUP($B13,RD[#All],ID$2,0)/ID$1,"")</f>
        <v>2.7272727272727271</v>
      </c>
      <c r="IE13" s="67">
        <f>IFERROR(VLOOKUP($B13,RD[#All],IE$2,0)/IE$1,"")</f>
        <v>2.694949494949495</v>
      </c>
      <c r="IF13" s="67" t="str">
        <f>IFERROR(VLOOKUP($B13,RD[#All],IF$2,0)/IF$1,"")</f>
        <v/>
      </c>
      <c r="IG13" s="67">
        <f>IFERROR(VLOOKUP($B13,RD[#All],IG$2,0)/IG$1,"")</f>
        <v>2.7993206906311916</v>
      </c>
      <c r="IH13" s="67">
        <f>IFERROR(VLOOKUP($B13,RD[#All],IH$2,0)/IH$1,"")</f>
        <v>2.6976663183559735</v>
      </c>
      <c r="II13" s="67">
        <f>IFERROR(VLOOKUP($B13,RD[#All],II$2,0)/II$1,"")</f>
        <v>2.7810945273631842</v>
      </c>
      <c r="IJ13" s="67">
        <f>IFERROR(VLOOKUP($B13,RD[#All],IJ$2,0)/IJ$1,"")</f>
        <v>2.6988402543958099</v>
      </c>
      <c r="IK13" s="67">
        <f>IFERROR(VLOOKUP($B13,RD[#All],IK$2,0)/IK$1,"")</f>
        <v>2.7039627039627043</v>
      </c>
      <c r="IL13" s="67" t="str">
        <f>IFERROR(VLOOKUP($B13,RD[#All],IL$2,0)/IL$1,"")</f>
        <v/>
      </c>
      <c r="IM13" s="67" t="str">
        <f>IFERROR(VLOOKUP($B13,RD[#All],IM$2,0)/IM$1,"")</f>
        <v/>
      </c>
      <c r="IN13" s="67">
        <f>IFERROR(VLOOKUP($B13,RD[#All],IN$2,0)/IN$1,"")</f>
        <v>2.8171368861024035</v>
      </c>
      <c r="IO13" s="67">
        <f>IFERROR(VLOOKUP($B13,RD[#All],IO$2,0)/IO$1,"")</f>
        <v>2.8252351097178683</v>
      </c>
      <c r="IP13" s="67">
        <f>IFERROR(VLOOKUP($B13,RD[#All],IP$2,0)/IP$1,"")</f>
        <v>3.4896453225422515</v>
      </c>
      <c r="IQ13" s="67">
        <f>IFERROR(VLOOKUP($B13,RD[#All],IQ$2,0)/IQ$1,"")</f>
        <v>2.7233877233877237</v>
      </c>
      <c r="IR13" s="67">
        <f>IFERROR(VLOOKUP($B13,RD[#All],IR$2,0)/IR$1,"")</f>
        <v>5.4892205638474296</v>
      </c>
      <c r="IS13" s="86">
        <f>IFERROR(AVERAGEIF(Inv_SY_B[[#This Row],[BLK1_INV1]:[BLK8_INV27]],"&gt;"&amp;0.1,Inv_SY_B[[#This Row],[BLK1_INV1]:[BLK8_INV27]]),"")</f>
        <v>2.7445542802082152</v>
      </c>
    </row>
    <row r="14" spans="2:253" x14ac:dyDescent="0.25">
      <c r="B14" s="85">
        <f t="shared" si="0"/>
        <v>45852</v>
      </c>
      <c r="C14" s="67">
        <f>IFERROR(VLOOKUP($B14,RD[#All],C$2,0)/C$1,"")</f>
        <v>3.6895419187554022</v>
      </c>
      <c r="D14" s="67">
        <f>IFERROR(VLOOKUP($B14,RD[#All],D$2,0)/D$1,"")</f>
        <v>3.7763180639585134</v>
      </c>
      <c r="E14" s="67">
        <f>IFERROR(VLOOKUP($B14,RD[#All],E$2,0)/E$1,"")</f>
        <v>3.7868913857677904</v>
      </c>
      <c r="F14" s="67">
        <f>IFERROR(VLOOKUP($B14,RD[#All],F$2,0)/F$1,"")</f>
        <v>3.7625468164794009</v>
      </c>
      <c r="G14" s="67">
        <f>IFERROR(VLOOKUP($B14,RD[#All],G$2,0)/G$1,"")</f>
        <v>3.7493517718236817</v>
      </c>
      <c r="H14" s="67">
        <f>IFERROR(VLOOKUP($B14,RD[#All],H$2,0)/H$1,"")</f>
        <v>3.7397003745318353</v>
      </c>
      <c r="I14" s="67">
        <f>IFERROR(VLOOKUP($B14,RD[#All],I$2,0)/I$1,"")</f>
        <v>3.7771535580524342</v>
      </c>
      <c r="J14" s="67">
        <f>IFERROR(VLOOKUP($B14,RD[#All],J$2,0)/J$1,"")</f>
        <v>3.8078651685393261</v>
      </c>
      <c r="K14" s="67">
        <f>IFERROR(VLOOKUP($B14,RD[#All],K$2,0)/K$1,"")</f>
        <v>3.7619775280898873</v>
      </c>
      <c r="L14" s="67">
        <f>IFERROR(VLOOKUP($B14,RD[#All],L$2,0)/L$1,"")</f>
        <v>3.7824719101123594</v>
      </c>
      <c r="M14" s="67">
        <f>IFERROR(VLOOKUP($B14,RD[#All],M$2,0)/M$1,"")</f>
        <v>3.737827715355805</v>
      </c>
      <c r="N14" s="67">
        <f>IFERROR(VLOOKUP($B14,RD[#All],N$2,0)/N$1,"")</f>
        <v>3.7228464419475658</v>
      </c>
      <c r="O14" s="67">
        <f>IFERROR(VLOOKUP($B14,RD[#All],O$2,0)/O$1,"")</f>
        <v>3.7838951310861422</v>
      </c>
      <c r="P14" s="67">
        <f>IFERROR(VLOOKUP($B14,RD[#All],P$2,0)/P$1,"")</f>
        <v>3.7466802860061286</v>
      </c>
      <c r="Q14" s="67">
        <f>IFERROR(VLOOKUP($B14,RD[#All],Q$2,0)/Q$1,"")</f>
        <v>3.7910112359550565</v>
      </c>
      <c r="R14" s="67">
        <f>IFERROR(VLOOKUP($B14,RD[#All],R$2,0)/R$1,"")</f>
        <v>3.7797752808988765</v>
      </c>
      <c r="S14" s="67">
        <f>IFERROR(VLOOKUP($B14,RD[#All],S$2,0)/S$1,"")</f>
        <v>3.7097378277153559</v>
      </c>
      <c r="T14" s="67">
        <f>IFERROR(VLOOKUP($B14,RD[#All],T$2,0)/T$1,"")</f>
        <v>3.7430711610486891</v>
      </c>
      <c r="U14" s="67">
        <f>IFERROR(VLOOKUP($B14,RD[#All],U$2,0)/U$1,"")</f>
        <v>3.7241140881590322</v>
      </c>
      <c r="V14" s="67">
        <f>IFERROR(VLOOKUP($B14,RD[#All],V$2,0)/V$1,"")</f>
        <v>3.7503889369057908</v>
      </c>
      <c r="W14" s="67">
        <f>IFERROR(VLOOKUP($B14,RD[#All],W$2,0)/W$1,"")</f>
        <v>3.7988764044943819</v>
      </c>
      <c r="X14" s="67">
        <f>IFERROR(VLOOKUP($B14,RD[#All],X$2,0)/X$1,"")</f>
        <v>3.6419475655430711</v>
      </c>
      <c r="Y14" s="67">
        <f>IFERROR(VLOOKUP($B14,RD[#All],Y$2,0)/Y$1,"")</f>
        <v>3.7683664649956783</v>
      </c>
      <c r="Z14" s="67">
        <f>IFERROR(VLOOKUP($B14,RD[#All],Z$2,0)/Z$1,"")</f>
        <v>3.7320016645859342</v>
      </c>
      <c r="AA14" s="67">
        <f>IFERROR(VLOOKUP($B14,RD[#All],AA$2,0)/AA$1,"")</f>
        <v>3.7372515125324113</v>
      </c>
      <c r="AB14" s="67">
        <f>IFERROR(VLOOKUP($B14,RD[#All],AB$2,0)/AB$1,"")</f>
        <v>3.7704407951598959</v>
      </c>
      <c r="AC14" s="67">
        <f>IFERROR(VLOOKUP($B14,RD[#All],AC$2,0)/AC$1,"")</f>
        <v>3.7531547104580811</v>
      </c>
      <c r="AD14" s="67">
        <f>IFERROR(VLOOKUP($B14,RD[#All],AD$2,0)/AD$1,"")</f>
        <v>3.7563046192259675</v>
      </c>
      <c r="AE14" s="67">
        <f>IFERROR(VLOOKUP($B14,RD[#All],AE$2,0)/AE$1,"")</f>
        <v>3.6607573866000829</v>
      </c>
      <c r="AF14" s="67">
        <f>IFERROR(VLOOKUP($B14,RD[#All],AF$2,0)/AF$1,"")</f>
        <v>3.6627548897211821</v>
      </c>
      <c r="AG14" s="67">
        <f>IFERROR(VLOOKUP($B14,RD[#All],AG$2,0)/AG$1,"")</f>
        <v>3.7469829379941739</v>
      </c>
      <c r="AH14" s="67">
        <f>IFERROR(VLOOKUP($B14,RD[#All],AH$2,0)/AH$1,"")</f>
        <v>3.780274656679151</v>
      </c>
      <c r="AI14" s="67">
        <f>IFERROR(VLOOKUP($B14,RD[#All],AI$2,0)/AI$1,"")</f>
        <v>3.695361635220126</v>
      </c>
      <c r="AJ14" s="67">
        <f>IFERROR(VLOOKUP($B14,RD[#All],AJ$2,0)/AJ$1,"")</f>
        <v>3.6843521147810487</v>
      </c>
      <c r="AK14" s="67">
        <f>IFERROR(VLOOKUP($B14,RD[#All],AK$2,0)/AK$1,"")</f>
        <v>3.6438202247191009</v>
      </c>
      <c r="AL14" s="67">
        <f>IFERROR(VLOOKUP($B14,RD[#All],AL$2,0)/AL$1,"")</f>
        <v>3.7102709936433591</v>
      </c>
      <c r="AM14" s="67">
        <f>IFERROR(VLOOKUP($B14,RD[#All],AM$2,0)/AM$1,"")</f>
        <v>3.6853932584269664</v>
      </c>
      <c r="AN14" s="67">
        <f>IFERROR(VLOOKUP($B14,RD[#All],AN$2,0)/AN$1,"")</f>
        <v>3.636704119850187</v>
      </c>
      <c r="AO14" s="67">
        <f>IFERROR(VLOOKUP($B14,RD[#All],AO$2,0)/AO$1,"")</f>
        <v>3.6629213483146068</v>
      </c>
      <c r="AP14" s="67">
        <f>IFERROR(VLOOKUP($B14,RD[#All],AP$2,0)/AP$1,"")</f>
        <v>3.69625468164794</v>
      </c>
      <c r="AQ14" s="67">
        <f>IFERROR(VLOOKUP($B14,RD[#All],AQ$2,0)/AQ$1,"")</f>
        <v>3.6516853932584268</v>
      </c>
      <c r="AR14" s="67">
        <f>IFERROR(VLOOKUP($B14,RD[#All],AR$2,0)/AR$1,"")</f>
        <v>3.6816479400749063</v>
      </c>
      <c r="AS14" s="67">
        <f>IFERROR(VLOOKUP($B14,RD[#All],AS$2,0)/AS$1,"")</f>
        <v>3.6741573033707864</v>
      </c>
      <c r="AT14" s="67">
        <f>IFERROR(VLOOKUP($B14,RD[#All],AT$2,0)/AT$1,"")</f>
        <v>3.7003745318352061</v>
      </c>
      <c r="AU14" s="67">
        <f>IFERROR(VLOOKUP($B14,RD[#All],AU$2,0)/AU$1,"")</f>
        <v>3.707865168539326</v>
      </c>
      <c r="AV14" s="67">
        <f>IFERROR(VLOOKUP($B14,RD[#All],AV$2,0)/AV$1,"")</f>
        <v>3.6779026217228465</v>
      </c>
      <c r="AW14" s="67">
        <f>IFERROR(VLOOKUP($B14,RD[#All],AW$2,0)/AW$1,"")</f>
        <v>3.6594641313742438</v>
      </c>
      <c r="AX14" s="67">
        <f>IFERROR(VLOOKUP($B14,RD[#All],AX$2,0)/AX$1,"")</f>
        <v>3.6730337078651689</v>
      </c>
      <c r="AY14" s="67">
        <f>IFERROR(VLOOKUP($B14,RD[#All],AY$2,0)/AY$1,"")</f>
        <v>3.6386516853932585</v>
      </c>
      <c r="AZ14" s="67">
        <f>IFERROR(VLOOKUP($B14,RD[#All],AZ$2,0)/AZ$1,"")</f>
        <v>3.6512359550561797</v>
      </c>
      <c r="BA14" s="67">
        <f>IFERROR(VLOOKUP($B14,RD[#All],BA$2,0)/BA$1,"")</f>
        <v>3.6853932584269664</v>
      </c>
      <c r="BB14" s="67">
        <f>IFERROR(VLOOKUP($B14,RD[#All],BB$2,0)/BB$1,"")</f>
        <v>3.6730337078651689</v>
      </c>
      <c r="BC14" s="67">
        <f>IFERROR(VLOOKUP($B14,RD[#All],BC$2,0)/BC$1,"")</f>
        <v>3.7919267582188931</v>
      </c>
      <c r="BD14" s="67">
        <f>IFERROR(VLOOKUP($B14,RD[#All],BD$2,0)/BD$1,"")</f>
        <v>3.6740740740740736</v>
      </c>
      <c r="BE14" s="67">
        <f>IFERROR(VLOOKUP($B14,RD[#All],BE$2,0)/BE$1,"")</f>
        <v>3.6957649092480551</v>
      </c>
      <c r="BF14" s="67">
        <f>IFERROR(VLOOKUP($B14,RD[#All],BF$2,0)/BF$1,"")</f>
        <v>3.7320016645859342</v>
      </c>
      <c r="BG14" s="67">
        <f>IFERROR(VLOOKUP($B14,RD[#All],BG$2,0)/BG$1,"")</f>
        <v>3.745984186433625</v>
      </c>
      <c r="BH14" s="67">
        <f>IFERROR(VLOOKUP($B14,RD[#All],BH$2,0)/BH$1,"")</f>
        <v>3.707865168539326</v>
      </c>
      <c r="BI14" s="67">
        <f>IFERROR(VLOOKUP($B14,RD[#All],BI$2,0)/BI$1,"")</f>
        <v>3.7320016645859342</v>
      </c>
      <c r="BJ14" s="67">
        <f>IFERROR(VLOOKUP($B14,RD[#All],BJ$2,0)/BJ$1,"")</f>
        <v>3.7519766957969205</v>
      </c>
      <c r="BK14" s="67">
        <f>IFERROR(VLOOKUP($B14,RD[#All],BK$2,0)/BK$1,"")</f>
        <v>3.7411985018726592</v>
      </c>
      <c r="BL14" s="67">
        <f>IFERROR(VLOOKUP($B14,RD[#All],BL$2,0)/BL$1,"")</f>
        <v>3.8022750083640018</v>
      </c>
      <c r="BM14" s="67">
        <f>IFERROR(VLOOKUP($B14,RD[#All],BM$2,0)/BM$1,"")</f>
        <v>3.6891385767790261</v>
      </c>
      <c r="BN14" s="67">
        <f>IFERROR(VLOOKUP($B14,RD[#All],BN$2,0)/BN$1,"")</f>
        <v>3.7659352142110762</v>
      </c>
      <c r="BO14" s="67">
        <f>IFERROR(VLOOKUP($B14,RD[#All],BO$2,0)/BO$1,"")</f>
        <v>3.8063958513396714</v>
      </c>
      <c r="BP14" s="67">
        <f>IFERROR(VLOOKUP($B14,RD[#All],BP$2,0)/BP$1,"")</f>
        <v>3.8703543647363872</v>
      </c>
      <c r="BQ14" s="67">
        <f>IFERROR(VLOOKUP($B14,RD[#All],BQ$2,0)/BQ$1,"")</f>
        <v>3.8340535868625758</v>
      </c>
      <c r="BR14" s="67">
        <f>IFERROR(VLOOKUP($B14,RD[#All],BR$2,0)/BR$1,"")</f>
        <v>3.8181503889369059</v>
      </c>
      <c r="BS14" s="67">
        <f>IFERROR(VLOOKUP($B14,RD[#All],BS$2,0)/BS$1,"")</f>
        <v>3.8775280898876403</v>
      </c>
      <c r="BT14" s="67">
        <f>IFERROR(VLOOKUP($B14,RD[#All],BT$2,0)/BT$1,"")</f>
        <v>3.8779026217228467</v>
      </c>
      <c r="BU14" s="67">
        <f>IFERROR(VLOOKUP($B14,RD[#All],BU$2,0)/BU$1,"")</f>
        <v>3.9029962546816477</v>
      </c>
      <c r="BV14" s="67">
        <f>IFERROR(VLOOKUP($B14,RD[#All],BV$2,0)/BV$1,"")</f>
        <v>3.8917602996254677</v>
      </c>
      <c r="BW14" s="67">
        <f>IFERROR(VLOOKUP($B14,RD[#All],BW$2,0)/BW$1,"")</f>
        <v>3.8651685393258428</v>
      </c>
      <c r="BX14" s="67">
        <f>IFERROR(VLOOKUP($B14,RD[#All],BX$2,0)/BX$1,"")</f>
        <v>3.8891385767790267</v>
      </c>
      <c r="BY14" s="67">
        <f>IFERROR(VLOOKUP($B14,RD[#All],BY$2,0)/BY$1,"")</f>
        <v>3.8904702455264251</v>
      </c>
      <c r="BZ14" s="67">
        <f>IFERROR(VLOOKUP($B14,RD[#All],BZ$2,0)/BZ$1,"")</f>
        <v>3.8322097378277151</v>
      </c>
      <c r="CA14" s="67">
        <f>IFERROR(VLOOKUP($B14,RD[#All],CA$2,0)/CA$1,"")</f>
        <v>3.9107781939242616</v>
      </c>
      <c r="CB14" s="67">
        <f>IFERROR(VLOOKUP($B14,RD[#All],CB$2,0)/CB$1,"")</f>
        <v>3.8883895131086144</v>
      </c>
      <c r="CC14" s="67">
        <f>IFERROR(VLOOKUP($B14,RD[#All],CC$2,0)/CC$1,"")</f>
        <v>3.8711610486891384</v>
      </c>
      <c r="CD14" s="67">
        <f>IFERROR(VLOOKUP($B14,RD[#All],CD$2,0)/CD$1,"")</f>
        <v>3.9101123595505616</v>
      </c>
      <c r="CE14" s="67">
        <f>IFERROR(VLOOKUP($B14,RD[#All],CE$2,0)/CE$1,"")</f>
        <v>3.8224719101123594</v>
      </c>
      <c r="CF14" s="67">
        <f>IFERROR(VLOOKUP($B14,RD[#All],CF$2,0)/CF$1,"")</f>
        <v>3.8625468164794006</v>
      </c>
      <c r="CG14" s="67">
        <f>IFERROR(VLOOKUP($B14,RD[#All],CG$2,0)/CG$1,"")</f>
        <v>3.8943820224719099</v>
      </c>
      <c r="CH14" s="67">
        <f>IFERROR(VLOOKUP($B14,RD[#All],CH$2,0)/CH$1,"")</f>
        <v>3.9433333333333329</v>
      </c>
      <c r="CI14" s="67">
        <f>IFERROR(VLOOKUP($B14,RD[#All],CI$2,0)/CI$1,"")</f>
        <v>3.8752808988764045</v>
      </c>
      <c r="CJ14" s="67">
        <f>IFERROR(VLOOKUP($B14,RD[#All],CJ$2,0)/CJ$1,"")</f>
        <v>3.9194756554307117</v>
      </c>
      <c r="CK14" s="67">
        <f>IFERROR(VLOOKUP($B14,RD[#All],CK$2,0)/CK$1,"")</f>
        <v>3.8880149812734079</v>
      </c>
      <c r="CL14" s="67">
        <f>IFERROR(VLOOKUP($B14,RD[#All],CL$2,0)/CL$1,"")</f>
        <v>3.8707865168539324</v>
      </c>
      <c r="CM14" s="67">
        <f>IFERROR(VLOOKUP($B14,RD[#All],CM$2,0)/CM$1,"")</f>
        <v>3.8913857677902621</v>
      </c>
      <c r="CN14" s="67">
        <f>IFERROR(VLOOKUP($B14,RD[#All],CN$2,0)/CN$1,"")</f>
        <v>3.8861423220973781</v>
      </c>
      <c r="CO14" s="67">
        <f>IFERROR(VLOOKUP($B14,RD[#All],CO$2,0)/CO$1,"")</f>
        <v>3.8385617977528086</v>
      </c>
      <c r="CP14" s="67">
        <f>IFERROR(VLOOKUP($B14,RD[#All],CP$2,0)/CP$1,"")</f>
        <v>3.9004321521175456</v>
      </c>
      <c r="CQ14" s="67">
        <f>IFERROR(VLOOKUP($B14,RD[#All],CQ$2,0)/CQ$1,"")</f>
        <v>3.8820224719101124</v>
      </c>
      <c r="CR14" s="67">
        <f>IFERROR(VLOOKUP($B14,RD[#All],CR$2,0)/CR$1,"")</f>
        <v>3.8539325842696628</v>
      </c>
      <c r="CS14" s="67">
        <f>IFERROR(VLOOKUP($B14,RD[#All],CS$2,0)/CS$1,"")</f>
        <v>3.8615064502704954</v>
      </c>
      <c r="CT14" s="67">
        <f>IFERROR(VLOOKUP($B14,RD[#All],CT$2,0)/CT$1,"")</f>
        <v>3.8183520599250937</v>
      </c>
      <c r="CU14" s="67">
        <f>IFERROR(VLOOKUP($B14,RD[#All],CU$2,0)/CU$1,"")</f>
        <v>3.8674157303370782</v>
      </c>
      <c r="CV14" s="67">
        <f>IFERROR(VLOOKUP($B14,RD[#All],CV$2,0)/CV$1,"")</f>
        <v>3.7041198501872659</v>
      </c>
      <c r="CW14" s="67">
        <f>IFERROR(VLOOKUP($B14,RD[#All],CW$2,0)/CW$1,"")</f>
        <v>3.7116104868913857</v>
      </c>
      <c r="CX14" s="67">
        <f>IFERROR(VLOOKUP($B14,RD[#All],CX$2,0)/CX$1,"")</f>
        <v>3.6816479400749063</v>
      </c>
      <c r="CY14" s="67">
        <f>IFERROR(VLOOKUP($B14,RD[#All],CY$2,0)/CY$1,"")</f>
        <v>3.6704119850187267</v>
      </c>
      <c r="CZ14" s="67">
        <f>IFERROR(VLOOKUP($B14,RD[#All],CZ$2,0)/CZ$1,"")</f>
        <v>3.7265917602996255</v>
      </c>
      <c r="DA14" s="67">
        <f>IFERROR(VLOOKUP($B14,RD[#All],DA$2,0)/DA$1,"")</f>
        <v>3.6853932584269664</v>
      </c>
      <c r="DB14" s="67">
        <f>IFERROR(VLOOKUP($B14,RD[#All],DB$2,0)/DB$1,"")</f>
        <v>3.8434456928838951</v>
      </c>
      <c r="DC14" s="67">
        <f>IFERROR(VLOOKUP($B14,RD[#All],DC$2,0)/DC$1,"")</f>
        <v>3.6993757802746567</v>
      </c>
      <c r="DD14" s="67">
        <f>IFERROR(VLOOKUP($B14,RD[#All],DD$2,0)/DD$1,"")</f>
        <v>3.6816479400749063</v>
      </c>
      <c r="DE14" s="67">
        <f>IFERROR(VLOOKUP($B14,RD[#All],DE$2,0)/DE$1,"")</f>
        <v>3.6960466084061592</v>
      </c>
      <c r="DF14" s="67">
        <f>IFERROR(VLOOKUP($B14,RD[#All],DF$2,0)/DF$1,"")</f>
        <v>3.6768149882903982</v>
      </c>
      <c r="DG14" s="67">
        <f>IFERROR(VLOOKUP($B14,RD[#All],DG$2,0)/DG$1,"")</f>
        <v>3.7606741573033711</v>
      </c>
      <c r="DH14" s="67">
        <f>IFERROR(VLOOKUP($B14,RD[#All],DH$2,0)/DH$1,"")</f>
        <v>3.7569704535996671</v>
      </c>
      <c r="DI14" s="67">
        <f>IFERROR(VLOOKUP($B14,RD[#All],DI$2,0)/DI$1,"")</f>
        <v>3.7030250648228171</v>
      </c>
      <c r="DJ14" s="67">
        <f>IFERROR(VLOOKUP($B14,RD[#All],DJ$2,0)/DJ$1,"")</f>
        <v>3.7790838375108033</v>
      </c>
      <c r="DK14" s="67">
        <f>IFERROR(VLOOKUP($B14,RD[#All],DK$2,0)/DK$1,"")</f>
        <v>3.7826050769870996</v>
      </c>
      <c r="DL14" s="67">
        <f>IFERROR(VLOOKUP($B14,RD[#All],DL$2,0)/DL$1,"")</f>
        <v>3.7489804411152723</v>
      </c>
      <c r="DM14" s="67">
        <f>IFERROR(VLOOKUP($B14,RD[#All],DM$2,0)/DM$1,"")</f>
        <v>3.7116104868913857</v>
      </c>
      <c r="DN14" s="67">
        <f>IFERROR(VLOOKUP($B14,RD[#All],DN$2,0)/DN$1,"")</f>
        <v>3.7632958801498124</v>
      </c>
      <c r="DO14" s="67">
        <f>IFERROR(VLOOKUP($B14,RD[#All],DO$2,0)/DO$1,"")</f>
        <v>3.6697892271662771</v>
      </c>
      <c r="DP14" s="67">
        <f>IFERROR(VLOOKUP($B14,RD[#All],DP$2,0)/DP$1,"")</f>
        <v>3.7652933832709112</v>
      </c>
      <c r="DQ14" s="67">
        <f>IFERROR(VLOOKUP($B14,RD[#All],DQ$2,0)/DQ$1,"")</f>
        <v>3.6967124427798588</v>
      </c>
      <c r="DR14" s="67">
        <f>IFERROR(VLOOKUP($B14,RD[#All],DR$2,0)/DR$1,"")</f>
        <v>3.7775280898876407</v>
      </c>
      <c r="DS14" s="67">
        <f>IFERROR(VLOOKUP($B14,RD[#All],DS$2,0)/DS$1,"")</f>
        <v>3.8000000000000003</v>
      </c>
      <c r="DT14" s="67">
        <f>IFERROR(VLOOKUP($B14,RD[#All],DT$2,0)/DT$1,"")</f>
        <v>3.6687473990844777</v>
      </c>
      <c r="DU14" s="67">
        <f>IFERROR(VLOOKUP($B14,RD[#All],DU$2,0)/DU$1,"")</f>
        <v>3.7057012068248021</v>
      </c>
      <c r="DV14" s="67">
        <f>IFERROR(VLOOKUP($B14,RD[#All],DV$2,0)/DV$1,"")</f>
        <v>3.6532209737827714</v>
      </c>
      <c r="DW14" s="67">
        <f>IFERROR(VLOOKUP($B14,RD[#All],DW$2,0)/DW$1,"")</f>
        <v>3.7168539325842698</v>
      </c>
      <c r="DX14" s="67">
        <f>IFERROR(VLOOKUP($B14,RD[#All],DX$2,0)/DX$1,"")</f>
        <v>3.7762796504369538</v>
      </c>
      <c r="DY14" s="67">
        <f>IFERROR(VLOOKUP($B14,RD[#All],DY$2,0)/DY$1,"")</f>
        <v>3.7588014981273408</v>
      </c>
      <c r="DZ14" s="67">
        <f>IFERROR(VLOOKUP($B14,RD[#All],DZ$2,0)/DZ$1,"")</f>
        <v>3.649438202247191</v>
      </c>
      <c r="EA14" s="67">
        <f>IFERROR(VLOOKUP($B14,RD[#All],EA$2,0)/EA$1,"")</f>
        <v>3.765626300457761</v>
      </c>
      <c r="EB14" s="67">
        <f>IFERROR(VLOOKUP($B14,RD[#All],EB$2,0)/EB$1,"")</f>
        <v>3.730669995838535</v>
      </c>
      <c r="EC14" s="67">
        <f>IFERROR(VLOOKUP($B14,RD[#All],EC$2,0)/EC$1,"")</f>
        <v>3.6663785652549699</v>
      </c>
      <c r="ED14" s="67">
        <f>IFERROR(VLOOKUP($B14,RD[#All],ED$2,0)/ED$1,"")</f>
        <v>3.7790838375108033</v>
      </c>
      <c r="EE14" s="67">
        <f>IFERROR(VLOOKUP($B14,RD[#All],EE$2,0)/EE$1,"")</f>
        <v>3.7704407951598959</v>
      </c>
      <c r="EF14" s="67">
        <f>IFERROR(VLOOKUP($B14,RD[#All],EF$2,0)/EF$1,"")</f>
        <v>3.6813074565883555</v>
      </c>
      <c r="EG14" s="67">
        <f>IFERROR(VLOOKUP($B14,RD[#All],EG$2,0)/EG$1,"")</f>
        <v>3.8216783216783217</v>
      </c>
      <c r="EH14" s="67">
        <f>IFERROR(VLOOKUP($B14,RD[#All],EH$2,0)/EH$1,"")</f>
        <v>3.7118881118881117</v>
      </c>
      <c r="EI14" s="67">
        <f>IFERROR(VLOOKUP($B14,RD[#All],EI$2,0)/EI$1,"")</f>
        <v>3.6727272727272728</v>
      </c>
      <c r="EJ14" s="67">
        <f>IFERROR(VLOOKUP($B14,RD[#All],EJ$2,0)/EJ$1,"")</f>
        <v>3.7097902097902096</v>
      </c>
      <c r="EK14" s="67">
        <f>IFERROR(VLOOKUP($B14,RD[#All],EK$2,0)/EK$1,"")</f>
        <v>3.7501123595505619</v>
      </c>
      <c r="EL14" s="67">
        <f>IFERROR(VLOOKUP($B14,RD[#All],EL$2,0)/EL$1,"")</f>
        <v>3.792134831460674</v>
      </c>
      <c r="EM14" s="67">
        <f>IFERROR(VLOOKUP($B14,RD[#All],EM$2,0)/EM$1,"")</f>
        <v>3.7780466724286947</v>
      </c>
      <c r="EN14" s="67">
        <f>IFERROR(VLOOKUP($B14,RD[#All],EN$2,0)/EN$1,"")</f>
        <v>3.745203111495246</v>
      </c>
      <c r="EO14" s="67">
        <f>IFERROR(VLOOKUP($B14,RD[#All],EO$2,0)/EO$1,"")</f>
        <v>3.7895131086142322</v>
      </c>
      <c r="EP14" s="67">
        <f>IFERROR(VLOOKUP($B14,RD[#All],EP$2,0)/EP$1,"")</f>
        <v>3.7846153846153849</v>
      </c>
      <c r="EQ14" s="67">
        <f>IFERROR(VLOOKUP($B14,RD[#All],EQ$2,0)/EQ$1,"")</f>
        <v>3.6992509363295882</v>
      </c>
      <c r="ER14" s="67">
        <f>IFERROR(VLOOKUP($B14,RD[#All],ER$2,0)/ER$1,"")</f>
        <v>3.7649092480553157</v>
      </c>
      <c r="ES14" s="67">
        <f>IFERROR(VLOOKUP($B14,RD[#All],ES$2,0)/ES$1,"")</f>
        <v>3.7116104868913857</v>
      </c>
      <c r="ET14" s="67">
        <f>IFERROR(VLOOKUP($B14,RD[#All],ET$2,0)/ET$1,"")</f>
        <v>3.7793667007150153</v>
      </c>
      <c r="EU14" s="67">
        <f>IFERROR(VLOOKUP($B14,RD[#All],EU$2,0)/EU$1,"")</f>
        <v>3.7683664649956783</v>
      </c>
      <c r="EV14" s="67">
        <f>IFERROR(VLOOKUP($B14,RD[#All],EV$2,0)/EV$1,"")</f>
        <v>3.8063958513396714</v>
      </c>
      <c r="EW14" s="67">
        <f>IFERROR(VLOOKUP($B14,RD[#All],EW$2,0)/EW$1,"")</f>
        <v>3.7711322385479686</v>
      </c>
      <c r="EX14" s="67">
        <f>IFERROR(VLOOKUP($B14,RD[#All],EX$2,0)/EX$1,"")</f>
        <v>3.8239700374531833</v>
      </c>
      <c r="EY14" s="67">
        <f>IFERROR(VLOOKUP($B14,RD[#All],EY$2,0)/EY$1,"")</f>
        <v>3.6840615896795668</v>
      </c>
      <c r="EZ14" s="67">
        <f>IFERROR(VLOOKUP($B14,RD[#All],EZ$2,0)/EZ$1,"")</f>
        <v>3.6741573033707864</v>
      </c>
      <c r="FA14" s="67">
        <f>IFERROR(VLOOKUP($B14,RD[#All],FA$2,0)/FA$1,"")</f>
        <v>3.6891385767790261</v>
      </c>
      <c r="FB14" s="67">
        <f>IFERROR(VLOOKUP($B14,RD[#All],FB$2,0)/FB$1,"")</f>
        <v>3.6741573033707864</v>
      </c>
      <c r="FC14" s="67">
        <f>IFERROR(VLOOKUP($B14,RD[#All],FC$2,0)/FC$1,"")</f>
        <v>3.707865168539326</v>
      </c>
      <c r="FD14" s="67">
        <f>IFERROR(VLOOKUP($B14,RD[#All],FD$2,0)/FD$1,"")</f>
        <v>3.6704119850187267</v>
      </c>
      <c r="FE14" s="67">
        <f>IFERROR(VLOOKUP($B14,RD[#All],FE$2,0)/FE$1,"")</f>
        <v>3.6969696969696968</v>
      </c>
      <c r="FF14" s="67">
        <f>IFERROR(VLOOKUP($B14,RD[#All],FF$2,0)/FF$1,"")</f>
        <v>3.7568181818181818</v>
      </c>
      <c r="FG14" s="67">
        <f>IFERROR(VLOOKUP($B14,RD[#All],FG$2,0)/FG$1,"")</f>
        <v>3.6760942760942759</v>
      </c>
      <c r="FH14" s="67">
        <f>IFERROR(VLOOKUP($B14,RD[#All],FH$2,0)/FH$1,"")</f>
        <v>3.6750000000000003</v>
      </c>
      <c r="FI14" s="67">
        <f>IFERROR(VLOOKUP($B14,RD[#All],FI$2,0)/FI$1,"")</f>
        <v>3.6632996632996635</v>
      </c>
      <c r="FJ14" s="67">
        <f>IFERROR(VLOOKUP($B14,RD[#All],FJ$2,0)/FJ$1,"")</f>
        <v>3.6717171717171717</v>
      </c>
      <c r="FK14" s="67">
        <f>IFERROR(VLOOKUP($B14,RD[#All],FK$2,0)/FK$1,"")</f>
        <v>3.7629629629629626</v>
      </c>
      <c r="FL14" s="67">
        <f>IFERROR(VLOOKUP($B14,RD[#All],FL$2,0)/FL$1,"")</f>
        <v>3.7109090909090909</v>
      </c>
      <c r="FM14" s="67">
        <f>IFERROR(VLOOKUP($B14,RD[#All],FM$2,0)/FM$1,"")</f>
        <v>3.6981060606060603</v>
      </c>
      <c r="FN14" s="67">
        <f>IFERROR(VLOOKUP($B14,RD[#All],FN$2,0)/FN$1,"")</f>
        <v>3.659259259259259</v>
      </c>
      <c r="FO14" s="67">
        <f>IFERROR(VLOOKUP($B14,RD[#All],FO$2,0)/FO$1,"")</f>
        <v>3.7140151515151514</v>
      </c>
      <c r="FP14" s="67">
        <f>IFERROR(VLOOKUP($B14,RD[#All],FP$2,0)/FP$1,"")</f>
        <v>3.6985454545454548</v>
      </c>
      <c r="FQ14" s="67">
        <f>IFERROR(VLOOKUP($B14,RD[#All],FQ$2,0)/FQ$1,"")</f>
        <v>3.6629090909090909</v>
      </c>
      <c r="FR14" s="67">
        <f>IFERROR(VLOOKUP($B14,RD[#All],FR$2,0)/FR$1,"")</f>
        <v>3.6778181818181817</v>
      </c>
      <c r="FS14" s="67">
        <f>IFERROR(VLOOKUP($B14,RD[#All],FS$2,0)/FS$1,"")</f>
        <v>3.6929292929292927</v>
      </c>
      <c r="FT14" s="67">
        <f>IFERROR(VLOOKUP($B14,RD[#All],FT$2,0)/FT$1,"")</f>
        <v>3.7719999999999998</v>
      </c>
      <c r="FU14" s="67">
        <f>IFERROR(VLOOKUP($B14,RD[#All],FU$2,0)/FU$1,"")</f>
        <v>3.7515151515151515</v>
      </c>
      <c r="FV14" s="67">
        <f>IFERROR(VLOOKUP($B14,RD[#All],FV$2,0)/FV$1,"")</f>
        <v>3.7124999999999999</v>
      </c>
      <c r="FW14" s="67">
        <f>IFERROR(VLOOKUP($B14,RD[#All],FW$2,0)/FW$1,"")</f>
        <v>3.6875</v>
      </c>
      <c r="FX14" s="67">
        <f>IFERROR(VLOOKUP($B14,RD[#All],FX$2,0)/FX$1,"")</f>
        <v>3.7037878787878786</v>
      </c>
      <c r="FY14" s="67">
        <f>IFERROR(VLOOKUP($B14,RD[#All],FY$2,0)/FY$1,"")</f>
        <v>3.734006734006734</v>
      </c>
      <c r="FZ14" s="67">
        <f>IFERROR(VLOOKUP($B14,RD[#All],FZ$2,0)/FZ$1,"")</f>
        <v>3.7159090909090908</v>
      </c>
      <c r="GA14" s="67">
        <f>IFERROR(VLOOKUP($B14,RD[#All],GA$2,0)/GA$1,"")</f>
        <v>3.6783216783216783</v>
      </c>
      <c r="GB14" s="67">
        <f>IFERROR(VLOOKUP($B14,RD[#All],GB$2,0)/GB$1,"")</f>
        <v>3.65993265993266</v>
      </c>
      <c r="GC14" s="67">
        <f>IFERROR(VLOOKUP($B14,RD[#All],GC$2,0)/GC$1,"")</f>
        <v>3.6902356902356903</v>
      </c>
      <c r="GD14" s="67">
        <f>IFERROR(VLOOKUP($B14,RD[#All],GD$2,0)/GD$1,"")</f>
        <v>3.7719999999999998</v>
      </c>
      <c r="GE14" s="67">
        <f>IFERROR(VLOOKUP($B14,RD[#All],GE$2,0)/GE$1,"")</f>
        <v>3.6751748251748251</v>
      </c>
      <c r="GF14" s="67">
        <f>IFERROR(VLOOKUP($B14,RD[#All],GF$2,0)/GF$1,"")</f>
        <v>3.6747474747474751</v>
      </c>
      <c r="GG14" s="67">
        <f>IFERROR(VLOOKUP($B14,RD[#All],GG$2,0)/GG$1,"")</f>
        <v>3.6967272727272729</v>
      </c>
      <c r="GH14" s="67">
        <f>IFERROR(VLOOKUP($B14,RD[#All],GH$2,0)/GH$1,"")</f>
        <v>3.7054545454545456</v>
      </c>
      <c r="GI14" s="67">
        <f>IFERROR(VLOOKUP($B14,RD[#All],GI$2,0)/GI$1,"")</f>
        <v>3.681090909090909</v>
      </c>
      <c r="GJ14" s="67">
        <f>IFERROR(VLOOKUP($B14,RD[#All],GJ$2,0)/GJ$1,"")</f>
        <v>3.7447552447552446</v>
      </c>
      <c r="GK14" s="67">
        <f>IFERROR(VLOOKUP($B14,RD[#All],GK$2,0)/GK$1,"")</f>
        <v>3.7844696969696972</v>
      </c>
      <c r="GL14" s="67">
        <f>IFERROR(VLOOKUP($B14,RD[#All],GL$2,0)/GL$1,"")</f>
        <v>3.7314393939393939</v>
      </c>
      <c r="GM14" s="67">
        <f>IFERROR(VLOOKUP($B14,RD[#All],GM$2,0)/GM$1,"")</f>
        <v>3.7159090909090908</v>
      </c>
      <c r="GN14" s="67">
        <f>IFERROR(VLOOKUP($B14,RD[#All],GN$2,0)/GN$1,"")</f>
        <v>3.7045454545454546</v>
      </c>
      <c r="GO14" s="67">
        <f>IFERROR(VLOOKUP($B14,RD[#All],GO$2,0)/GO$1,"")</f>
        <v>3.7329545454545454</v>
      </c>
      <c r="GP14" s="67">
        <f>IFERROR(VLOOKUP($B14,RD[#All],GP$2,0)/GP$1,"")</f>
        <v>3.6905303030303029</v>
      </c>
      <c r="GQ14" s="67">
        <f>IFERROR(VLOOKUP($B14,RD[#All],GQ$2,0)/GQ$1,"")</f>
        <v>3.7063636363636361</v>
      </c>
      <c r="GR14" s="67">
        <f>IFERROR(VLOOKUP($B14,RD[#All],GR$2,0)/GR$1,"")</f>
        <v>3.75</v>
      </c>
      <c r="GS14" s="67" t="str">
        <f>IFERROR(VLOOKUP($B14,RD[#All],GS$2,0)/GS$1,"")</f>
        <v/>
      </c>
      <c r="GT14" s="67" t="str">
        <f>IFERROR(VLOOKUP($B14,RD[#All],GT$2,0)/GT$1,"")</f>
        <v/>
      </c>
      <c r="GU14" s="67">
        <f>IFERROR(VLOOKUP($B14,RD[#All],GU$2,0)/GU$1,"")</f>
        <v>4.0105540897097622</v>
      </c>
      <c r="GV14" s="67">
        <f>IFERROR(VLOOKUP($B14,RD[#All],GV$2,0)/GV$1,"")</f>
        <v>3.7551878119254005</v>
      </c>
      <c r="GW14" s="67">
        <f>IFERROR(VLOOKUP($B14,RD[#All],GW$2,0)/GW$1,"")</f>
        <v>3.7350332594235032</v>
      </c>
      <c r="GX14" s="67" t="str">
        <f>IFERROR(VLOOKUP($B14,RD[#All],GX$2,0)/GX$1,"")</f>
        <v/>
      </c>
      <c r="GY14" s="67">
        <f>IFERROR(VLOOKUP($B14,RD[#All],GY$2,0)/GY$1,"")</f>
        <v>3.6674641148325353</v>
      </c>
      <c r="GZ14" s="67">
        <f>IFERROR(VLOOKUP($B14,RD[#All],GZ$2,0)/GZ$1,"")</f>
        <v>3.6752808988764043</v>
      </c>
      <c r="HA14" s="67">
        <f>IFERROR(VLOOKUP($B14,RD[#All],HA$2,0)/HA$1,"")</f>
        <v>3.8292134831460674</v>
      </c>
      <c r="HB14" s="67">
        <f>IFERROR(VLOOKUP($B14,RD[#All],HB$2,0)/HB$1,"")</f>
        <v>3.6801498127340824</v>
      </c>
      <c r="HC14" s="67">
        <f>IFERROR(VLOOKUP($B14,RD[#All],HC$2,0)/HC$1,"")</f>
        <v>3.6831460674157301</v>
      </c>
      <c r="HD14" s="67">
        <f>IFERROR(VLOOKUP($B14,RD[#All],HD$2,0)/HD$1,"")</f>
        <v>3.6692883895131088</v>
      </c>
      <c r="HE14" s="67">
        <f>IFERROR(VLOOKUP($B14,RD[#All],HE$2,0)/HE$1,"")</f>
        <v>3.7037453183520599</v>
      </c>
      <c r="HF14" s="67">
        <f>IFERROR(VLOOKUP($B14,RD[#All],HF$2,0)/HF$1,"")</f>
        <v>3.6741573033707864</v>
      </c>
      <c r="HG14" s="67">
        <f>IFERROR(VLOOKUP($B14,RD[#All],HG$2,0)/HG$1,"")</f>
        <v>3.691011235955056</v>
      </c>
      <c r="HH14" s="67">
        <f>IFERROR(VLOOKUP($B14,RD[#All],HH$2,0)/HH$1,"")</f>
        <v>3.6666666666666665</v>
      </c>
      <c r="HI14" s="67">
        <f>IFERROR(VLOOKUP($B14,RD[#All],HI$2,0)/HI$1,"")</f>
        <v>3.7475655430711612</v>
      </c>
      <c r="HJ14" s="67">
        <f>IFERROR(VLOOKUP($B14,RD[#All],HJ$2,0)/HJ$1,"")</f>
        <v>3.6928838951310863</v>
      </c>
      <c r="HK14" s="67">
        <f>IFERROR(VLOOKUP($B14,RD[#All],HK$2,0)/HK$1,"")</f>
        <v>3.6803995006242198</v>
      </c>
      <c r="HL14" s="67">
        <f>IFERROR(VLOOKUP($B14,RD[#All],HL$2,0)/HL$1,"")</f>
        <v>3.9577195172700788</v>
      </c>
      <c r="HM14" s="67">
        <f>IFERROR(VLOOKUP($B14,RD[#All],HM$2,0)/HM$1,"")</f>
        <v>3.7080161218092251</v>
      </c>
      <c r="HN14" s="67">
        <f>IFERROR(VLOOKUP($B14,RD[#All],HN$2,0)/HN$1,"")</f>
        <v>3.9005821764442454</v>
      </c>
      <c r="HO14" s="67">
        <f>IFERROR(VLOOKUP($B14,RD[#All],HO$2,0)/HO$1,"")</f>
        <v>3.9237199582027169</v>
      </c>
      <c r="HP14" s="67">
        <f>IFERROR(VLOOKUP($B14,RD[#All],HP$2,0)/HP$1,"")</f>
        <v>3.9435736677115987</v>
      </c>
      <c r="HQ14" s="67">
        <f>IFERROR(VLOOKUP($B14,RD[#All],HQ$2,0)/HQ$1,"")</f>
        <v>3.7133237133237134</v>
      </c>
      <c r="HR14" s="67">
        <f>IFERROR(VLOOKUP($B14,RD[#All],HR$2,0)/HR$1,"")</f>
        <v>3.764804003336113</v>
      </c>
      <c r="HS14" s="67">
        <f>IFERROR(VLOOKUP($B14,RD[#All],HS$2,0)/HS$1,"")</f>
        <v>3.8094382022471911</v>
      </c>
      <c r="HT14" s="67">
        <f>IFERROR(VLOOKUP($B14,RD[#All],HT$2,0)/HT$1,"")</f>
        <v>3.7746150645027048</v>
      </c>
      <c r="HU14" s="67">
        <f>IFERROR(VLOOKUP($B14,RD[#All],HU$2,0)/HU$1,"")</f>
        <v>3.7683664649956783</v>
      </c>
      <c r="HV14" s="67">
        <f>IFERROR(VLOOKUP($B14,RD[#All],HV$2,0)/HV$1,"")</f>
        <v>3.7507346585998276</v>
      </c>
      <c r="HW14" s="67">
        <f>IFERROR(VLOOKUP($B14,RD[#All],HW$2,0)/HW$1,"")</f>
        <v>3.7950561797752811</v>
      </c>
      <c r="HX14" s="67">
        <f>IFERROR(VLOOKUP($B14,RD[#All],HX$2,0)/HX$1,"")</f>
        <v>3.7372515125324113</v>
      </c>
      <c r="HY14" s="67">
        <f>IFERROR(VLOOKUP($B14,RD[#All],HY$2,0)/HY$1,"")</f>
        <v>3.7386600083229298</v>
      </c>
      <c r="HZ14" s="67">
        <f>IFERROR(VLOOKUP($B14,RD[#All],HZ$2,0)/HZ$1,"")</f>
        <v>3.7895963379109445</v>
      </c>
      <c r="IA14" s="67">
        <f>IFERROR(VLOOKUP($B14,RD[#All],IA$2,0)/IA$1,"")</f>
        <v>3.6713286713286717</v>
      </c>
      <c r="IB14" s="67">
        <f>IFERROR(VLOOKUP($B14,RD[#All],IB$2,0)/IB$1,"")</f>
        <v>3.7604617604617609</v>
      </c>
      <c r="IC14" s="67">
        <f>IFERROR(VLOOKUP($B14,RD[#All],IC$2,0)/IC$1,"")</f>
        <v>3.7432012432012436</v>
      </c>
      <c r="ID14" s="67">
        <f>IFERROR(VLOOKUP($B14,RD[#All],ID$2,0)/ID$1,"")</f>
        <v>3.7044519266741487</v>
      </c>
      <c r="IE14" s="67">
        <f>IFERROR(VLOOKUP($B14,RD[#All],IE$2,0)/IE$1,"")</f>
        <v>3.7183838383838381</v>
      </c>
      <c r="IF14" s="67" t="str">
        <f>IFERROR(VLOOKUP($B14,RD[#All],IF$2,0)/IF$1,"")</f>
        <v/>
      </c>
      <c r="IG14" s="67">
        <f>IFERROR(VLOOKUP($B14,RD[#All],IG$2,0)/IG$1,"")</f>
        <v>3.7645060854797623</v>
      </c>
      <c r="IH14" s="67">
        <f>IFERROR(VLOOKUP($B14,RD[#All],IH$2,0)/IH$1,"")</f>
        <v>3.6955764541971434</v>
      </c>
      <c r="II14" s="67">
        <f>IFERROR(VLOOKUP($B14,RD[#All],II$2,0)/II$1,"")</f>
        <v>3.7810945273631842</v>
      </c>
      <c r="IJ14" s="67">
        <f>IFERROR(VLOOKUP($B14,RD[#All],IJ$2,0)/IJ$1,"")</f>
        <v>3.6977179199401418</v>
      </c>
      <c r="IK14" s="67">
        <f>IFERROR(VLOOKUP($B14,RD[#All],IK$2,0)/IK$1,"")</f>
        <v>3.6480186480186485</v>
      </c>
      <c r="IL14" s="67" t="str">
        <f>IFERROR(VLOOKUP($B14,RD[#All],IL$2,0)/IL$1,"")</f>
        <v/>
      </c>
      <c r="IM14" s="67" t="str">
        <f>IFERROR(VLOOKUP($B14,RD[#All],IM$2,0)/IM$1,"")</f>
        <v/>
      </c>
      <c r="IN14" s="67">
        <f>IFERROR(VLOOKUP($B14,RD[#All],IN$2,0)/IN$1,"")</f>
        <v>3.8119122257053291</v>
      </c>
      <c r="IO14" s="67">
        <f>IFERROR(VLOOKUP($B14,RD[#All],IO$2,0)/IO$1,"")</f>
        <v>3.7264890282131664</v>
      </c>
      <c r="IP14" s="67">
        <f>IFERROR(VLOOKUP($B14,RD[#All],IP$2,0)/IP$1,"")</f>
        <v>4.7131635324922634</v>
      </c>
      <c r="IQ14" s="67">
        <f>IFERROR(VLOOKUP($B14,RD[#All],IQ$2,0)/IQ$1,"")</f>
        <v>3.6946386946386949</v>
      </c>
      <c r="IR14" s="67">
        <f>IFERROR(VLOOKUP($B14,RD[#All],IR$2,0)/IR$1,"")</f>
        <v>7.4709784411276949</v>
      </c>
      <c r="IS14" s="86">
        <f>IFERROR(AVERAGEIF(Inv_SY_B[[#This Row],[BLK1_INV1]:[BLK8_INV27]],"&gt;"&amp;0.1,Inv_SY_B[[#This Row],[BLK1_INV1]:[BLK8_INV27]]),"")</f>
        <v>3.7519245342580358</v>
      </c>
    </row>
    <row r="15" spans="2:253" x14ac:dyDescent="0.25">
      <c r="B15" s="85">
        <f t="shared" si="0"/>
        <v>45853</v>
      </c>
      <c r="C15" s="67">
        <f>IFERROR(VLOOKUP($B15,RD[#All],C$2,0)/C$1,"")</f>
        <v>3.274675885911841</v>
      </c>
      <c r="D15" s="67">
        <f>IFERROR(VLOOKUP($B15,RD[#All],D$2,0)/D$1,"")</f>
        <v>3.2878133102852205</v>
      </c>
      <c r="E15" s="67">
        <f>IFERROR(VLOOKUP($B15,RD[#All],E$2,0)/E$1,"")</f>
        <v>3.2958801498127341</v>
      </c>
      <c r="F15" s="67">
        <f>IFERROR(VLOOKUP($B15,RD[#All],F$2,0)/F$1,"")</f>
        <v>3.2247191011235956</v>
      </c>
      <c r="G15" s="67">
        <f>IFERROR(VLOOKUP($B15,RD[#All],G$2,0)/G$1,"")</f>
        <v>3.3369057908383755</v>
      </c>
      <c r="H15" s="67">
        <f>IFERROR(VLOOKUP($B15,RD[#All],H$2,0)/H$1,"")</f>
        <v>3.3411985018726593</v>
      </c>
      <c r="I15" s="67">
        <f>IFERROR(VLOOKUP($B15,RD[#All],I$2,0)/I$1,"")</f>
        <v>3.2996254681647939</v>
      </c>
      <c r="J15" s="67">
        <f>IFERROR(VLOOKUP($B15,RD[#All],J$2,0)/J$1,"")</f>
        <v>3.292134831460674</v>
      </c>
      <c r="K15" s="67">
        <f>IFERROR(VLOOKUP($B15,RD[#All],K$2,0)/K$1,"")</f>
        <v>3.3452584269662919</v>
      </c>
      <c r="L15" s="67">
        <f>IFERROR(VLOOKUP($B15,RD[#All],L$2,0)/L$1,"")</f>
        <v>3.3564044943820224</v>
      </c>
      <c r="M15" s="67">
        <f>IFERROR(VLOOKUP($B15,RD[#All],M$2,0)/M$1,"")</f>
        <v>3.2734082397003745</v>
      </c>
      <c r="N15" s="67">
        <f>IFERROR(VLOOKUP($B15,RD[#All],N$2,0)/N$1,"")</f>
        <v>3.3370786516853932</v>
      </c>
      <c r="O15" s="67">
        <f>IFERROR(VLOOKUP($B15,RD[#All],O$2,0)/O$1,"")</f>
        <v>3.3483146067415732</v>
      </c>
      <c r="P15" s="67">
        <f>IFERROR(VLOOKUP($B15,RD[#All],P$2,0)/P$1,"")</f>
        <v>3.2727272727272729</v>
      </c>
      <c r="Q15" s="67">
        <f>IFERROR(VLOOKUP($B15,RD[#All],Q$2,0)/Q$1,"")</f>
        <v>3.3333333333333335</v>
      </c>
      <c r="R15" s="67">
        <f>IFERROR(VLOOKUP($B15,RD[#All],R$2,0)/R$1,"")</f>
        <v>3.3756554307116104</v>
      </c>
      <c r="S15" s="67">
        <f>IFERROR(VLOOKUP($B15,RD[#All],S$2,0)/S$1,"")</f>
        <v>3.3486891385767792</v>
      </c>
      <c r="T15" s="67">
        <f>IFERROR(VLOOKUP($B15,RD[#All],T$2,0)/T$1,"")</f>
        <v>3.262172284644195</v>
      </c>
      <c r="U15" s="67">
        <f>IFERROR(VLOOKUP($B15,RD[#All],U$2,0)/U$1,"")</f>
        <v>3.3617977528089886</v>
      </c>
      <c r="V15" s="67">
        <f>IFERROR(VLOOKUP($B15,RD[#All],V$2,0)/V$1,"")</f>
        <v>3.2878133102852205</v>
      </c>
      <c r="W15" s="67">
        <f>IFERROR(VLOOKUP($B15,RD[#All],W$2,0)/W$1,"")</f>
        <v>3.3258426966292136</v>
      </c>
      <c r="X15" s="67">
        <f>IFERROR(VLOOKUP($B15,RD[#All],X$2,0)/X$1,"")</f>
        <v>3.2625468164794009</v>
      </c>
      <c r="Y15" s="67">
        <f>IFERROR(VLOOKUP($B15,RD[#All],Y$2,0)/Y$1,"")</f>
        <v>3.3085566119273984</v>
      </c>
      <c r="Z15" s="67">
        <f>IFERROR(VLOOKUP($B15,RD[#All],Z$2,0)/Z$1,"")</f>
        <v>3.3325010403662088</v>
      </c>
      <c r="AA15" s="67">
        <f>IFERROR(VLOOKUP($B15,RD[#All],AA$2,0)/AA$1,"")</f>
        <v>3.2878133102852205</v>
      </c>
      <c r="AB15" s="67">
        <f>IFERROR(VLOOKUP($B15,RD[#All],AB$2,0)/AB$1,"")</f>
        <v>3.2981849611063092</v>
      </c>
      <c r="AC15" s="67">
        <f>IFERROR(VLOOKUP($B15,RD[#All],AC$2,0)/AC$1,"")</f>
        <v>3.2812445980985308</v>
      </c>
      <c r="AD15" s="67">
        <f>IFERROR(VLOOKUP($B15,RD[#All],AD$2,0)/AD$1,"")</f>
        <v>3.2958801498127341</v>
      </c>
      <c r="AE15" s="67">
        <f>IFERROR(VLOOKUP($B15,RD[#All],AE$2,0)/AE$1,"")</f>
        <v>3.2279650436953808</v>
      </c>
      <c r="AF15" s="67">
        <f>IFERROR(VLOOKUP($B15,RD[#All],AF$2,0)/AF$1,"")</f>
        <v>3.2659176029962547</v>
      </c>
      <c r="AG15" s="67">
        <f>IFERROR(VLOOKUP($B15,RD[#All],AG$2,0)/AG$1,"")</f>
        <v>3.3391593841032043</v>
      </c>
      <c r="AH15" s="67">
        <f>IFERROR(VLOOKUP($B15,RD[#All],AH$2,0)/AH$1,"")</f>
        <v>3.2958801498127341</v>
      </c>
      <c r="AI15" s="67">
        <f>IFERROR(VLOOKUP($B15,RD[#All],AI$2,0)/AI$1,"")</f>
        <v>3.2401729559748427</v>
      </c>
      <c r="AJ15" s="67">
        <f>IFERROR(VLOOKUP($B15,RD[#All],AJ$2,0)/AJ$1,"")</f>
        <v>3.2222388282767898</v>
      </c>
      <c r="AK15" s="67">
        <f>IFERROR(VLOOKUP($B15,RD[#All],AK$2,0)/AK$1,"")</f>
        <v>3.202621722846442</v>
      </c>
      <c r="AL15" s="67">
        <f>IFERROR(VLOOKUP($B15,RD[#All],AL$2,0)/AL$1,"")</f>
        <v>3.2519237203077953</v>
      </c>
      <c r="AM15" s="67">
        <f>IFERROR(VLOOKUP($B15,RD[#All],AM$2,0)/AM$1,"")</f>
        <v>3.2164794007490634</v>
      </c>
      <c r="AN15" s="67">
        <f>IFERROR(VLOOKUP($B15,RD[#All],AN$2,0)/AN$1,"")</f>
        <v>3.2254681647940076</v>
      </c>
      <c r="AO15" s="67">
        <f>IFERROR(VLOOKUP($B15,RD[#All],AO$2,0)/AO$1,"")</f>
        <v>3.2490636704119851</v>
      </c>
      <c r="AP15" s="67">
        <f>IFERROR(VLOOKUP($B15,RD[#All],AP$2,0)/AP$1,"")</f>
        <v>3.2280898876404494</v>
      </c>
      <c r="AQ15" s="67">
        <f>IFERROR(VLOOKUP($B15,RD[#All],AQ$2,0)/AQ$1,"")</f>
        <v>3.2535580524344572</v>
      </c>
      <c r="AR15" s="67">
        <f>IFERROR(VLOOKUP($B15,RD[#All],AR$2,0)/AR$1,"")</f>
        <v>3.2546816479400751</v>
      </c>
      <c r="AS15" s="67">
        <f>IFERROR(VLOOKUP($B15,RD[#All],AS$2,0)/AS$1,"")</f>
        <v>3.2359550561797752</v>
      </c>
      <c r="AT15" s="67">
        <f>IFERROR(VLOOKUP($B15,RD[#All],AT$2,0)/AT$1,"")</f>
        <v>3.2247191011235956</v>
      </c>
      <c r="AU15" s="67">
        <f>IFERROR(VLOOKUP($B15,RD[#All],AU$2,0)/AU$1,"")</f>
        <v>3.3629213483146065</v>
      </c>
      <c r="AV15" s="67">
        <f>IFERROR(VLOOKUP($B15,RD[#All],AV$2,0)/AV$1,"")</f>
        <v>3.3655430711610488</v>
      </c>
      <c r="AW15" s="67">
        <f>IFERROR(VLOOKUP($B15,RD[#All],AW$2,0)/AW$1,"")</f>
        <v>3.2878133102852205</v>
      </c>
      <c r="AX15" s="67">
        <f>IFERROR(VLOOKUP($B15,RD[#All],AX$2,0)/AX$1,"")</f>
        <v>3.2093632958801499</v>
      </c>
      <c r="AY15" s="67">
        <f>IFERROR(VLOOKUP($B15,RD[#All],AY$2,0)/AY$1,"")</f>
        <v>3.2352359550561798</v>
      </c>
      <c r="AZ15" s="67">
        <f>IFERROR(VLOOKUP($B15,RD[#All],AZ$2,0)/AZ$1,"")</f>
        <v>3.2309213483146069</v>
      </c>
      <c r="BA15" s="67">
        <f>IFERROR(VLOOKUP($B15,RD[#All],BA$2,0)/BA$1,"")</f>
        <v>3.2471910112359552</v>
      </c>
      <c r="BB15" s="67">
        <f>IFERROR(VLOOKUP($B15,RD[#All],BB$2,0)/BB$1,"")</f>
        <v>3.292134831460674</v>
      </c>
      <c r="BC15" s="67">
        <f>IFERROR(VLOOKUP($B15,RD[#All],BC$2,0)/BC$1,"")</f>
        <v>3.3604660840615894</v>
      </c>
      <c r="BD15" s="67">
        <f>IFERROR(VLOOKUP($B15,RD[#All],BD$2,0)/BD$1,"")</f>
        <v>3.2053266749895961</v>
      </c>
      <c r="BE15" s="67">
        <f>IFERROR(VLOOKUP($B15,RD[#All],BE$2,0)/BE$1,"")</f>
        <v>3.2107173725151257</v>
      </c>
      <c r="BF15" s="67">
        <f>IFERROR(VLOOKUP($B15,RD[#All],BF$2,0)/BF$1,"")</f>
        <v>3.3198501872659176</v>
      </c>
      <c r="BG15" s="67">
        <f>IFERROR(VLOOKUP($B15,RD[#All],BG$2,0)/BG$1,"")</f>
        <v>3.285892634207241</v>
      </c>
      <c r="BH15" s="67">
        <f>IFERROR(VLOOKUP($B15,RD[#All],BH$2,0)/BH$1,"")</f>
        <v>3.2059925093632957</v>
      </c>
      <c r="BI15" s="67">
        <f>IFERROR(VLOOKUP($B15,RD[#All],BI$2,0)/BI$1,"")</f>
        <v>3.2958801498127341</v>
      </c>
      <c r="BJ15" s="67">
        <f>IFERROR(VLOOKUP($B15,RD[#All],BJ$2,0)/BJ$1,"")</f>
        <v>3.4017478152309613</v>
      </c>
      <c r="BK15" s="67">
        <f>IFERROR(VLOOKUP($B15,RD[#All],BK$2,0)/BK$1,"")</f>
        <v>3.2651685393258427</v>
      </c>
      <c r="BL15" s="67">
        <f>IFERROR(VLOOKUP($B15,RD[#All],BL$2,0)/BL$1,"")</f>
        <v>3.3623285379725663</v>
      </c>
      <c r="BM15" s="67">
        <f>IFERROR(VLOOKUP($B15,RD[#All],BM$2,0)/BM$1,"")</f>
        <v>3.202621722846442</v>
      </c>
      <c r="BN15" s="67">
        <f>IFERROR(VLOOKUP($B15,RD[#All],BN$2,0)/BN$1,"")</f>
        <v>3.3559038662486937</v>
      </c>
      <c r="BO15" s="67">
        <f>IFERROR(VLOOKUP($B15,RD[#All],BO$2,0)/BO$1,"")</f>
        <v>3.352463267070009</v>
      </c>
      <c r="BP15" s="67">
        <f>IFERROR(VLOOKUP($B15,RD[#All],BP$2,0)/BP$1,"")</f>
        <v>3.3320656871218666</v>
      </c>
      <c r="BQ15" s="67">
        <f>IFERROR(VLOOKUP($B15,RD[#All],BQ$2,0)/BQ$1,"")</f>
        <v>3.3763180639585135</v>
      </c>
      <c r="BR15" s="67">
        <f>IFERROR(VLOOKUP($B15,RD[#All],BR$2,0)/BR$1,"")</f>
        <v>3.2943820224719103</v>
      </c>
      <c r="BS15" s="67">
        <f>IFERROR(VLOOKUP($B15,RD[#All],BS$2,0)/BS$1,"")</f>
        <v>3.3528089887640453</v>
      </c>
      <c r="BT15" s="67">
        <f>IFERROR(VLOOKUP($B15,RD[#All],BT$2,0)/BT$1,"")</f>
        <v>3.3318352059925096</v>
      </c>
      <c r="BU15" s="67">
        <f>IFERROR(VLOOKUP($B15,RD[#All],BU$2,0)/BU$1,"")</f>
        <v>3.3741573033707866</v>
      </c>
      <c r="BV15" s="67">
        <f>IFERROR(VLOOKUP($B15,RD[#All],BV$2,0)/BV$1,"")</f>
        <v>3.3595505617977528</v>
      </c>
      <c r="BW15" s="67">
        <f>IFERROR(VLOOKUP($B15,RD[#All],BW$2,0)/BW$1,"")</f>
        <v>3.2426966292134831</v>
      </c>
      <c r="BX15" s="67">
        <f>IFERROR(VLOOKUP($B15,RD[#All],BX$2,0)/BX$1,"")</f>
        <v>3.3576779026217229</v>
      </c>
      <c r="BY15" s="67">
        <f>IFERROR(VLOOKUP($B15,RD[#All],BY$2,0)/BY$1,"")</f>
        <v>3.3954223886808155</v>
      </c>
      <c r="BZ15" s="67">
        <f>IFERROR(VLOOKUP($B15,RD[#All],BZ$2,0)/BZ$1,"")</f>
        <v>3.3344985434873076</v>
      </c>
      <c r="CA15" s="67">
        <f>IFERROR(VLOOKUP($B15,RD[#All],CA$2,0)/CA$1,"")</f>
        <v>3.3994173949230131</v>
      </c>
      <c r="CB15" s="67">
        <f>IFERROR(VLOOKUP($B15,RD[#All],CB$2,0)/CB$1,"")</f>
        <v>3.3752808988764045</v>
      </c>
      <c r="CC15" s="67">
        <f>IFERROR(VLOOKUP($B15,RD[#All],CC$2,0)/CC$1,"")</f>
        <v>3.3674157303370786</v>
      </c>
      <c r="CD15" s="67">
        <f>IFERROR(VLOOKUP($B15,RD[#All],CD$2,0)/CD$1,"")</f>
        <v>3.3953327571305101</v>
      </c>
      <c r="CE15" s="67">
        <f>IFERROR(VLOOKUP($B15,RD[#All],CE$2,0)/CE$1,"")</f>
        <v>3.3973782771535581</v>
      </c>
      <c r="CF15" s="67">
        <f>IFERROR(VLOOKUP($B15,RD[#All],CF$2,0)/CF$1,"")</f>
        <v>3.249438202247191</v>
      </c>
      <c r="CG15" s="67">
        <f>IFERROR(VLOOKUP($B15,RD[#All],CG$2,0)/CG$1,"")</f>
        <v>3.3940074906367044</v>
      </c>
      <c r="CH15" s="67">
        <f>IFERROR(VLOOKUP($B15,RD[#All],CH$2,0)/CH$1,"")</f>
        <v>3.435580524344569</v>
      </c>
      <c r="CI15" s="67">
        <f>IFERROR(VLOOKUP($B15,RD[#All],CI$2,0)/CI$1,"")</f>
        <v>3.3876404494382024</v>
      </c>
      <c r="CJ15" s="67">
        <f>IFERROR(VLOOKUP($B15,RD[#All],CJ$2,0)/CJ$1,"")</f>
        <v>3.404119850187266</v>
      </c>
      <c r="CK15" s="67">
        <f>IFERROR(VLOOKUP($B15,RD[#All],CK$2,0)/CK$1,"")</f>
        <v>3.357303370786517</v>
      </c>
      <c r="CL15" s="67">
        <f>IFERROR(VLOOKUP($B15,RD[#All],CL$2,0)/CL$1,"")</f>
        <v>3.3453183520599254</v>
      </c>
      <c r="CM15" s="67">
        <f>IFERROR(VLOOKUP($B15,RD[#All],CM$2,0)/CM$1,"")</f>
        <v>3.3749063670411985</v>
      </c>
      <c r="CN15" s="67">
        <f>IFERROR(VLOOKUP($B15,RD[#All],CN$2,0)/CN$1,"")</f>
        <v>3.3591760299625468</v>
      </c>
      <c r="CO15" s="67">
        <f>IFERROR(VLOOKUP($B15,RD[#All],CO$2,0)/CO$1,"")</f>
        <v>3.3132584269662919</v>
      </c>
      <c r="CP15" s="67">
        <f>IFERROR(VLOOKUP($B15,RD[#All],CP$2,0)/CP$1,"")</f>
        <v>3.3652549697493517</v>
      </c>
      <c r="CQ15" s="67">
        <f>IFERROR(VLOOKUP($B15,RD[#All],CQ$2,0)/CQ$1,"")</f>
        <v>3.2247191011235956</v>
      </c>
      <c r="CR15" s="67">
        <f>IFERROR(VLOOKUP($B15,RD[#All],CR$2,0)/CR$1,"")</f>
        <v>3.262172284644195</v>
      </c>
      <c r="CS15" s="67">
        <f>IFERROR(VLOOKUP($B15,RD[#All],CS$2,0)/CS$1,"")</f>
        <v>3.323512276321265</v>
      </c>
      <c r="CT15" s="67">
        <f>IFERROR(VLOOKUP($B15,RD[#All],CT$2,0)/CT$1,"")</f>
        <v>3.297378277153558</v>
      </c>
      <c r="CU15" s="67">
        <f>IFERROR(VLOOKUP($B15,RD[#All],CU$2,0)/CU$1,"")</f>
        <v>3.3385767790262171</v>
      </c>
      <c r="CV15" s="67">
        <f>IFERROR(VLOOKUP($B15,RD[#All],CV$2,0)/CV$1,"")</f>
        <v>3.3591760299625468</v>
      </c>
      <c r="CW15" s="67">
        <f>IFERROR(VLOOKUP($B15,RD[#All],CW$2,0)/CW$1,"")</f>
        <v>3.3580524344569289</v>
      </c>
      <c r="CX15" s="67">
        <f>IFERROR(VLOOKUP($B15,RD[#All],CX$2,0)/CX$1,"")</f>
        <v>3.3284644194756554</v>
      </c>
      <c r="CY15" s="67">
        <f>IFERROR(VLOOKUP($B15,RD[#All],CY$2,0)/CY$1,"")</f>
        <v>3.3707865168539324</v>
      </c>
      <c r="CZ15" s="67">
        <f>IFERROR(VLOOKUP($B15,RD[#All],CZ$2,0)/CZ$1,"")</f>
        <v>3.3411985018726593</v>
      </c>
      <c r="DA15" s="67">
        <f>IFERROR(VLOOKUP($B15,RD[#All],DA$2,0)/DA$1,"")</f>
        <v>3.2546816479400751</v>
      </c>
      <c r="DB15" s="67">
        <f>IFERROR(VLOOKUP($B15,RD[#All],DB$2,0)/DB$1,"")</f>
        <v>3.3397003745318354</v>
      </c>
      <c r="DC15" s="67">
        <f>IFERROR(VLOOKUP($B15,RD[#All],DC$2,0)/DC$1,"")</f>
        <v>3.2249687890137331</v>
      </c>
      <c r="DD15" s="67">
        <f>IFERROR(VLOOKUP($B15,RD[#All],DD$2,0)/DD$1,"")</f>
        <v>3.2172284644194757</v>
      </c>
      <c r="DE15" s="67">
        <f>IFERROR(VLOOKUP($B15,RD[#All],DE$2,0)/DE$1,"")</f>
        <v>3.2659176029962547</v>
      </c>
      <c r="DF15" s="67">
        <f>IFERROR(VLOOKUP($B15,RD[#All],DF$2,0)/DF$1,"")</f>
        <v>3.2719973235195718</v>
      </c>
      <c r="DG15" s="67">
        <f>IFERROR(VLOOKUP($B15,RD[#All],DG$2,0)/DG$1,"")</f>
        <v>3.2576779026217229</v>
      </c>
      <c r="DH15" s="67">
        <f>IFERROR(VLOOKUP($B15,RD[#All],DH$2,0)/DH$1,"")</f>
        <v>3.2316271327507282</v>
      </c>
      <c r="DI15" s="67">
        <f>IFERROR(VLOOKUP($B15,RD[#All],DI$2,0)/DI$1,"")</f>
        <v>3.2463267070008643</v>
      </c>
      <c r="DJ15" s="67">
        <f>IFERROR(VLOOKUP($B15,RD[#All],DJ$2,0)/DJ$1,"")</f>
        <v>3.2895419187554018</v>
      </c>
      <c r="DK15" s="67">
        <f>IFERROR(VLOOKUP($B15,RD[#All],DK$2,0)/DK$1,"")</f>
        <v>3.2962130669995839</v>
      </c>
      <c r="DL15" s="67">
        <f>IFERROR(VLOOKUP($B15,RD[#All],DL$2,0)/DL$1,"")</f>
        <v>3.2352892218060756</v>
      </c>
      <c r="DM15" s="67">
        <f>IFERROR(VLOOKUP($B15,RD[#All],DM$2,0)/DM$1,"")</f>
        <v>3.3146067415730336</v>
      </c>
      <c r="DN15" s="67">
        <f>IFERROR(VLOOKUP($B15,RD[#All],DN$2,0)/DN$1,"")</f>
        <v>3.2535580524344572</v>
      </c>
      <c r="DO15" s="67">
        <f>IFERROR(VLOOKUP($B15,RD[#All],DO$2,0)/DO$1,"")</f>
        <v>3.2044161927065908</v>
      </c>
      <c r="DP15" s="67">
        <f>IFERROR(VLOOKUP($B15,RD[#All],DP$2,0)/DP$1,"")</f>
        <v>3.1993341656263006</v>
      </c>
      <c r="DQ15" s="67">
        <f>IFERROR(VLOOKUP($B15,RD[#All],DQ$2,0)/DQ$1,"")</f>
        <v>3.2659176029962547</v>
      </c>
      <c r="DR15" s="67">
        <f>IFERROR(VLOOKUP($B15,RD[#All],DR$2,0)/DR$1,"")</f>
        <v>3.2337078651685394</v>
      </c>
      <c r="DS15" s="67">
        <f>IFERROR(VLOOKUP($B15,RD[#All],DS$2,0)/DS$1,"")</f>
        <v>3.2756554307116104</v>
      </c>
      <c r="DT15" s="67">
        <f>IFERROR(VLOOKUP($B15,RD[#All],DT$2,0)/DT$1,"")</f>
        <v>3.2486059092800663</v>
      </c>
      <c r="DU15" s="67">
        <f>IFERROR(VLOOKUP($B15,RD[#All],DU$2,0)/DU$1,"")</f>
        <v>3.2392842280482732</v>
      </c>
      <c r="DV15" s="67">
        <f>IFERROR(VLOOKUP($B15,RD[#All],DV$2,0)/DV$1,"")</f>
        <v>3.2310861423220976</v>
      </c>
      <c r="DW15" s="67">
        <f>IFERROR(VLOOKUP($B15,RD[#All],DW$2,0)/DW$1,"")</f>
        <v>3.2359550561797752</v>
      </c>
      <c r="DX15" s="67">
        <f>IFERROR(VLOOKUP($B15,RD[#All],DX$2,0)/DX$1,"")</f>
        <v>3.2655846858094049</v>
      </c>
      <c r="DY15" s="67">
        <f>IFERROR(VLOOKUP($B15,RD[#All],DY$2,0)/DY$1,"")</f>
        <v>3.302996254681648</v>
      </c>
      <c r="DZ15" s="67">
        <f>IFERROR(VLOOKUP($B15,RD[#All],DZ$2,0)/DZ$1,"")</f>
        <v>3.292134831460674</v>
      </c>
      <c r="EA15" s="67">
        <f>IFERROR(VLOOKUP($B15,RD[#All],EA$2,0)/EA$1,"")</f>
        <v>3.3145235122763212</v>
      </c>
      <c r="EB15" s="67">
        <f>IFERROR(VLOOKUP($B15,RD[#All],EB$2,0)/EB$1,"")</f>
        <v>3.2848938826466916</v>
      </c>
      <c r="EC15" s="67">
        <f>IFERROR(VLOOKUP($B15,RD[#All],EC$2,0)/EC$1,"")</f>
        <v>3.2286949006050127</v>
      </c>
      <c r="ED15" s="67">
        <f>IFERROR(VLOOKUP($B15,RD[#All],ED$2,0)/ED$1,"")</f>
        <v>3.3272255834053586</v>
      </c>
      <c r="EE15" s="67">
        <f>IFERROR(VLOOKUP($B15,RD[#All],EE$2,0)/EE$1,"")</f>
        <v>3.3891097666378562</v>
      </c>
      <c r="EF15" s="67">
        <f>IFERROR(VLOOKUP($B15,RD[#All],EF$2,0)/EF$1,"")</f>
        <v>3.2919305413687439</v>
      </c>
      <c r="EG15" s="67">
        <f>IFERROR(VLOOKUP($B15,RD[#All],EG$2,0)/EG$1,"")</f>
        <v>3.3426573426573425</v>
      </c>
      <c r="EH15" s="67">
        <f>IFERROR(VLOOKUP($B15,RD[#All],EH$2,0)/EH$1,"")</f>
        <v>3.285664335664336</v>
      </c>
      <c r="EI15" s="67">
        <f>IFERROR(VLOOKUP($B15,RD[#All],EI$2,0)/EI$1,"")</f>
        <v>3.2325174825174825</v>
      </c>
      <c r="EJ15" s="67">
        <f>IFERROR(VLOOKUP($B15,RD[#All],EJ$2,0)/EJ$1,"")</f>
        <v>3.35</v>
      </c>
      <c r="EK15" s="67">
        <f>IFERROR(VLOOKUP($B15,RD[#All],EK$2,0)/EK$1,"")</f>
        <v>3.2395505617977527</v>
      </c>
      <c r="EL15" s="67">
        <f>IFERROR(VLOOKUP($B15,RD[#All],EL$2,0)/EL$1,"")</f>
        <v>3.3333333333333335</v>
      </c>
      <c r="EM15" s="67">
        <f>IFERROR(VLOOKUP($B15,RD[#All],EM$2,0)/EM$1,"")</f>
        <v>3.3282627484874676</v>
      </c>
      <c r="EN15" s="67">
        <f>IFERROR(VLOOKUP($B15,RD[#All],EN$2,0)/EN$1,"")</f>
        <v>3.274675885911841</v>
      </c>
      <c r="EO15" s="67">
        <f>IFERROR(VLOOKUP($B15,RD[#All],EO$2,0)/EO$1,"")</f>
        <v>3.3258426966292136</v>
      </c>
      <c r="EP15" s="67">
        <f>IFERROR(VLOOKUP($B15,RD[#All],EP$2,0)/EP$1,"")</f>
        <v>3.2867761452031115</v>
      </c>
      <c r="EQ15" s="67">
        <f>IFERROR(VLOOKUP($B15,RD[#All],EQ$2,0)/EQ$1,"")</f>
        <v>3.2471910112359552</v>
      </c>
      <c r="ER15" s="67">
        <f>IFERROR(VLOOKUP($B15,RD[#All],ER$2,0)/ER$1,"")</f>
        <v>3.3386343993085568</v>
      </c>
      <c r="ES15" s="67">
        <f>IFERROR(VLOOKUP($B15,RD[#All],ES$2,0)/ES$1,"")</f>
        <v>3.3292134831460674</v>
      </c>
      <c r="ET15" s="67">
        <f>IFERROR(VLOOKUP($B15,RD[#All],ET$2,0)/ET$1,"")</f>
        <v>3.3732379979570992</v>
      </c>
      <c r="EU15" s="67">
        <f>IFERROR(VLOOKUP($B15,RD[#All],EU$2,0)/EU$1,"")</f>
        <v>3.3206568712186688</v>
      </c>
      <c r="EV15" s="67">
        <f>IFERROR(VLOOKUP($B15,RD[#All],EV$2,0)/EV$1,"")</f>
        <v>3.3517718236819358</v>
      </c>
      <c r="EW15" s="67">
        <f>IFERROR(VLOOKUP($B15,RD[#All],EW$2,0)/EW$1,"")</f>
        <v>3.3801210025929129</v>
      </c>
      <c r="EX15" s="67">
        <f>IFERROR(VLOOKUP($B15,RD[#All],EX$2,0)/EX$1,"")</f>
        <v>3.3651685393258428</v>
      </c>
      <c r="EY15" s="67">
        <f>IFERROR(VLOOKUP($B15,RD[#All],EY$2,0)/EY$1,"")</f>
        <v>3.2326258843112776</v>
      </c>
      <c r="EZ15" s="67">
        <f>IFERROR(VLOOKUP($B15,RD[#All],EZ$2,0)/EZ$1,"")</f>
        <v>3.3666666666666667</v>
      </c>
      <c r="FA15" s="67">
        <f>IFERROR(VLOOKUP($B15,RD[#All],FA$2,0)/FA$1,"")</f>
        <v>3.3232209737827714</v>
      </c>
      <c r="FB15" s="67">
        <f>IFERROR(VLOOKUP($B15,RD[#All],FB$2,0)/FB$1,"")</f>
        <v>3.2887640449438202</v>
      </c>
      <c r="FC15" s="67">
        <f>IFERROR(VLOOKUP($B15,RD[#All],FC$2,0)/FC$1,"")</f>
        <v>3.3224719101123594</v>
      </c>
      <c r="FD15" s="67">
        <f>IFERROR(VLOOKUP($B15,RD[#All],FD$2,0)/FD$1,"")</f>
        <v>3.3014981273408242</v>
      </c>
      <c r="FE15" s="67">
        <f>IFERROR(VLOOKUP($B15,RD[#All],FE$2,0)/FE$1,"")</f>
        <v>3.3219696969696968</v>
      </c>
      <c r="FF15" s="67">
        <f>IFERROR(VLOOKUP($B15,RD[#All],FF$2,0)/FF$1,"")</f>
        <v>3.3371212121212119</v>
      </c>
      <c r="FG15" s="67">
        <f>IFERROR(VLOOKUP($B15,RD[#All],FG$2,0)/FG$1,"")</f>
        <v>3.3306397306397306</v>
      </c>
      <c r="FH15" s="67">
        <f>IFERROR(VLOOKUP($B15,RD[#All],FH$2,0)/FH$1,"")</f>
        <v>3.3068181818181817</v>
      </c>
      <c r="FI15" s="67">
        <f>IFERROR(VLOOKUP($B15,RD[#All],FI$2,0)/FI$1,"")</f>
        <v>3.2050505050505049</v>
      </c>
      <c r="FJ15" s="67">
        <f>IFERROR(VLOOKUP($B15,RD[#All],FJ$2,0)/FJ$1,"")</f>
        <v>3.3185185185185184</v>
      </c>
      <c r="FK15" s="67">
        <f>IFERROR(VLOOKUP($B15,RD[#All],FK$2,0)/FK$1,"")</f>
        <v>3.3602693602693603</v>
      </c>
      <c r="FL15" s="67">
        <f>IFERROR(VLOOKUP($B15,RD[#All],FL$2,0)/FL$1,"")</f>
        <v>3.3465454545454545</v>
      </c>
      <c r="FM15" s="67">
        <f>IFERROR(VLOOKUP($B15,RD[#All],FM$2,0)/FM$1,"")</f>
        <v>3.2992424242424243</v>
      </c>
      <c r="FN15" s="67">
        <f>IFERROR(VLOOKUP($B15,RD[#All],FN$2,0)/FN$1,"")</f>
        <v>3.2356902356902357</v>
      </c>
      <c r="FO15" s="67">
        <f>IFERROR(VLOOKUP($B15,RD[#All],FO$2,0)/FO$1,"")</f>
        <v>3.3871212121212122</v>
      </c>
      <c r="FP15" s="67">
        <f>IFERROR(VLOOKUP($B15,RD[#All],FP$2,0)/FP$1,"")</f>
        <v>3.2036363636363636</v>
      </c>
      <c r="FQ15" s="67">
        <f>IFERROR(VLOOKUP($B15,RD[#All],FQ$2,0)/FQ$1,"")</f>
        <v>3.3392727272727272</v>
      </c>
      <c r="FR15" s="67">
        <f>IFERROR(VLOOKUP($B15,RD[#All],FR$2,0)/FR$1,"")</f>
        <v>3.340727272727273</v>
      </c>
      <c r="FS15" s="67">
        <f>IFERROR(VLOOKUP($B15,RD[#All],FS$2,0)/FS$1,"")</f>
        <v>3.2895622895622894</v>
      </c>
      <c r="FT15" s="67">
        <f>IFERROR(VLOOKUP($B15,RD[#All],FT$2,0)/FT$1,"")</f>
        <v>3.2014545454545456</v>
      </c>
      <c r="FU15" s="67">
        <f>IFERROR(VLOOKUP($B15,RD[#All],FU$2,0)/FU$1,"")</f>
        <v>3.3976430976430976</v>
      </c>
      <c r="FV15" s="67">
        <f>IFERROR(VLOOKUP($B15,RD[#All],FV$2,0)/FV$1,"")</f>
        <v>3.2534090909090909</v>
      </c>
      <c r="FW15" s="67">
        <f>IFERROR(VLOOKUP($B15,RD[#All],FW$2,0)/FW$1,"")</f>
        <v>3.2640151515151516</v>
      </c>
      <c r="FX15" s="67">
        <f>IFERROR(VLOOKUP($B15,RD[#All],FX$2,0)/FX$1,"")</f>
        <v>3.2840909090909092</v>
      </c>
      <c r="FY15" s="67">
        <f>IFERROR(VLOOKUP($B15,RD[#All],FY$2,0)/FY$1,"")</f>
        <v>3.2289562289562288</v>
      </c>
      <c r="FZ15" s="67">
        <f>IFERROR(VLOOKUP($B15,RD[#All],FZ$2,0)/FZ$1,"")</f>
        <v>3.2916666666666665</v>
      </c>
      <c r="GA15" s="67">
        <f>IFERROR(VLOOKUP($B15,RD[#All],GA$2,0)/GA$1,"")</f>
        <v>3.3391608391608392</v>
      </c>
      <c r="GB15" s="67">
        <f>IFERROR(VLOOKUP($B15,RD[#All],GB$2,0)/GB$1,"")</f>
        <v>3.2491582491582491</v>
      </c>
      <c r="GC15" s="67">
        <f>IFERROR(VLOOKUP($B15,RD[#All],GC$2,0)/GC$1,"")</f>
        <v>3.2171717171717171</v>
      </c>
      <c r="GD15" s="67">
        <f>IFERROR(VLOOKUP($B15,RD[#All],GD$2,0)/GD$1,"")</f>
        <v>3.2763636363636364</v>
      </c>
      <c r="GE15" s="67">
        <f>IFERROR(VLOOKUP($B15,RD[#All],GE$2,0)/GE$1,"")</f>
        <v>3.2118881118881122</v>
      </c>
      <c r="GF15" s="67">
        <f>IFERROR(VLOOKUP($B15,RD[#All],GF$2,0)/GF$1,"")</f>
        <v>3.2255892255892258</v>
      </c>
      <c r="GG15" s="67">
        <f>IFERROR(VLOOKUP($B15,RD[#All],GG$2,0)/GG$1,"")</f>
        <v>3.296727272727273</v>
      </c>
      <c r="GH15" s="67">
        <f>IFERROR(VLOOKUP($B15,RD[#All],GH$2,0)/GH$1,"")</f>
        <v>3.2763636363636364</v>
      </c>
      <c r="GI15" s="67">
        <f>IFERROR(VLOOKUP($B15,RD[#All],GI$2,0)/GI$1,"")</f>
        <v>3.261090909090909</v>
      </c>
      <c r="GJ15" s="67">
        <f>IFERROR(VLOOKUP($B15,RD[#All],GJ$2,0)/GJ$1,"")</f>
        <v>3.2272727272727271</v>
      </c>
      <c r="GK15" s="67">
        <f>IFERROR(VLOOKUP($B15,RD[#All],GK$2,0)/GK$1,"")</f>
        <v>3.2268939393939391</v>
      </c>
      <c r="GL15" s="67">
        <f>IFERROR(VLOOKUP($B15,RD[#All],GL$2,0)/GL$1,"")</f>
        <v>3.2386363636363638</v>
      </c>
      <c r="GM15" s="67">
        <f>IFERROR(VLOOKUP($B15,RD[#All],GM$2,0)/GM$1,"")</f>
        <v>3.3219696969696968</v>
      </c>
      <c r="GN15" s="67">
        <f>IFERROR(VLOOKUP($B15,RD[#All],GN$2,0)/GN$1,"")</f>
        <v>3.25</v>
      </c>
      <c r="GO15" s="67">
        <f>IFERROR(VLOOKUP($B15,RD[#All],GO$2,0)/GO$1,"")</f>
        <v>3.2803030303030303</v>
      </c>
      <c r="GP15" s="67">
        <f>IFERROR(VLOOKUP($B15,RD[#All],GP$2,0)/GP$1,"")</f>
        <v>3.3030303030303032</v>
      </c>
      <c r="GQ15" s="67">
        <f>IFERROR(VLOOKUP($B15,RD[#All],GQ$2,0)/GQ$1,"")</f>
        <v>3.2727272727272729</v>
      </c>
      <c r="GR15" s="67">
        <f>IFERROR(VLOOKUP($B15,RD[#All],GR$2,0)/GR$1,"")</f>
        <v>3.3371212121212119</v>
      </c>
      <c r="GS15" s="67" t="str">
        <f>IFERROR(VLOOKUP($B15,RD[#All],GS$2,0)/GS$1,"")</f>
        <v/>
      </c>
      <c r="GT15" s="67" t="str">
        <f>IFERROR(VLOOKUP($B15,RD[#All],GT$2,0)/GT$1,"")</f>
        <v/>
      </c>
      <c r="GU15" s="67">
        <f>IFERROR(VLOOKUP($B15,RD[#All],GU$2,0)/GU$1,"")</f>
        <v>3.4107299912049251</v>
      </c>
      <c r="GV15" s="67">
        <f>IFERROR(VLOOKUP($B15,RD[#All],GV$2,0)/GV$1,"")</f>
        <v>3.2886787496716576</v>
      </c>
      <c r="GW15" s="67">
        <f>IFERROR(VLOOKUP($B15,RD[#All],GW$2,0)/GW$1,"")</f>
        <v>3.2926829268292681</v>
      </c>
      <c r="GX15" s="67" t="str">
        <f>IFERROR(VLOOKUP($B15,RD[#All],GX$2,0)/GX$1,"")</f>
        <v/>
      </c>
      <c r="GY15" s="67">
        <f>IFERROR(VLOOKUP($B15,RD[#All],GY$2,0)/GY$1,"")</f>
        <v>3.2433356117566641</v>
      </c>
      <c r="GZ15" s="67">
        <f>IFERROR(VLOOKUP($B15,RD[#All],GZ$2,0)/GZ$1,"")</f>
        <v>3.2471910112359552</v>
      </c>
      <c r="HA15" s="67">
        <f>IFERROR(VLOOKUP($B15,RD[#All],HA$2,0)/HA$1,"")</f>
        <v>3.2606741573033711</v>
      </c>
      <c r="HB15" s="67">
        <f>IFERROR(VLOOKUP($B15,RD[#All],HB$2,0)/HB$1,"")</f>
        <v>3.2172284644194757</v>
      </c>
      <c r="HC15" s="67">
        <f>IFERROR(VLOOKUP($B15,RD[#All],HC$2,0)/HC$1,"")</f>
        <v>3.262172284644195</v>
      </c>
      <c r="HD15" s="67">
        <f>IFERROR(VLOOKUP($B15,RD[#All],HD$2,0)/HD$1,"")</f>
        <v>3.2359550561797752</v>
      </c>
      <c r="HE15" s="67">
        <f>IFERROR(VLOOKUP($B15,RD[#All],HE$2,0)/HE$1,"")</f>
        <v>3.292134831460674</v>
      </c>
      <c r="HF15" s="67">
        <f>IFERROR(VLOOKUP($B15,RD[#All],HF$2,0)/HF$1,"")</f>
        <v>3.3333333333333335</v>
      </c>
      <c r="HG15" s="67">
        <f>IFERROR(VLOOKUP($B15,RD[#All],HG$2,0)/HG$1,"")</f>
        <v>3.2745318352059924</v>
      </c>
      <c r="HH15" s="67">
        <f>IFERROR(VLOOKUP($B15,RD[#All],HH$2,0)/HH$1,"")</f>
        <v>3.2239700374531832</v>
      </c>
      <c r="HI15" s="67">
        <f>IFERROR(VLOOKUP($B15,RD[#All],HI$2,0)/HI$1,"")</f>
        <v>3.2546816479400751</v>
      </c>
      <c r="HJ15" s="67">
        <f>IFERROR(VLOOKUP($B15,RD[#All],HJ$2,0)/HJ$1,"")</f>
        <v>3.3966292134831462</v>
      </c>
      <c r="HK15" s="67">
        <f>IFERROR(VLOOKUP($B15,RD[#All],HK$2,0)/HK$1,"")</f>
        <v>3.2625884311277571</v>
      </c>
      <c r="HL15" s="67">
        <f>IFERROR(VLOOKUP($B15,RD[#All],HL$2,0)/HL$1,"")</f>
        <v>3.3907615480649187</v>
      </c>
      <c r="HM15" s="67">
        <f>IFERROR(VLOOKUP($B15,RD[#All],HM$2,0)/HM$1,"")</f>
        <v>3.3945364979847739</v>
      </c>
      <c r="HN15" s="67">
        <f>IFERROR(VLOOKUP($B15,RD[#All],HN$2,0)/HN$1,"")</f>
        <v>3.4393193013882666</v>
      </c>
      <c r="HO15" s="67">
        <f>IFERROR(VLOOKUP($B15,RD[#All],HO$2,0)/HO$1,"")</f>
        <v>3.507836990595611</v>
      </c>
      <c r="HP15" s="67">
        <f>IFERROR(VLOOKUP($B15,RD[#All],HP$2,0)/HP$1,"")</f>
        <v>3.4752351097178682</v>
      </c>
      <c r="HQ15" s="67">
        <f>IFERROR(VLOOKUP($B15,RD[#All],HQ$2,0)/HQ$1,"")</f>
        <v>3.2419432419432419</v>
      </c>
      <c r="HR15" s="67">
        <f>IFERROR(VLOOKUP($B15,RD[#All],HR$2,0)/HR$1,"")</f>
        <v>3.24603836530442</v>
      </c>
      <c r="HS15" s="67">
        <f>IFERROR(VLOOKUP($B15,RD[#All],HS$2,0)/HS$1,"")</f>
        <v>3.3524494382022469</v>
      </c>
      <c r="HT15" s="67">
        <f>IFERROR(VLOOKUP($B15,RD[#All],HT$2,0)/HT$1,"")</f>
        <v>3.3201831044527674</v>
      </c>
      <c r="HU15" s="67">
        <f>IFERROR(VLOOKUP($B15,RD[#All],HU$2,0)/HU$1,"")</f>
        <v>3.3044079515989626</v>
      </c>
      <c r="HV15" s="67">
        <f>IFERROR(VLOOKUP($B15,RD[#All],HV$2,0)/HV$1,"")</f>
        <v>3.2152117545375973</v>
      </c>
      <c r="HW15" s="67">
        <f>IFERROR(VLOOKUP($B15,RD[#All],HW$2,0)/HW$1,"")</f>
        <v>3.3671910112359549</v>
      </c>
      <c r="HX15" s="67">
        <f>IFERROR(VLOOKUP($B15,RD[#All],HX$2,0)/HX$1,"")</f>
        <v>3.3241140881590319</v>
      </c>
      <c r="HY15" s="67">
        <f>IFERROR(VLOOKUP($B15,RD[#All],HY$2,0)/HY$1,"")</f>
        <v>3.3101955888472743</v>
      </c>
      <c r="HZ15" s="67">
        <f>IFERROR(VLOOKUP($B15,RD[#All],HZ$2,0)/HZ$1,"")</f>
        <v>3.249937578027466</v>
      </c>
      <c r="IA15" s="67">
        <f>IFERROR(VLOOKUP($B15,RD[#All],IA$2,0)/IA$1,"")</f>
        <v>3.2206682206682209</v>
      </c>
      <c r="IB15" s="67">
        <f>IFERROR(VLOOKUP($B15,RD[#All],IB$2,0)/IB$1,"")</f>
        <v>3.2543290043290045</v>
      </c>
      <c r="IC15" s="67">
        <f>IFERROR(VLOOKUP($B15,RD[#All],IC$2,0)/IC$1,"")</f>
        <v>3.2905982905982909</v>
      </c>
      <c r="ID15" s="67">
        <f>IFERROR(VLOOKUP($B15,RD[#All],ID$2,0)/ID$1,"")</f>
        <v>3.2959221848110736</v>
      </c>
      <c r="IE15" s="67">
        <f>IFERROR(VLOOKUP($B15,RD[#All],IE$2,0)/IE$1,"")</f>
        <v>3.2125252525252526</v>
      </c>
      <c r="IF15" s="67" t="str">
        <f>IFERROR(VLOOKUP($B15,RD[#All],IF$2,0)/IF$1,"")</f>
        <v/>
      </c>
      <c r="IG15" s="67">
        <f>IFERROR(VLOOKUP($B15,RD[#All],IG$2,0)/IG$1,"")</f>
        <v>3.3710727427115765</v>
      </c>
      <c r="IH15" s="67">
        <f>IFERROR(VLOOKUP($B15,RD[#All],IH$2,0)/IH$1,"")</f>
        <v>3.2532218739115288</v>
      </c>
      <c r="II15" s="67">
        <f>IFERROR(VLOOKUP($B15,RD[#All],II$2,0)/II$1,"")</f>
        <v>3.2945273631840797</v>
      </c>
      <c r="IJ15" s="67">
        <f>IFERROR(VLOOKUP($B15,RD[#All],IJ$2,0)/IJ$1,"")</f>
        <v>3.265993265993266</v>
      </c>
      <c r="IK15" s="67">
        <f>IFERROR(VLOOKUP($B15,RD[#All],IK$2,0)/IK$1,"")</f>
        <v>3.2062937062937062</v>
      </c>
      <c r="IL15" s="67" t="str">
        <f>IFERROR(VLOOKUP($B15,RD[#All],IL$2,0)/IL$1,"")</f>
        <v/>
      </c>
      <c r="IM15" s="67" t="str">
        <f>IFERROR(VLOOKUP($B15,RD[#All],IM$2,0)/IM$1,"")</f>
        <v/>
      </c>
      <c r="IN15" s="67">
        <f>IFERROR(VLOOKUP($B15,RD[#All],IN$2,0)/IN$1,"")</f>
        <v>3.3479623824451412</v>
      </c>
      <c r="IO15" s="67">
        <f>IFERROR(VLOOKUP($B15,RD[#All],IO$2,0)/IO$1,"")</f>
        <v>3.346394984326019</v>
      </c>
      <c r="IP15" s="67">
        <f>IFERROR(VLOOKUP($B15,RD[#All],IP$2,0)/IP$1,"")</f>
        <v>3.7514877410140439</v>
      </c>
      <c r="IQ15" s="67">
        <f>IFERROR(VLOOKUP($B15,RD[#All],IQ$2,0)/IQ$1,"")</f>
        <v>3.2595182595182597</v>
      </c>
      <c r="IR15" s="67">
        <f>IFERROR(VLOOKUP($B15,RD[#All],IR$2,0)/IR$1,"")</f>
        <v>6.5008291873963522</v>
      </c>
      <c r="IS15" s="86">
        <f>IFERROR(AVERAGEIF(Inv_SY_B[[#This Row],[BLK1_INV1]:[BLK8_INV27]],"&gt;"&amp;0.1,Inv_SY_B[[#This Row],[BLK1_INV1]:[BLK8_INV27]]),"")</f>
        <v>3.3001894292551586</v>
      </c>
    </row>
    <row r="16" spans="2:253" x14ac:dyDescent="0.25">
      <c r="B16" s="85">
        <f t="shared" si="0"/>
        <v>45854</v>
      </c>
      <c r="C16" s="67">
        <f>IFERROR(VLOOKUP($B16,RD[#All],C$2,0)/C$1,"")</f>
        <v>2.7574762316335351</v>
      </c>
      <c r="D16" s="67">
        <f>IFERROR(VLOOKUP($B16,RD[#All],D$2,0)/D$1,"")</f>
        <v>2.727744165946413</v>
      </c>
      <c r="E16" s="67">
        <f>IFERROR(VLOOKUP($B16,RD[#All],E$2,0)/E$1,"")</f>
        <v>2.7228464419475658</v>
      </c>
      <c r="F16" s="67">
        <f>IFERROR(VLOOKUP($B16,RD[#All],F$2,0)/F$1,"")</f>
        <v>2.7460674157303373</v>
      </c>
      <c r="G16" s="67">
        <f>IFERROR(VLOOKUP($B16,RD[#All],G$2,0)/G$1,"")</f>
        <v>2.7889369057908384</v>
      </c>
      <c r="H16" s="67">
        <f>IFERROR(VLOOKUP($B16,RD[#All],H$2,0)/H$1,"")</f>
        <v>2.7895131086142322</v>
      </c>
      <c r="I16" s="67">
        <f>IFERROR(VLOOKUP($B16,RD[#All],I$2,0)/I$1,"")</f>
        <v>2.7573033707865169</v>
      </c>
      <c r="J16" s="67">
        <f>IFERROR(VLOOKUP($B16,RD[#All],J$2,0)/J$1,"")</f>
        <v>2.7363295880149812</v>
      </c>
      <c r="K16" s="67">
        <f>IFERROR(VLOOKUP($B16,RD[#All],K$2,0)/K$1,"")</f>
        <v>2.736179775280899</v>
      </c>
      <c r="L16" s="67">
        <f>IFERROR(VLOOKUP($B16,RD[#All],L$2,0)/L$1,"")</f>
        <v>2.8149213483146065</v>
      </c>
      <c r="M16" s="67">
        <f>IFERROR(VLOOKUP($B16,RD[#All],M$2,0)/M$1,"")</f>
        <v>2.7191011235955056</v>
      </c>
      <c r="N16" s="67">
        <f>IFERROR(VLOOKUP($B16,RD[#All],N$2,0)/N$1,"")</f>
        <v>2.7865168539325844</v>
      </c>
      <c r="O16" s="67">
        <f>IFERROR(VLOOKUP($B16,RD[#All],O$2,0)/O$1,"")</f>
        <v>2.7228464419475658</v>
      </c>
      <c r="P16" s="67">
        <f>IFERROR(VLOOKUP($B16,RD[#All],P$2,0)/P$1,"")</f>
        <v>2.7415730337078652</v>
      </c>
      <c r="Q16" s="67">
        <f>IFERROR(VLOOKUP($B16,RD[#All],Q$2,0)/Q$1,"")</f>
        <v>2.7629213483146069</v>
      </c>
      <c r="R16" s="67">
        <f>IFERROR(VLOOKUP($B16,RD[#All],R$2,0)/R$1,"")</f>
        <v>2.7558052434456926</v>
      </c>
      <c r="S16" s="67">
        <f>IFERROR(VLOOKUP($B16,RD[#All],S$2,0)/S$1,"")</f>
        <v>2.7767790262172283</v>
      </c>
      <c r="T16" s="67">
        <f>IFERROR(VLOOKUP($B16,RD[#All],T$2,0)/T$1,"")</f>
        <v>2.7490636704119851</v>
      </c>
      <c r="U16" s="67">
        <f>IFERROR(VLOOKUP($B16,RD[#All],U$2,0)/U$1,"")</f>
        <v>2.7654278305963698</v>
      </c>
      <c r="V16" s="67">
        <f>IFERROR(VLOOKUP($B16,RD[#All],V$2,0)/V$1,"")</f>
        <v>2.7993085566119276</v>
      </c>
      <c r="W16" s="67">
        <f>IFERROR(VLOOKUP($B16,RD[#All],W$2,0)/W$1,"")</f>
        <v>2.749438202247191</v>
      </c>
      <c r="X16" s="67">
        <f>IFERROR(VLOOKUP($B16,RD[#All],X$2,0)/X$1,"")</f>
        <v>2.7258426966292135</v>
      </c>
      <c r="Y16" s="67">
        <f>IFERROR(VLOOKUP($B16,RD[#All],Y$2,0)/Y$1,"")</f>
        <v>2.7312013828867761</v>
      </c>
      <c r="Z16" s="67">
        <f>IFERROR(VLOOKUP($B16,RD[#All],Z$2,0)/Z$1,"")</f>
        <v>2.7265917602996255</v>
      </c>
      <c r="AA16" s="67">
        <f>IFERROR(VLOOKUP($B16,RD[#All],AA$2,0)/AA$1,"")</f>
        <v>2.7484874675885913</v>
      </c>
      <c r="AB16" s="67">
        <f>IFERROR(VLOOKUP($B16,RD[#All],AB$2,0)/AB$1,"")</f>
        <v>2.750561797752809</v>
      </c>
      <c r="AC16" s="67">
        <f>IFERROR(VLOOKUP($B16,RD[#All],AC$2,0)/AC$1,"")</f>
        <v>2.7132238547968885</v>
      </c>
      <c r="AD16" s="67">
        <f>IFERROR(VLOOKUP($B16,RD[#All],AD$2,0)/AD$1,"")</f>
        <v>2.8128173116937161</v>
      </c>
      <c r="AE16" s="67">
        <f>IFERROR(VLOOKUP($B16,RD[#All],AE$2,0)/AE$1,"")</f>
        <v>2.6859758635039532</v>
      </c>
      <c r="AF16" s="67">
        <f>IFERROR(VLOOKUP($B16,RD[#All],AF$2,0)/AF$1,"")</f>
        <v>2.7968372867249274</v>
      </c>
      <c r="AG16" s="67">
        <f>IFERROR(VLOOKUP($B16,RD[#All],AG$2,0)/AG$1,"")</f>
        <v>2.8148148148148149</v>
      </c>
      <c r="AH16" s="67">
        <f>IFERROR(VLOOKUP($B16,RD[#All],AH$2,0)/AH$1,"")</f>
        <v>2.7848522679983354</v>
      </c>
      <c r="AI16" s="67">
        <f>IFERROR(VLOOKUP($B16,RD[#All],AI$2,0)/AI$1,"")</f>
        <v>2.7044025157232703</v>
      </c>
      <c r="AJ16" s="67">
        <f>IFERROR(VLOOKUP($B16,RD[#All],AJ$2,0)/AJ$1,"")</f>
        <v>2.7469735465550738</v>
      </c>
      <c r="AK16" s="67">
        <f>IFERROR(VLOOKUP($B16,RD[#All],AK$2,0)/AK$1,"")</f>
        <v>2.7153558052434459</v>
      </c>
      <c r="AL16" s="67">
        <f>IFERROR(VLOOKUP($B16,RD[#All],AL$2,0)/AL$1,"")</f>
        <v>2.7166276346604219</v>
      </c>
      <c r="AM16" s="67">
        <f>IFERROR(VLOOKUP($B16,RD[#All],AM$2,0)/AM$1,"")</f>
        <v>2.7573033707865169</v>
      </c>
      <c r="AN16" s="67">
        <f>IFERROR(VLOOKUP($B16,RD[#All],AN$2,0)/AN$1,"")</f>
        <v>2.7752808988764044</v>
      </c>
      <c r="AO16" s="67">
        <f>IFERROR(VLOOKUP($B16,RD[#All],AO$2,0)/AO$1,"")</f>
        <v>2.7640449438202248</v>
      </c>
      <c r="AP16" s="67">
        <f>IFERROR(VLOOKUP($B16,RD[#All],AP$2,0)/AP$1,"")</f>
        <v>2.7415730337078652</v>
      </c>
      <c r="AQ16" s="67">
        <f>IFERROR(VLOOKUP($B16,RD[#All],AQ$2,0)/AQ$1,"")</f>
        <v>2.7902621722846441</v>
      </c>
      <c r="AR16" s="67">
        <f>IFERROR(VLOOKUP($B16,RD[#All],AR$2,0)/AR$1,"")</f>
        <v>2.7415730337078652</v>
      </c>
      <c r="AS16" s="67">
        <f>IFERROR(VLOOKUP($B16,RD[#All],AS$2,0)/AS$1,"")</f>
        <v>2.7303370786516852</v>
      </c>
      <c r="AT16" s="67">
        <f>IFERROR(VLOOKUP($B16,RD[#All],AT$2,0)/AT$1,"")</f>
        <v>2.6868913857677903</v>
      </c>
      <c r="AU16" s="67">
        <f>IFERROR(VLOOKUP($B16,RD[#All],AU$2,0)/AU$1,"")</f>
        <v>2.8382022471910111</v>
      </c>
      <c r="AV16" s="67">
        <f>IFERROR(VLOOKUP($B16,RD[#All],AV$2,0)/AV$1,"")</f>
        <v>2.8404494382022469</v>
      </c>
      <c r="AW16" s="67">
        <f>IFERROR(VLOOKUP($B16,RD[#All],AW$2,0)/AW$1,"")</f>
        <v>2.7346585998271391</v>
      </c>
      <c r="AX16" s="67">
        <f>IFERROR(VLOOKUP($B16,RD[#All],AX$2,0)/AX$1,"")</f>
        <v>2.6973782771535584</v>
      </c>
      <c r="AY16" s="67">
        <f>IFERROR(VLOOKUP($B16,RD[#All],AY$2,0)/AY$1,"")</f>
        <v>2.7182022471910114</v>
      </c>
      <c r="AZ16" s="67">
        <f>IFERROR(VLOOKUP($B16,RD[#All],AZ$2,0)/AZ$1,"")</f>
        <v>2.7146067415730335</v>
      </c>
      <c r="BA16" s="67">
        <f>IFERROR(VLOOKUP($B16,RD[#All],BA$2,0)/BA$1,"")</f>
        <v>2.707865168539326</v>
      </c>
      <c r="BB16" s="67">
        <f>IFERROR(VLOOKUP($B16,RD[#All],BB$2,0)/BB$1,"")</f>
        <v>2.69063670411985</v>
      </c>
      <c r="BC16" s="67">
        <f>IFERROR(VLOOKUP($B16,RD[#All],BC$2,0)/BC$1,"")</f>
        <v>2.7945068664169788</v>
      </c>
      <c r="BD16" s="67">
        <f>IFERROR(VLOOKUP($B16,RD[#All],BD$2,0)/BD$1,"")</f>
        <v>2.7399084477736162</v>
      </c>
      <c r="BE16" s="67">
        <f>IFERROR(VLOOKUP($B16,RD[#All],BE$2,0)/BE$1,"")</f>
        <v>2.7346585998271391</v>
      </c>
      <c r="BF16" s="67">
        <f>IFERROR(VLOOKUP($B16,RD[#All],BF$2,0)/BF$1,"")</f>
        <v>2.7825218476903868</v>
      </c>
      <c r="BG16" s="67">
        <f>IFERROR(VLOOKUP($B16,RD[#All],BG$2,0)/BG$1,"")</f>
        <v>2.8028297960882229</v>
      </c>
      <c r="BH16" s="67">
        <f>IFERROR(VLOOKUP($B16,RD[#All],BH$2,0)/BH$1,"")</f>
        <v>2.8385767790262171</v>
      </c>
      <c r="BI16" s="67">
        <f>IFERROR(VLOOKUP($B16,RD[#All],BI$2,0)/BI$1,"")</f>
        <v>2.779525593008739</v>
      </c>
      <c r="BJ16" s="67">
        <f>IFERROR(VLOOKUP($B16,RD[#All],BJ$2,0)/BJ$1,"")</f>
        <v>2.788847274240533</v>
      </c>
      <c r="BK16" s="67">
        <f>IFERROR(VLOOKUP($B16,RD[#All],BK$2,0)/BK$1,"")</f>
        <v>2.738951310861423</v>
      </c>
      <c r="BL16" s="67">
        <f>IFERROR(VLOOKUP($B16,RD[#All],BL$2,0)/BL$1,"")</f>
        <v>2.7738374038139848</v>
      </c>
      <c r="BM16" s="67">
        <f>IFERROR(VLOOKUP($B16,RD[#All],BM$2,0)/BM$1,"")</f>
        <v>2.7528089887640448</v>
      </c>
      <c r="BN16" s="67">
        <f>IFERROR(VLOOKUP($B16,RD[#All],BN$2,0)/BN$1,"")</f>
        <v>2.7628004179728318</v>
      </c>
      <c r="BO16" s="67">
        <f>IFERROR(VLOOKUP($B16,RD[#All],BO$2,0)/BO$1,"")</f>
        <v>2.8452895419187554</v>
      </c>
      <c r="BP16" s="67">
        <f>IFERROR(VLOOKUP($B16,RD[#All],BP$2,0)/BP$1,"")</f>
        <v>2.8349178910976662</v>
      </c>
      <c r="BQ16" s="67">
        <f>IFERROR(VLOOKUP($B16,RD[#All],BQ$2,0)/BQ$1,"")</f>
        <v>2.8352636127917026</v>
      </c>
      <c r="BR16" s="67">
        <f>IFERROR(VLOOKUP($B16,RD[#All],BR$2,0)/BR$1,"")</f>
        <v>2.7581676750216073</v>
      </c>
      <c r="BS16" s="67">
        <f>IFERROR(VLOOKUP($B16,RD[#All],BS$2,0)/BS$1,"")</f>
        <v>2.8378277153558056</v>
      </c>
      <c r="BT16" s="67">
        <f>IFERROR(VLOOKUP($B16,RD[#All],BT$2,0)/BT$1,"")</f>
        <v>2.8393258426966295</v>
      </c>
      <c r="BU16" s="67">
        <f>IFERROR(VLOOKUP($B16,RD[#All],BU$2,0)/BU$1,"")</f>
        <v>2.8303370786516857</v>
      </c>
      <c r="BV16" s="67">
        <f>IFERROR(VLOOKUP($B16,RD[#All],BV$2,0)/BV$1,"")</f>
        <v>2.8041198501872659</v>
      </c>
      <c r="BW16" s="67">
        <f>IFERROR(VLOOKUP($B16,RD[#All],BW$2,0)/BW$1,"")</f>
        <v>2.7528089887640448</v>
      </c>
      <c r="BX16" s="67">
        <f>IFERROR(VLOOKUP($B16,RD[#All],BX$2,0)/BX$1,"")</f>
        <v>2.7003745318352061</v>
      </c>
      <c r="BY16" s="67">
        <f>IFERROR(VLOOKUP($B16,RD[#All],BY$2,0)/BY$1,"")</f>
        <v>2.7698709945900957</v>
      </c>
      <c r="BZ16" s="67">
        <f>IFERROR(VLOOKUP($B16,RD[#All],BZ$2,0)/BZ$1,"")</f>
        <v>2.8201414898044113</v>
      </c>
      <c r="CA16" s="67">
        <f>IFERROR(VLOOKUP($B16,RD[#All],CA$2,0)/CA$1,"")</f>
        <v>2.8031627132750727</v>
      </c>
      <c r="CB16" s="67">
        <f>IFERROR(VLOOKUP($B16,RD[#All],CB$2,0)/CB$1,"")</f>
        <v>2.7677902621722845</v>
      </c>
      <c r="CC16" s="67">
        <f>IFERROR(VLOOKUP($B16,RD[#All],CC$2,0)/CC$1,"")</f>
        <v>2.8191011235955057</v>
      </c>
      <c r="CD16" s="67">
        <f>IFERROR(VLOOKUP($B16,RD[#All],CD$2,0)/CD$1,"")</f>
        <v>2.7968885047536731</v>
      </c>
      <c r="CE16" s="67">
        <f>IFERROR(VLOOKUP($B16,RD[#All],CE$2,0)/CE$1,"")</f>
        <v>2.8157303370786515</v>
      </c>
      <c r="CF16" s="67">
        <f>IFERROR(VLOOKUP($B16,RD[#All],CF$2,0)/CF$1,"")</f>
        <v>2.851685393258427</v>
      </c>
      <c r="CG16" s="67">
        <f>IFERROR(VLOOKUP($B16,RD[#All],CG$2,0)/CG$1,"")</f>
        <v>2.81498127340824</v>
      </c>
      <c r="CH16" s="67">
        <f>IFERROR(VLOOKUP($B16,RD[#All],CH$2,0)/CH$1,"")</f>
        <v>2.8558052434456931</v>
      </c>
      <c r="CI16" s="67">
        <f>IFERROR(VLOOKUP($B16,RD[#All],CI$2,0)/CI$1,"")</f>
        <v>2.8007490636704118</v>
      </c>
      <c r="CJ16" s="67">
        <f>IFERROR(VLOOKUP($B16,RD[#All],CJ$2,0)/CJ$1,"")</f>
        <v>2.8314606741573032</v>
      </c>
      <c r="CK16" s="67">
        <f>IFERROR(VLOOKUP($B16,RD[#All],CK$2,0)/CK$1,"")</f>
        <v>2.7775280898876407</v>
      </c>
      <c r="CL16" s="67">
        <f>IFERROR(VLOOKUP($B16,RD[#All],CL$2,0)/CL$1,"")</f>
        <v>2.7719101123595506</v>
      </c>
      <c r="CM16" s="67">
        <f>IFERROR(VLOOKUP($B16,RD[#All],CM$2,0)/CM$1,"")</f>
        <v>2.7951310861423218</v>
      </c>
      <c r="CN16" s="67">
        <f>IFERROR(VLOOKUP($B16,RD[#All],CN$2,0)/CN$1,"")</f>
        <v>2.7853932584269665</v>
      </c>
      <c r="CO16" s="67">
        <f>IFERROR(VLOOKUP($B16,RD[#All],CO$2,0)/CO$1,"")</f>
        <v>2.7548764044943823</v>
      </c>
      <c r="CP16" s="67">
        <f>IFERROR(VLOOKUP($B16,RD[#All],CP$2,0)/CP$1,"")</f>
        <v>2.8096802074330167</v>
      </c>
      <c r="CQ16" s="67">
        <f>IFERROR(VLOOKUP($B16,RD[#All],CQ$2,0)/CQ$1,"")</f>
        <v>2.7569288389513109</v>
      </c>
      <c r="CR16" s="67">
        <f>IFERROR(VLOOKUP($B16,RD[#All],CR$2,0)/CR$1,"")</f>
        <v>2.7509363295880149</v>
      </c>
      <c r="CS16" s="67">
        <f>IFERROR(VLOOKUP($B16,RD[#All],CS$2,0)/CS$1,"")</f>
        <v>2.7815230961298378</v>
      </c>
      <c r="CT16" s="67">
        <f>IFERROR(VLOOKUP($B16,RD[#All],CT$2,0)/CT$1,"")</f>
        <v>2.81498127340824</v>
      </c>
      <c r="CU16" s="67">
        <f>IFERROR(VLOOKUP($B16,RD[#All],CU$2,0)/CU$1,"")</f>
        <v>2.8262172284644196</v>
      </c>
      <c r="CV16" s="67">
        <f>IFERROR(VLOOKUP($B16,RD[#All],CV$2,0)/CV$1,"")</f>
        <v>2.7865168539325844</v>
      </c>
      <c r="CW16" s="67">
        <f>IFERROR(VLOOKUP($B16,RD[#All],CW$2,0)/CW$1,"")</f>
        <v>2.7752808988764044</v>
      </c>
      <c r="CX16" s="67">
        <f>IFERROR(VLOOKUP($B16,RD[#All],CX$2,0)/CX$1,"")</f>
        <v>2.7415730337078652</v>
      </c>
      <c r="CY16" s="67">
        <f>IFERROR(VLOOKUP($B16,RD[#All],CY$2,0)/CY$1,"")</f>
        <v>2.7153558052434459</v>
      </c>
      <c r="CZ16" s="67">
        <f>IFERROR(VLOOKUP($B16,RD[#All],CZ$2,0)/CZ$1,"")</f>
        <v>2.7677902621722845</v>
      </c>
      <c r="DA16" s="67">
        <f>IFERROR(VLOOKUP($B16,RD[#All],DA$2,0)/DA$1,"")</f>
        <v>2.7902621722846441</v>
      </c>
      <c r="DB16" s="67">
        <f>IFERROR(VLOOKUP($B16,RD[#All],DB$2,0)/DB$1,"")</f>
        <v>2.808988764044944</v>
      </c>
      <c r="DC16" s="67">
        <f>IFERROR(VLOOKUP($B16,RD[#All],DC$2,0)/DC$1,"")</f>
        <v>2.7568872243029547</v>
      </c>
      <c r="DD16" s="67">
        <f>IFERROR(VLOOKUP($B16,RD[#All],DD$2,0)/DD$1,"")</f>
        <v>2.7303370786516852</v>
      </c>
      <c r="DE16" s="67">
        <f>IFERROR(VLOOKUP($B16,RD[#All],DE$2,0)/DE$1,"")</f>
        <v>2.7032875572201416</v>
      </c>
      <c r="DF16" s="67">
        <f>IFERROR(VLOOKUP($B16,RD[#All],DF$2,0)/DF$1,"")</f>
        <v>2.7183004349280697</v>
      </c>
      <c r="DG16" s="67">
        <f>IFERROR(VLOOKUP($B16,RD[#All],DG$2,0)/DG$1,"")</f>
        <v>2.7902621722846441</v>
      </c>
      <c r="DH16" s="67">
        <f>IFERROR(VLOOKUP($B16,RD[#All],DH$2,0)/DH$1,"")</f>
        <v>2.7971702039117772</v>
      </c>
      <c r="DI16" s="67">
        <f>IFERROR(VLOOKUP($B16,RD[#All],DI$2,0)/DI$1,"")</f>
        <v>2.7356957649092477</v>
      </c>
      <c r="DJ16" s="67">
        <f>IFERROR(VLOOKUP($B16,RD[#All],DJ$2,0)/DJ$1,"")</f>
        <v>2.8086430423509072</v>
      </c>
      <c r="DK16" s="67">
        <f>IFERROR(VLOOKUP($B16,RD[#All],DK$2,0)/DK$1,"")</f>
        <v>2.8181439866833125</v>
      </c>
      <c r="DL16" s="67">
        <f>IFERROR(VLOOKUP($B16,RD[#All],DL$2,0)/DL$1,"")</f>
        <v>2.785518102372035</v>
      </c>
      <c r="DM16" s="67">
        <f>IFERROR(VLOOKUP($B16,RD[#All],DM$2,0)/DM$1,"")</f>
        <v>2.7288389513108613</v>
      </c>
      <c r="DN16" s="67">
        <f>IFERROR(VLOOKUP($B16,RD[#All],DN$2,0)/DN$1,"")</f>
        <v>2.791385767790262</v>
      </c>
      <c r="DO16" s="67">
        <f>IFERROR(VLOOKUP($B16,RD[#All],DO$2,0)/DO$1,"")</f>
        <v>2.7233188357310141</v>
      </c>
      <c r="DP16" s="67">
        <f>IFERROR(VLOOKUP($B16,RD[#All],DP$2,0)/DP$1,"")</f>
        <v>2.7765293383270913</v>
      </c>
      <c r="DQ16" s="67">
        <f>IFERROR(VLOOKUP($B16,RD[#All],DQ$2,0)/DQ$1,"")</f>
        <v>2.7585518102372037</v>
      </c>
      <c r="DR16" s="67">
        <f>IFERROR(VLOOKUP($B16,RD[#All],DR$2,0)/DR$1,"")</f>
        <v>2.8014981273408242</v>
      </c>
      <c r="DS16" s="67">
        <f>IFERROR(VLOOKUP($B16,RD[#All],DS$2,0)/DS$1,"")</f>
        <v>2.7265917602996255</v>
      </c>
      <c r="DT16" s="67">
        <f>IFERROR(VLOOKUP($B16,RD[#All],DT$2,0)/DT$1,"")</f>
        <v>2.6899708697461508</v>
      </c>
      <c r="DU16" s="67">
        <f>IFERROR(VLOOKUP($B16,RD[#All],DU$2,0)/DU$1,"")</f>
        <v>2.7492301290054098</v>
      </c>
      <c r="DV16" s="67">
        <f>IFERROR(VLOOKUP($B16,RD[#All],DV$2,0)/DV$1,"")</f>
        <v>2.707865168539326</v>
      </c>
      <c r="DW16" s="67">
        <f>IFERROR(VLOOKUP($B16,RD[#All],DW$2,0)/DW$1,"")</f>
        <v>2.714232209737828</v>
      </c>
      <c r="DX16" s="67">
        <f>IFERROR(VLOOKUP($B16,RD[#All],DX$2,0)/DX$1,"")</f>
        <v>2.8124843945068663</v>
      </c>
      <c r="DY16" s="67">
        <f>IFERROR(VLOOKUP($B16,RD[#All],DY$2,0)/DY$1,"")</f>
        <v>2.6895131086142321</v>
      </c>
      <c r="DZ16" s="67">
        <f>IFERROR(VLOOKUP($B16,RD[#All],DZ$2,0)/DZ$1,"")</f>
        <v>2.707865168539326</v>
      </c>
      <c r="EA16" s="67">
        <f>IFERROR(VLOOKUP($B16,RD[#All],EA$2,0)/EA$1,"")</f>
        <v>2.7605493133583021</v>
      </c>
      <c r="EB16" s="67">
        <f>IFERROR(VLOOKUP($B16,RD[#All],EB$2,0)/EB$1,"")</f>
        <v>2.6999583853516436</v>
      </c>
      <c r="EC16" s="67">
        <f>IFERROR(VLOOKUP($B16,RD[#All],EC$2,0)/EC$1,"")</f>
        <v>2.7101123595505618</v>
      </c>
      <c r="ED16" s="67">
        <f>IFERROR(VLOOKUP($B16,RD[#All],ED$2,0)/ED$1,"")</f>
        <v>2.7903197925669838</v>
      </c>
      <c r="EE16" s="67">
        <f>IFERROR(VLOOKUP($B16,RD[#All],EE$2,0)/EE$1,"")</f>
        <v>2.8200518582541054</v>
      </c>
      <c r="EF16" s="67">
        <f>IFERROR(VLOOKUP($B16,RD[#All],EF$2,0)/EF$1,"")</f>
        <v>2.7415730337078652</v>
      </c>
      <c r="EG16" s="67">
        <f>IFERROR(VLOOKUP($B16,RD[#All],EG$2,0)/EG$1,"")</f>
        <v>2.7622377622377621</v>
      </c>
      <c r="EH16" s="67">
        <f>IFERROR(VLOOKUP($B16,RD[#All],EH$2,0)/EH$1,"")</f>
        <v>2.7377622377622379</v>
      </c>
      <c r="EI16" s="67">
        <f>IFERROR(VLOOKUP($B16,RD[#All],EI$2,0)/EI$1,"")</f>
        <v>2.7293706293706292</v>
      </c>
      <c r="EJ16" s="67">
        <f>IFERROR(VLOOKUP($B16,RD[#All],EJ$2,0)/EJ$1,"")</f>
        <v>2.8006993006993008</v>
      </c>
      <c r="EK16" s="67">
        <f>IFERROR(VLOOKUP($B16,RD[#All],EK$2,0)/EK$1,"")</f>
        <v>2.8008988764044944</v>
      </c>
      <c r="EL16" s="67">
        <f>IFERROR(VLOOKUP($B16,RD[#All],EL$2,0)/EL$1,"")</f>
        <v>2.7827715355805243</v>
      </c>
      <c r="EM16" s="67">
        <f>IFERROR(VLOOKUP($B16,RD[#All],EM$2,0)/EM$1,"")</f>
        <v>2.785133967156439</v>
      </c>
      <c r="EN16" s="67">
        <f>IFERROR(VLOOKUP($B16,RD[#All],EN$2,0)/EN$1,"")</f>
        <v>2.7287813310285221</v>
      </c>
      <c r="EO16" s="67">
        <f>IFERROR(VLOOKUP($B16,RD[#All],EO$2,0)/EO$1,"")</f>
        <v>2.8127340823970037</v>
      </c>
      <c r="EP16" s="67">
        <f>IFERROR(VLOOKUP($B16,RD[#All],EP$2,0)/EP$1,"")</f>
        <v>2.7415730337078652</v>
      </c>
      <c r="EQ16" s="67">
        <f>IFERROR(VLOOKUP($B16,RD[#All],EQ$2,0)/EQ$1,"")</f>
        <v>2.7116104868913857</v>
      </c>
      <c r="ER16" s="67">
        <f>IFERROR(VLOOKUP($B16,RD[#All],ER$2,0)/ER$1,"")</f>
        <v>2.8041486603284356</v>
      </c>
      <c r="ES16" s="67">
        <f>IFERROR(VLOOKUP($B16,RD[#All],ES$2,0)/ES$1,"")</f>
        <v>2.802996254681648</v>
      </c>
      <c r="ET16" s="67">
        <f>IFERROR(VLOOKUP($B16,RD[#All],ET$2,0)/ET$1,"")</f>
        <v>2.770173646578141</v>
      </c>
      <c r="EU16" s="67">
        <f>IFERROR(VLOOKUP($B16,RD[#All],EU$2,0)/EU$1,"")</f>
        <v>2.8107173725151253</v>
      </c>
      <c r="EV16" s="67">
        <f>IFERROR(VLOOKUP($B16,RD[#All],EV$2,0)/EV$1,"")</f>
        <v>2.7578219533275714</v>
      </c>
      <c r="EW16" s="67">
        <f>IFERROR(VLOOKUP($B16,RD[#All],EW$2,0)/EW$1,"")</f>
        <v>2.727744165946413</v>
      </c>
      <c r="EX16" s="67">
        <f>IFERROR(VLOOKUP($B16,RD[#All],EX$2,0)/EX$1,"")</f>
        <v>2.7565543071161049</v>
      </c>
      <c r="EY16" s="67">
        <f>IFERROR(VLOOKUP($B16,RD[#All],EY$2,0)/EY$1,"")</f>
        <v>2.7116104868913857</v>
      </c>
      <c r="EZ16" s="67">
        <f>IFERROR(VLOOKUP($B16,RD[#All],EZ$2,0)/EZ$1,"")</f>
        <v>2.7827715355805243</v>
      </c>
      <c r="FA16" s="67">
        <f>IFERROR(VLOOKUP($B16,RD[#All],FA$2,0)/FA$1,"")</f>
        <v>2.7752808988764044</v>
      </c>
      <c r="FB16" s="67">
        <f>IFERROR(VLOOKUP($B16,RD[#All],FB$2,0)/FB$1,"")</f>
        <v>2.8116104868913858</v>
      </c>
      <c r="FC16" s="67">
        <f>IFERROR(VLOOKUP($B16,RD[#All],FC$2,0)/FC$1,"")</f>
        <v>2.7865168539325844</v>
      </c>
      <c r="FD16" s="67">
        <f>IFERROR(VLOOKUP($B16,RD[#All],FD$2,0)/FD$1,"")</f>
        <v>2.7640449438202248</v>
      </c>
      <c r="FE16" s="67">
        <f>IFERROR(VLOOKUP($B16,RD[#All],FE$2,0)/FE$1,"")</f>
        <v>2.768939393939394</v>
      </c>
      <c r="FF16" s="67">
        <f>IFERROR(VLOOKUP($B16,RD[#All],FF$2,0)/FF$1,"")</f>
        <v>2.7462121212121211</v>
      </c>
      <c r="FG16" s="67">
        <f>IFERROR(VLOOKUP($B16,RD[#All],FG$2,0)/FG$1,"")</f>
        <v>2.6855218855218856</v>
      </c>
      <c r="FH16" s="67">
        <f>IFERROR(VLOOKUP($B16,RD[#All],FH$2,0)/FH$1,"")</f>
        <v>2.75</v>
      </c>
      <c r="FI16" s="67">
        <f>IFERROR(VLOOKUP($B16,RD[#All],FI$2,0)/FI$1,"")</f>
        <v>2.7239057239057241</v>
      </c>
      <c r="FJ16" s="67">
        <f>IFERROR(VLOOKUP($B16,RD[#All],FJ$2,0)/FJ$1,"")</f>
        <v>2.7070707070707072</v>
      </c>
      <c r="FK16" s="67">
        <f>IFERROR(VLOOKUP($B16,RD[#All],FK$2,0)/FK$1,"")</f>
        <v>2.8313131313131312</v>
      </c>
      <c r="FL16" s="67">
        <f>IFERROR(VLOOKUP($B16,RD[#All],FL$2,0)/FL$1,"")</f>
        <v>2.725090909090909</v>
      </c>
      <c r="FM16" s="67">
        <f>IFERROR(VLOOKUP($B16,RD[#All],FM$2,0)/FM$1,"")</f>
        <v>2.793560606060606</v>
      </c>
      <c r="FN16" s="67">
        <f>IFERROR(VLOOKUP($B16,RD[#All],FN$2,0)/FN$1,"")</f>
        <v>2.7373737373737375</v>
      </c>
      <c r="FO16" s="67">
        <f>IFERROR(VLOOKUP($B16,RD[#All],FO$2,0)/FO$1,"")</f>
        <v>2.7015151515151516</v>
      </c>
      <c r="FP16" s="67">
        <f>IFERROR(VLOOKUP($B16,RD[#All],FP$2,0)/FP$1,"")</f>
        <v>2.72</v>
      </c>
      <c r="FQ16" s="67">
        <f>IFERROR(VLOOKUP($B16,RD[#All],FQ$2,0)/FQ$1,"")</f>
        <v>2.7294545454545456</v>
      </c>
      <c r="FR16" s="67">
        <f>IFERROR(VLOOKUP($B16,RD[#All],FR$2,0)/FR$1,"")</f>
        <v>2.7258181818181817</v>
      </c>
      <c r="FS16" s="67">
        <f>IFERROR(VLOOKUP($B16,RD[#All],FS$2,0)/FS$1,"")</f>
        <v>2.6969696969696968</v>
      </c>
      <c r="FT16" s="67">
        <f>IFERROR(VLOOKUP($B16,RD[#All],FT$2,0)/FT$1,"")</f>
        <v>2.7163636363636363</v>
      </c>
      <c r="FU16" s="67">
        <f>IFERROR(VLOOKUP($B16,RD[#All],FU$2,0)/FU$1,"")</f>
        <v>2.7518518518518515</v>
      </c>
      <c r="FV16" s="67">
        <f>IFERROR(VLOOKUP($B16,RD[#All],FV$2,0)/FV$1,"")</f>
        <v>2.7916666666666665</v>
      </c>
      <c r="FW16" s="67">
        <f>IFERROR(VLOOKUP($B16,RD[#All],FW$2,0)/FW$1,"")</f>
        <v>2.7571969696969698</v>
      </c>
      <c r="FX16" s="67">
        <f>IFERROR(VLOOKUP($B16,RD[#All],FX$2,0)/FX$1,"")</f>
        <v>2.7803030303030303</v>
      </c>
      <c r="FY16" s="67">
        <f>IFERROR(VLOOKUP($B16,RD[#All],FY$2,0)/FY$1,"")</f>
        <v>2.7575757575757578</v>
      </c>
      <c r="FZ16" s="67">
        <f>IFERROR(VLOOKUP($B16,RD[#All],FZ$2,0)/FZ$1,"")</f>
        <v>2.774242424242424</v>
      </c>
      <c r="GA16" s="67">
        <f>IFERROR(VLOOKUP($B16,RD[#All],GA$2,0)/GA$1,"")</f>
        <v>2.7097902097902096</v>
      </c>
      <c r="GB16" s="67">
        <f>IFERROR(VLOOKUP($B16,RD[#All],GB$2,0)/GB$1,"")</f>
        <v>2.7643097643097643</v>
      </c>
      <c r="GC16" s="67">
        <f>IFERROR(VLOOKUP($B16,RD[#All],GC$2,0)/GC$1,"")</f>
        <v>2.7171717171717171</v>
      </c>
      <c r="GD16" s="67">
        <f>IFERROR(VLOOKUP($B16,RD[#All],GD$2,0)/GD$1,"")</f>
        <v>2.8090909090909091</v>
      </c>
      <c r="GE16" s="67">
        <f>IFERROR(VLOOKUP($B16,RD[#All],GE$2,0)/GE$1,"")</f>
        <v>2.7097902097902096</v>
      </c>
      <c r="GF16" s="67">
        <f>IFERROR(VLOOKUP($B16,RD[#All],GF$2,0)/GF$1,"")</f>
        <v>2.7373737373737375</v>
      </c>
      <c r="GG16" s="67">
        <f>IFERROR(VLOOKUP($B16,RD[#All],GG$2,0)/GG$1,"")</f>
        <v>2.6952727272727275</v>
      </c>
      <c r="GH16" s="67">
        <f>IFERROR(VLOOKUP($B16,RD[#All],GH$2,0)/GH$1,"")</f>
        <v>2.7396363636363636</v>
      </c>
      <c r="GI16" s="67">
        <f>IFERROR(VLOOKUP($B16,RD[#All],GI$2,0)/GI$1,"")</f>
        <v>2.709090909090909</v>
      </c>
      <c r="GJ16" s="67">
        <f>IFERROR(VLOOKUP($B16,RD[#All],GJ$2,0)/GJ$1,"")</f>
        <v>2.7902097902097904</v>
      </c>
      <c r="GK16" s="67">
        <f>IFERROR(VLOOKUP($B16,RD[#All],GK$2,0)/GK$1,"")</f>
        <v>2.7803030303030303</v>
      </c>
      <c r="GL16" s="67">
        <f>IFERROR(VLOOKUP($B16,RD[#All],GL$2,0)/GL$1,"")</f>
        <v>2.75</v>
      </c>
      <c r="GM16" s="67">
        <f>IFERROR(VLOOKUP($B16,RD[#All],GM$2,0)/GM$1,"")</f>
        <v>2.7992424242424243</v>
      </c>
      <c r="GN16" s="67">
        <f>IFERROR(VLOOKUP($B16,RD[#All],GN$2,0)/GN$1,"")</f>
        <v>2.7840909090909092</v>
      </c>
      <c r="GO16" s="67">
        <f>IFERROR(VLOOKUP($B16,RD[#All],GO$2,0)/GO$1,"")</f>
        <v>2.7837121212121212</v>
      </c>
      <c r="GP16" s="67">
        <f>IFERROR(VLOOKUP($B16,RD[#All],GP$2,0)/GP$1,"")</f>
        <v>2.7386363636363638</v>
      </c>
      <c r="GQ16" s="67">
        <f>IFERROR(VLOOKUP($B16,RD[#All],GQ$2,0)/GQ$1,"")</f>
        <v>2.7318181818181819</v>
      </c>
      <c r="GR16" s="67">
        <f>IFERROR(VLOOKUP($B16,RD[#All],GR$2,0)/GR$1,"")</f>
        <v>2.7803030303030303</v>
      </c>
      <c r="GS16" s="67" t="str">
        <f>IFERROR(VLOOKUP($B16,RD[#All],GS$2,0)/GS$1,"")</f>
        <v/>
      </c>
      <c r="GT16" s="67" t="str">
        <f>IFERROR(VLOOKUP($B16,RD[#All],GT$2,0)/GT$1,"")</f>
        <v/>
      </c>
      <c r="GU16" s="67">
        <f>IFERROR(VLOOKUP($B16,RD[#All],GU$2,0)/GU$1,"")</f>
        <v>2.8847845206684255</v>
      </c>
      <c r="GV16" s="67">
        <f>IFERROR(VLOOKUP($B16,RD[#All],GV$2,0)/GV$1,"")</f>
        <v>2.7475702653007619</v>
      </c>
      <c r="GW16" s="67">
        <f>IFERROR(VLOOKUP($B16,RD[#All],GW$2,0)/GW$1,"")</f>
        <v>2.712490761271249</v>
      </c>
      <c r="GX16" s="67" t="str">
        <f>IFERROR(VLOOKUP($B16,RD[#All],GX$2,0)/GX$1,"")</f>
        <v/>
      </c>
      <c r="GY16" s="67">
        <f>IFERROR(VLOOKUP($B16,RD[#All],GY$2,0)/GY$1,"")</f>
        <v>2.7136021872863978</v>
      </c>
      <c r="GZ16" s="67">
        <f>IFERROR(VLOOKUP($B16,RD[#All],GZ$2,0)/GZ$1,"")</f>
        <v>2.7265917602996255</v>
      </c>
      <c r="HA16" s="67">
        <f>IFERROR(VLOOKUP($B16,RD[#All],HA$2,0)/HA$1,"")</f>
        <v>2.7955056179775282</v>
      </c>
      <c r="HB16" s="67">
        <f>IFERROR(VLOOKUP($B16,RD[#All],HB$2,0)/HB$1,"")</f>
        <v>2.7116104868913857</v>
      </c>
      <c r="HC16" s="67">
        <f>IFERROR(VLOOKUP($B16,RD[#All],HC$2,0)/HC$1,"")</f>
        <v>2.7176029962546817</v>
      </c>
      <c r="HD16" s="67">
        <f>IFERROR(VLOOKUP($B16,RD[#All],HD$2,0)/HD$1,"")</f>
        <v>2.7602996254681647</v>
      </c>
      <c r="HE16" s="67">
        <f>IFERROR(VLOOKUP($B16,RD[#All],HE$2,0)/HE$1,"")</f>
        <v>2.7153558052434459</v>
      </c>
      <c r="HF16" s="67">
        <f>IFERROR(VLOOKUP($B16,RD[#All],HF$2,0)/HF$1,"")</f>
        <v>2.7715355805243447</v>
      </c>
      <c r="HG16" s="67">
        <f>IFERROR(VLOOKUP($B16,RD[#All],HG$2,0)/HG$1,"")</f>
        <v>2.6943820224719102</v>
      </c>
      <c r="HH16" s="67">
        <f>IFERROR(VLOOKUP($B16,RD[#All],HH$2,0)/HH$1,"")</f>
        <v>2.749438202247191</v>
      </c>
      <c r="HI16" s="67">
        <f>IFERROR(VLOOKUP($B16,RD[#All],HI$2,0)/HI$1,"")</f>
        <v>2.7307116104868916</v>
      </c>
      <c r="HJ16" s="67">
        <f>IFERROR(VLOOKUP($B16,RD[#All],HJ$2,0)/HJ$1,"")</f>
        <v>2.7752808988764044</v>
      </c>
      <c r="HK16" s="67">
        <f>IFERROR(VLOOKUP($B16,RD[#All],HK$2,0)/HK$1,"")</f>
        <v>2.6972950478568456</v>
      </c>
      <c r="HL16" s="67">
        <f>IFERROR(VLOOKUP($B16,RD[#All],HL$2,0)/HL$1,"")</f>
        <v>2.8464419475655429</v>
      </c>
      <c r="HM16" s="67">
        <f>IFERROR(VLOOKUP($B16,RD[#All],HM$2,0)/HM$1,"")</f>
        <v>2.8392297357814598</v>
      </c>
      <c r="HN16" s="67">
        <f>IFERROR(VLOOKUP($B16,RD[#All],HN$2,0)/HN$1,"")</f>
        <v>2.8840125391849529</v>
      </c>
      <c r="HO16" s="67">
        <f>IFERROR(VLOOKUP($B16,RD[#All],HO$2,0)/HO$1,"")</f>
        <v>2.9336468129571576</v>
      </c>
      <c r="HP16" s="67">
        <f>IFERROR(VLOOKUP($B16,RD[#All],HP$2,0)/HP$1,"")</f>
        <v>2.8557993730407523</v>
      </c>
      <c r="HQ16" s="67">
        <f>IFERROR(VLOOKUP($B16,RD[#All],HQ$2,0)/HQ$1,"")</f>
        <v>2.7296777296777295</v>
      </c>
      <c r="HR16" s="67">
        <f>IFERROR(VLOOKUP($B16,RD[#All],HR$2,0)/HR$1,"")</f>
        <v>2.769391159299416</v>
      </c>
      <c r="HS16" s="67">
        <f>IFERROR(VLOOKUP($B16,RD[#All],HS$2,0)/HS$1,"")</f>
        <v>2.772134831460674</v>
      </c>
      <c r="HT16" s="67">
        <f>IFERROR(VLOOKUP($B16,RD[#All],HT$2,0)/HT$1,"")</f>
        <v>2.7831876820640864</v>
      </c>
      <c r="HU16" s="67">
        <f>IFERROR(VLOOKUP($B16,RD[#All],HU$2,0)/HU$1,"")</f>
        <v>2.7920484010371651</v>
      </c>
      <c r="HV16" s="67">
        <f>IFERROR(VLOOKUP($B16,RD[#All],HV$2,0)/HV$1,"")</f>
        <v>2.7159896283491789</v>
      </c>
      <c r="HW16" s="67">
        <f>IFERROR(VLOOKUP($B16,RD[#All],HW$2,0)/HW$1,"")</f>
        <v>2.7182022471910114</v>
      </c>
      <c r="HX16" s="67">
        <f>IFERROR(VLOOKUP($B16,RD[#All],HX$2,0)/HX$1,"")</f>
        <v>2.8159031979256697</v>
      </c>
      <c r="HY16" s="67">
        <f>IFERROR(VLOOKUP($B16,RD[#All],HY$2,0)/HY$1,"")</f>
        <v>2.7399084477736162</v>
      </c>
      <c r="HZ16" s="67">
        <f>IFERROR(VLOOKUP($B16,RD[#All],HZ$2,0)/HZ$1,"")</f>
        <v>2.7365792759051186</v>
      </c>
      <c r="IA16" s="67">
        <f>IFERROR(VLOOKUP($B16,RD[#All],IA$2,0)/IA$1,"")</f>
        <v>2.7738927738927743</v>
      </c>
      <c r="IB16" s="67">
        <f>IFERROR(VLOOKUP($B16,RD[#All],IB$2,0)/IB$1,"")</f>
        <v>2.7272727272727275</v>
      </c>
      <c r="IC16" s="67">
        <f>IFERROR(VLOOKUP($B16,RD[#All],IC$2,0)/IC$1,"")</f>
        <v>2.7700077700077701</v>
      </c>
      <c r="ID16" s="67">
        <f>IFERROR(VLOOKUP($B16,RD[#All],ID$2,0)/ID$1,"")</f>
        <v>2.745978301533857</v>
      </c>
      <c r="IE16" s="67">
        <f>IFERROR(VLOOKUP($B16,RD[#All],IE$2,0)/IE$1,"")</f>
        <v>2.7919191919191921</v>
      </c>
      <c r="IF16" s="67" t="str">
        <f>IFERROR(VLOOKUP($B16,RD[#All],IF$2,0)/IF$1,"")</f>
        <v/>
      </c>
      <c r="IG16" s="67">
        <f>IFERROR(VLOOKUP($B16,RD[#All],IG$2,0)/IG$1,"")</f>
        <v>2.8318709312199264</v>
      </c>
      <c r="IH16" s="67">
        <f>IFERROR(VLOOKUP($B16,RD[#All],IH$2,0)/IH$1,"")</f>
        <v>2.7516544757924066</v>
      </c>
      <c r="II16" s="67">
        <f>IFERROR(VLOOKUP($B16,RD[#All],II$2,0)/II$1,"")</f>
        <v>2.7263681592039801</v>
      </c>
      <c r="IJ16" s="67">
        <f>IFERROR(VLOOKUP($B16,RD[#All],IJ$2,0)/IJ$1,"")</f>
        <v>2.7272727272727271</v>
      </c>
      <c r="IK16" s="67">
        <f>IFERROR(VLOOKUP($B16,RD[#All],IK$2,0)/IK$1,"")</f>
        <v>2.7233877233877237</v>
      </c>
      <c r="IL16" s="67" t="str">
        <f>IFERROR(VLOOKUP($B16,RD[#All],IL$2,0)/IL$1,"")</f>
        <v/>
      </c>
      <c r="IM16" s="67" t="str">
        <f>IFERROR(VLOOKUP($B16,RD[#All],IM$2,0)/IM$1,"")</f>
        <v/>
      </c>
      <c r="IN16" s="67">
        <f>IFERROR(VLOOKUP($B16,RD[#All],IN$2,0)/IN$1,"")</f>
        <v>2.785788923719958</v>
      </c>
      <c r="IO16" s="67">
        <f>IFERROR(VLOOKUP($B16,RD[#All],IO$2,0)/IO$1,"")</f>
        <v>2.7782131661442007</v>
      </c>
      <c r="IP16" s="67">
        <f>IFERROR(VLOOKUP($B16,RD[#All],IP$2,0)/IP$1,"")</f>
        <v>3.1659128778862176</v>
      </c>
      <c r="IQ16" s="67">
        <f>IFERROR(VLOOKUP($B16,RD[#All],IQ$2,0)/IQ$1,"")</f>
        <v>2.7233877233877237</v>
      </c>
      <c r="IR16" s="67">
        <f>IFERROR(VLOOKUP($B16,RD[#All],IR$2,0)/IR$1,"")</f>
        <v>5.4394693200663351</v>
      </c>
      <c r="IS16" s="86">
        <f>IFERROR(AVERAGEIF(Inv_SY_B[[#This Row],[BLK1_INV1]:[BLK8_INV27]],"&gt;"&amp;0.1,Inv_SY_B[[#This Row],[BLK1_INV1]:[BLK8_INV27]]),"")</f>
        <v>2.7648459054775447</v>
      </c>
    </row>
    <row r="17" spans="2:253" x14ac:dyDescent="0.25">
      <c r="B17" s="85">
        <f t="shared" si="0"/>
        <v>45855</v>
      </c>
      <c r="C17" s="67">
        <f>IFERROR(VLOOKUP($B17,RD[#All],C$2,0)/C$1,"")</f>
        <v>2.7550561797752806</v>
      </c>
      <c r="D17" s="67">
        <f>IFERROR(VLOOKUP($B17,RD[#All],D$2,0)/D$1,"")</f>
        <v>2.75885911840968</v>
      </c>
      <c r="E17" s="67">
        <f>IFERROR(VLOOKUP($B17,RD[#All],E$2,0)/E$1,"")</f>
        <v>2.7528089887640448</v>
      </c>
      <c r="F17" s="67">
        <f>IFERROR(VLOOKUP($B17,RD[#All],F$2,0)/F$1,"")</f>
        <v>2.7865168539325844</v>
      </c>
      <c r="G17" s="67">
        <f>IFERROR(VLOOKUP($B17,RD[#All],G$2,0)/G$1,"")</f>
        <v>2.8065687121866896</v>
      </c>
      <c r="H17" s="67">
        <f>IFERROR(VLOOKUP($B17,RD[#All],H$2,0)/H$1,"")</f>
        <v>2.8127340823970037</v>
      </c>
      <c r="I17" s="67">
        <f>IFERROR(VLOOKUP($B17,RD[#All],I$2,0)/I$1,"")</f>
        <v>2.7865168539325844</v>
      </c>
      <c r="J17" s="67">
        <f>IFERROR(VLOOKUP($B17,RD[#All],J$2,0)/J$1,"")</f>
        <v>2.8127340823970037</v>
      </c>
      <c r="K17" s="67">
        <f>IFERROR(VLOOKUP($B17,RD[#All],K$2,0)/K$1,"")</f>
        <v>2.757752808988764</v>
      </c>
      <c r="L17" s="67">
        <f>IFERROR(VLOOKUP($B17,RD[#All],L$2,0)/L$1,"")</f>
        <v>2.8472808988764045</v>
      </c>
      <c r="M17" s="67">
        <f>IFERROR(VLOOKUP($B17,RD[#All],M$2,0)/M$1,"")</f>
        <v>2.7715355805243447</v>
      </c>
      <c r="N17" s="67">
        <f>IFERROR(VLOOKUP($B17,RD[#All],N$2,0)/N$1,"")</f>
        <v>2.8314606741573032</v>
      </c>
      <c r="O17" s="67">
        <f>IFERROR(VLOOKUP($B17,RD[#All],O$2,0)/O$1,"")</f>
        <v>2.7528089887640448</v>
      </c>
      <c r="P17" s="67">
        <f>IFERROR(VLOOKUP($B17,RD[#All],P$2,0)/P$1,"")</f>
        <v>2.8069458631256383</v>
      </c>
      <c r="Q17" s="67">
        <f>IFERROR(VLOOKUP($B17,RD[#All],Q$2,0)/Q$1,"")</f>
        <v>2.8014981273408242</v>
      </c>
      <c r="R17" s="67">
        <f>IFERROR(VLOOKUP($B17,RD[#All],R$2,0)/R$1,"")</f>
        <v>2.8277153558052435</v>
      </c>
      <c r="S17" s="67">
        <f>IFERROR(VLOOKUP($B17,RD[#All],S$2,0)/S$1,"")</f>
        <v>2.8220973782771535</v>
      </c>
      <c r="T17" s="67">
        <f>IFERROR(VLOOKUP($B17,RD[#All],T$2,0)/T$1,"")</f>
        <v>2.8164794007490639</v>
      </c>
      <c r="U17" s="67">
        <f>IFERROR(VLOOKUP($B17,RD[#All],U$2,0)/U$1,"")</f>
        <v>2.8300777873811582</v>
      </c>
      <c r="V17" s="67">
        <f>IFERROR(VLOOKUP($B17,RD[#All],V$2,0)/V$1,"")</f>
        <v>2.8615384615384616</v>
      </c>
      <c r="W17" s="67">
        <f>IFERROR(VLOOKUP($B17,RD[#All],W$2,0)/W$1,"")</f>
        <v>2.8116104868913858</v>
      </c>
      <c r="X17" s="67">
        <f>IFERROR(VLOOKUP($B17,RD[#All],X$2,0)/X$1,"")</f>
        <v>2.802996254681648</v>
      </c>
      <c r="Y17" s="67">
        <f>IFERROR(VLOOKUP($B17,RD[#All],Y$2,0)/Y$1,"")</f>
        <v>2.8490924805531548</v>
      </c>
      <c r="Z17" s="67">
        <f>IFERROR(VLOOKUP($B17,RD[#All],Z$2,0)/Z$1,"")</f>
        <v>2.8091552226383687</v>
      </c>
      <c r="AA17" s="67">
        <f>IFERROR(VLOOKUP($B17,RD[#All],AA$2,0)/AA$1,"")</f>
        <v>2.8176318063958514</v>
      </c>
      <c r="AB17" s="67">
        <f>IFERROR(VLOOKUP($B17,RD[#All],AB$2,0)/AB$1,"")</f>
        <v>2.8719101123595507</v>
      </c>
      <c r="AC17" s="67">
        <f>IFERROR(VLOOKUP($B17,RD[#All],AC$2,0)/AC$1,"")</f>
        <v>2.7647363872082975</v>
      </c>
      <c r="AD17" s="67">
        <f>IFERROR(VLOOKUP($B17,RD[#All],AD$2,0)/AD$1,"")</f>
        <v>2.8444444444444446</v>
      </c>
      <c r="AE17" s="67">
        <f>IFERROR(VLOOKUP($B17,RD[#All],AE$2,0)/AE$1,"")</f>
        <v>2.7548897211818559</v>
      </c>
      <c r="AF17" s="67">
        <f>IFERROR(VLOOKUP($B17,RD[#All],AF$2,0)/AF$1,"")</f>
        <v>2.8381190178942988</v>
      </c>
      <c r="AG17" s="67">
        <f>IFERROR(VLOOKUP($B17,RD[#All],AG$2,0)/AG$1,"")</f>
        <v>2.8218060757386603</v>
      </c>
      <c r="AH17" s="67">
        <f>IFERROR(VLOOKUP($B17,RD[#All],AH$2,0)/AH$1,"")</f>
        <v>2.8158135663753638</v>
      </c>
      <c r="AI17" s="67">
        <f>IFERROR(VLOOKUP($B17,RD[#All],AI$2,0)/AI$1,"")</f>
        <v>2.7586477987421381</v>
      </c>
      <c r="AJ17" s="67">
        <f>IFERROR(VLOOKUP($B17,RD[#All],AJ$2,0)/AJ$1,"")</f>
        <v>2.7950978926916754</v>
      </c>
      <c r="AK17" s="67">
        <f>IFERROR(VLOOKUP($B17,RD[#All],AK$2,0)/AK$1,"")</f>
        <v>2.7685393258426969</v>
      </c>
      <c r="AL17" s="67">
        <f>IFERROR(VLOOKUP($B17,RD[#All],AL$2,0)/AL$1,"")</f>
        <v>2.7601204416192711</v>
      </c>
      <c r="AM17" s="67">
        <f>IFERROR(VLOOKUP($B17,RD[#All],AM$2,0)/AM$1,"")</f>
        <v>2.8123595505617978</v>
      </c>
      <c r="AN17" s="67">
        <f>IFERROR(VLOOKUP($B17,RD[#All],AN$2,0)/AN$1,"")</f>
        <v>2.8052434456928839</v>
      </c>
      <c r="AO17" s="67">
        <f>IFERROR(VLOOKUP($B17,RD[#All],AO$2,0)/AO$1,"")</f>
        <v>2.7902621722846441</v>
      </c>
      <c r="AP17" s="67">
        <f>IFERROR(VLOOKUP($B17,RD[#All],AP$2,0)/AP$1,"")</f>
        <v>2.8026217228464416</v>
      </c>
      <c r="AQ17" s="67">
        <f>IFERROR(VLOOKUP($B17,RD[#All],AQ$2,0)/AQ$1,"")</f>
        <v>2.8277153558052435</v>
      </c>
      <c r="AR17" s="67">
        <f>IFERROR(VLOOKUP($B17,RD[#All],AR$2,0)/AR$1,"")</f>
        <v>2.7790262172284645</v>
      </c>
      <c r="AS17" s="67">
        <f>IFERROR(VLOOKUP($B17,RD[#All],AS$2,0)/AS$1,"")</f>
        <v>2.7677902621722845</v>
      </c>
      <c r="AT17" s="67">
        <f>IFERROR(VLOOKUP($B17,RD[#All],AT$2,0)/AT$1,"")</f>
        <v>2.7475655430711612</v>
      </c>
      <c r="AU17" s="67">
        <f>IFERROR(VLOOKUP($B17,RD[#All],AU$2,0)/AU$1,"")</f>
        <v>2.8823970037453184</v>
      </c>
      <c r="AV17" s="67">
        <f>IFERROR(VLOOKUP($B17,RD[#All],AV$2,0)/AV$1,"")</f>
        <v>2.8764044943820224</v>
      </c>
      <c r="AW17" s="67">
        <f>IFERROR(VLOOKUP($B17,RD[#All],AW$2,0)/AW$1,"")</f>
        <v>2.7692307692307692</v>
      </c>
      <c r="AX17" s="67">
        <f>IFERROR(VLOOKUP($B17,RD[#All],AX$2,0)/AX$1,"")</f>
        <v>2.7580524344569288</v>
      </c>
      <c r="AY17" s="67">
        <f>IFERROR(VLOOKUP($B17,RD[#All],AY$2,0)/AY$1,"")</f>
        <v>2.757752808988764</v>
      </c>
      <c r="AZ17" s="67">
        <f>IFERROR(VLOOKUP($B17,RD[#All],AZ$2,0)/AZ$1,"")</f>
        <v>2.7408539325842693</v>
      </c>
      <c r="BA17" s="67">
        <f>IFERROR(VLOOKUP($B17,RD[#All],BA$2,0)/BA$1,"")</f>
        <v>2.7528089887640448</v>
      </c>
      <c r="BB17" s="67">
        <f>IFERROR(VLOOKUP($B17,RD[#All],BB$2,0)/BB$1,"")</f>
        <v>2.7677902621722845</v>
      </c>
      <c r="BC17" s="67">
        <f>IFERROR(VLOOKUP($B17,RD[#All],BC$2,0)/BC$1,"")</f>
        <v>2.7935081148564294</v>
      </c>
      <c r="BD17" s="67">
        <f>IFERROR(VLOOKUP($B17,RD[#All],BD$2,0)/BD$1,"")</f>
        <v>2.7465667915106118</v>
      </c>
      <c r="BE17" s="67">
        <f>IFERROR(VLOOKUP($B17,RD[#All],BE$2,0)/BE$1,"")</f>
        <v>2.7692307692307692</v>
      </c>
      <c r="BF17" s="67">
        <f>IFERROR(VLOOKUP($B17,RD[#All],BF$2,0)/BF$1,"")</f>
        <v>2.7928422804827298</v>
      </c>
      <c r="BG17" s="67">
        <f>IFERROR(VLOOKUP($B17,RD[#All],BG$2,0)/BG$1,"")</f>
        <v>2.8331252600915522</v>
      </c>
      <c r="BH17" s="67">
        <f>IFERROR(VLOOKUP($B17,RD[#All],BH$2,0)/BH$1,"")</f>
        <v>2.898876404494382</v>
      </c>
      <c r="BI17" s="67">
        <f>IFERROR(VLOOKUP($B17,RD[#All],BI$2,0)/BI$1,"")</f>
        <v>2.8364544319600498</v>
      </c>
      <c r="BJ17" s="67">
        <f>IFERROR(VLOOKUP($B17,RD[#All],BJ$2,0)/BJ$1,"")</f>
        <v>2.8577611319184353</v>
      </c>
      <c r="BK17" s="67">
        <f>IFERROR(VLOOKUP($B17,RD[#All],BK$2,0)/BK$1,"")</f>
        <v>2.7707865168539323</v>
      </c>
      <c r="BL17" s="67">
        <f>IFERROR(VLOOKUP($B17,RD[#All],BL$2,0)/BL$1,"")</f>
        <v>2.8230177316828371</v>
      </c>
      <c r="BM17" s="67">
        <f>IFERROR(VLOOKUP($B17,RD[#All],BM$2,0)/BM$1,"")</f>
        <v>2.7865168539325844</v>
      </c>
      <c r="BN17" s="67">
        <f>IFERROR(VLOOKUP($B17,RD[#All],BN$2,0)/BN$1,"")</f>
        <v>2.8376175548589342</v>
      </c>
      <c r="BO17" s="67">
        <f>IFERROR(VLOOKUP($B17,RD[#All],BO$2,0)/BO$1,"")</f>
        <v>2.8477095937770098</v>
      </c>
      <c r="BP17" s="67">
        <f>IFERROR(VLOOKUP($B17,RD[#All],BP$2,0)/BP$1,"")</f>
        <v>2.8383751080380293</v>
      </c>
      <c r="BQ17" s="67">
        <f>IFERROR(VLOOKUP($B17,RD[#All],BQ$2,0)/BQ$1,"")</f>
        <v>2.8528954191875542</v>
      </c>
      <c r="BR17" s="67">
        <f>IFERROR(VLOOKUP($B17,RD[#All],BR$2,0)/BR$1,"")</f>
        <v>2.7885911840968021</v>
      </c>
      <c r="BS17" s="67">
        <f>IFERROR(VLOOKUP($B17,RD[#All],BS$2,0)/BS$1,"")</f>
        <v>2.8640449438202249</v>
      </c>
      <c r="BT17" s="67">
        <f>IFERROR(VLOOKUP($B17,RD[#All],BT$2,0)/BT$1,"")</f>
        <v>2.8674157303370786</v>
      </c>
      <c r="BU17" s="67">
        <f>IFERROR(VLOOKUP($B17,RD[#All],BU$2,0)/BU$1,"")</f>
        <v>2.8745318352059925</v>
      </c>
      <c r="BV17" s="67">
        <f>IFERROR(VLOOKUP($B17,RD[#All],BV$2,0)/BV$1,"")</f>
        <v>2.8629213483146065</v>
      </c>
      <c r="BW17" s="67">
        <f>IFERROR(VLOOKUP($B17,RD[#All],BW$2,0)/BW$1,"")</f>
        <v>2.8284644194756554</v>
      </c>
      <c r="BX17" s="67">
        <f>IFERROR(VLOOKUP($B17,RD[#All],BX$2,0)/BX$1,"")</f>
        <v>2.8441947565543071</v>
      </c>
      <c r="BY17" s="67">
        <f>IFERROR(VLOOKUP($B17,RD[#All],BY$2,0)/BY$1,"")</f>
        <v>2.8364544319600498</v>
      </c>
      <c r="BZ17" s="67">
        <f>IFERROR(VLOOKUP($B17,RD[#All],BZ$2,0)/BZ$1,"")</f>
        <v>2.8794007490636702</v>
      </c>
      <c r="CA17" s="67">
        <f>IFERROR(VLOOKUP($B17,RD[#All],CA$2,0)/CA$1,"")</f>
        <v>2.8630878069080317</v>
      </c>
      <c r="CB17" s="67">
        <f>IFERROR(VLOOKUP($B17,RD[#All],CB$2,0)/CB$1,"")</f>
        <v>2.8651685393258428</v>
      </c>
      <c r="CC17" s="67">
        <f>IFERROR(VLOOKUP($B17,RD[#All],CC$2,0)/CC$1,"")</f>
        <v>2.8846441947565546</v>
      </c>
      <c r="CD17" s="67">
        <f>IFERROR(VLOOKUP($B17,RD[#All],CD$2,0)/CD$1,"")</f>
        <v>2.9064822817631808</v>
      </c>
      <c r="CE17" s="67">
        <f>IFERROR(VLOOKUP($B17,RD[#All],CE$2,0)/CE$1,"")</f>
        <v>2.8764044943820224</v>
      </c>
      <c r="CF17" s="67">
        <f>IFERROR(VLOOKUP($B17,RD[#All],CF$2,0)/CF$1,"")</f>
        <v>2.8651685393258428</v>
      </c>
      <c r="CG17" s="67">
        <f>IFERROR(VLOOKUP($B17,RD[#All],CG$2,0)/CG$1,"")</f>
        <v>2.8891385767790263</v>
      </c>
      <c r="CH17" s="67">
        <f>IFERROR(VLOOKUP($B17,RD[#All],CH$2,0)/CH$1,"")</f>
        <v>2.8940074906367044</v>
      </c>
      <c r="CI17" s="67">
        <f>IFERROR(VLOOKUP($B17,RD[#All],CI$2,0)/CI$1,"")</f>
        <v>2.8239700374531833</v>
      </c>
      <c r="CJ17" s="67">
        <f>IFERROR(VLOOKUP($B17,RD[#All],CJ$2,0)/CJ$1,"")</f>
        <v>2.8651685393258428</v>
      </c>
      <c r="CK17" s="67">
        <f>IFERROR(VLOOKUP($B17,RD[#All],CK$2,0)/CK$1,"")</f>
        <v>2.8262172284644196</v>
      </c>
      <c r="CL17" s="67">
        <f>IFERROR(VLOOKUP($B17,RD[#All],CL$2,0)/CL$1,"")</f>
        <v>2.8146067415730336</v>
      </c>
      <c r="CM17" s="67">
        <f>IFERROR(VLOOKUP($B17,RD[#All],CM$2,0)/CM$1,"")</f>
        <v>2.8595505617977528</v>
      </c>
      <c r="CN17" s="67">
        <f>IFERROR(VLOOKUP($B17,RD[#All],CN$2,0)/CN$1,"")</f>
        <v>2.8378277153558056</v>
      </c>
      <c r="CO17" s="67">
        <f>IFERROR(VLOOKUP($B17,RD[#All],CO$2,0)/CO$1,"")</f>
        <v>2.7879550561797752</v>
      </c>
      <c r="CP17" s="67">
        <f>IFERROR(VLOOKUP($B17,RD[#All],CP$2,0)/CP$1,"")</f>
        <v>2.8407951598962837</v>
      </c>
      <c r="CQ17" s="67">
        <f>IFERROR(VLOOKUP($B17,RD[#All],CQ$2,0)/CQ$1,"")</f>
        <v>2.8546816479400752</v>
      </c>
      <c r="CR17" s="67">
        <f>IFERROR(VLOOKUP($B17,RD[#All],CR$2,0)/CR$1,"")</f>
        <v>2.7996254681647939</v>
      </c>
      <c r="CS17" s="67">
        <f>IFERROR(VLOOKUP($B17,RD[#All],CS$2,0)/CS$1,"")</f>
        <v>2.8054931335830213</v>
      </c>
      <c r="CT17" s="67">
        <f>IFERROR(VLOOKUP($B17,RD[#All],CT$2,0)/CT$1,"")</f>
        <v>2.8250936329588012</v>
      </c>
      <c r="CU17" s="67">
        <f>IFERROR(VLOOKUP($B17,RD[#All],CU$2,0)/CU$1,"")</f>
        <v>2.8636704119850189</v>
      </c>
      <c r="CV17" s="67">
        <f>IFERROR(VLOOKUP($B17,RD[#All],CV$2,0)/CV$1,"")</f>
        <v>2.8580524344569289</v>
      </c>
      <c r="CW17" s="67">
        <f>IFERROR(VLOOKUP($B17,RD[#All],CW$2,0)/CW$1,"")</f>
        <v>2.791760299625468</v>
      </c>
      <c r="CX17" s="67">
        <f>IFERROR(VLOOKUP($B17,RD[#All],CX$2,0)/CX$1,"")</f>
        <v>2.8209737827715355</v>
      </c>
      <c r="CY17" s="67">
        <f>IFERROR(VLOOKUP($B17,RD[#All],CY$2,0)/CY$1,"")</f>
        <v>2.857303370786517</v>
      </c>
      <c r="CZ17" s="67">
        <f>IFERROR(VLOOKUP($B17,RD[#All],CZ$2,0)/CZ$1,"")</f>
        <v>2.8524344569288389</v>
      </c>
      <c r="DA17" s="67">
        <f>IFERROR(VLOOKUP($B17,RD[#All],DA$2,0)/DA$1,"")</f>
        <v>2.845692883895131</v>
      </c>
      <c r="DB17" s="67">
        <f>IFERROR(VLOOKUP($B17,RD[#All],DB$2,0)/DB$1,"")</f>
        <v>2.8651685393258428</v>
      </c>
      <c r="DC17" s="67">
        <f>IFERROR(VLOOKUP($B17,RD[#All],DC$2,0)/DC$1,"")</f>
        <v>2.7971702039117772</v>
      </c>
      <c r="DD17" s="67">
        <f>IFERROR(VLOOKUP($B17,RD[#All],DD$2,0)/DD$1,"")</f>
        <v>2.7625468164794009</v>
      </c>
      <c r="DE17" s="67">
        <f>IFERROR(VLOOKUP($B17,RD[#All],DE$2,0)/DE$1,"")</f>
        <v>2.7625468164794005</v>
      </c>
      <c r="DF17" s="67">
        <f>IFERROR(VLOOKUP($B17,RD[#All],DF$2,0)/DF$1,"")</f>
        <v>2.7554366008698565</v>
      </c>
      <c r="DG17" s="67">
        <f>IFERROR(VLOOKUP($B17,RD[#All],DG$2,0)/DG$1,"")</f>
        <v>2.8292134831460674</v>
      </c>
      <c r="DH17" s="67">
        <f>IFERROR(VLOOKUP($B17,RD[#All],DH$2,0)/DH$1,"")</f>
        <v>2.8184769038701623</v>
      </c>
      <c r="DI17" s="67">
        <f>IFERROR(VLOOKUP($B17,RD[#All],DI$2,0)/DI$1,"")</f>
        <v>2.8072601555747623</v>
      </c>
      <c r="DJ17" s="67">
        <f>IFERROR(VLOOKUP($B17,RD[#All],DJ$2,0)/DJ$1,"")</f>
        <v>2.8245462402765775</v>
      </c>
      <c r="DK17" s="67">
        <f>IFERROR(VLOOKUP($B17,RD[#All],DK$2,0)/DK$1,"")</f>
        <v>2.8531002913025385</v>
      </c>
      <c r="DL17" s="67">
        <f>IFERROR(VLOOKUP($B17,RD[#All],DL$2,0)/DL$1,"")</f>
        <v>2.8098210570120683</v>
      </c>
      <c r="DM17" s="67">
        <f>IFERROR(VLOOKUP($B17,RD[#All],DM$2,0)/DM$1,"")</f>
        <v>2.8157303370786515</v>
      </c>
      <c r="DN17" s="67">
        <f>IFERROR(VLOOKUP($B17,RD[#All],DN$2,0)/DN$1,"")</f>
        <v>2.8131086142322097</v>
      </c>
      <c r="DO17" s="67">
        <f>IFERROR(VLOOKUP($B17,RD[#All],DO$2,0)/DO$1,"")</f>
        <v>2.7661425225828036</v>
      </c>
      <c r="DP17" s="67">
        <f>IFERROR(VLOOKUP($B17,RD[#All],DP$2,0)/DP$1,"")</f>
        <v>2.8284644194756554</v>
      </c>
      <c r="DQ17" s="67">
        <f>IFERROR(VLOOKUP($B17,RD[#All],DQ$2,0)/DQ$1,"")</f>
        <v>2.7921764461090306</v>
      </c>
      <c r="DR17" s="67">
        <f>IFERROR(VLOOKUP($B17,RD[#All],DR$2,0)/DR$1,"")</f>
        <v>2.8131086142322097</v>
      </c>
      <c r="DS17" s="67">
        <f>IFERROR(VLOOKUP($B17,RD[#All],DS$2,0)/DS$1,"")</f>
        <v>2.7483146067415727</v>
      </c>
      <c r="DT17" s="67">
        <f>IFERROR(VLOOKUP($B17,RD[#All],DT$2,0)/DT$1,"")</f>
        <v>2.7622138992925511</v>
      </c>
      <c r="DU17" s="67">
        <f>IFERROR(VLOOKUP($B17,RD[#All],DU$2,0)/DU$1,"")</f>
        <v>2.7618809821057013</v>
      </c>
      <c r="DV17" s="67">
        <f>IFERROR(VLOOKUP($B17,RD[#All],DV$2,0)/DV$1,"")</f>
        <v>2.762172284644195</v>
      </c>
      <c r="DW17" s="67">
        <f>IFERROR(VLOOKUP($B17,RD[#All],DW$2,0)/DW$1,"")</f>
        <v>2.7441947565543074</v>
      </c>
      <c r="DX17" s="67">
        <f>IFERROR(VLOOKUP($B17,RD[#All],DX$2,0)/DX$1,"")</f>
        <v>2.8287973366625052</v>
      </c>
      <c r="DY17" s="67">
        <f>IFERROR(VLOOKUP($B17,RD[#All],DY$2,0)/DY$1,"")</f>
        <v>2.7775280898876407</v>
      </c>
      <c r="DZ17" s="67">
        <f>IFERROR(VLOOKUP($B17,RD[#All],DZ$2,0)/DZ$1,"")</f>
        <v>2.8003745318352062</v>
      </c>
      <c r="EA17" s="67">
        <f>IFERROR(VLOOKUP($B17,RD[#All],EA$2,0)/EA$1,"")</f>
        <v>2.7808572617561378</v>
      </c>
      <c r="EB17" s="67">
        <f>IFERROR(VLOOKUP($B17,RD[#All],EB$2,0)/EB$1,"")</f>
        <v>2.7508947149396588</v>
      </c>
      <c r="EC17" s="67">
        <f>IFERROR(VLOOKUP($B17,RD[#All],EC$2,0)/EC$1,"")</f>
        <v>2.7536732929991357</v>
      </c>
      <c r="ED17" s="67">
        <f>IFERROR(VLOOKUP($B17,RD[#All],ED$2,0)/ED$1,"")</f>
        <v>2.8217804667242872</v>
      </c>
      <c r="EE17" s="67">
        <f>IFERROR(VLOOKUP($B17,RD[#All],EE$2,0)/EE$1,"")</f>
        <v>2.8667242869490064</v>
      </c>
      <c r="EF17" s="67">
        <f>IFERROR(VLOOKUP($B17,RD[#All],EF$2,0)/EF$1,"")</f>
        <v>2.768947906026558</v>
      </c>
      <c r="EG17" s="67">
        <f>IFERROR(VLOOKUP($B17,RD[#All],EG$2,0)/EG$1,"")</f>
        <v>2.7814685314685317</v>
      </c>
      <c r="EH17" s="67">
        <f>IFERROR(VLOOKUP($B17,RD[#All],EH$2,0)/EH$1,"")</f>
        <v>2.7538461538461538</v>
      </c>
      <c r="EI17" s="67">
        <f>IFERROR(VLOOKUP($B17,RD[#All],EI$2,0)/EI$1,"")</f>
        <v>2.7587412587412588</v>
      </c>
      <c r="EJ17" s="67">
        <f>IFERROR(VLOOKUP($B17,RD[#All],EJ$2,0)/EJ$1,"")</f>
        <v>2.8111888111888113</v>
      </c>
      <c r="EK17" s="67">
        <f>IFERROR(VLOOKUP($B17,RD[#All],EK$2,0)/EK$1,"")</f>
        <v>2.8440449438202249</v>
      </c>
      <c r="EL17" s="67">
        <f>IFERROR(VLOOKUP($B17,RD[#All],EL$2,0)/EL$1,"")</f>
        <v>2.8134831460674161</v>
      </c>
      <c r="EM17" s="67">
        <f>IFERROR(VLOOKUP($B17,RD[#All],EM$2,0)/EM$1,"")</f>
        <v>2.8221261884183231</v>
      </c>
      <c r="EN17" s="67">
        <f>IFERROR(VLOOKUP($B17,RD[#All],EN$2,0)/EN$1,"")</f>
        <v>2.7685393258426965</v>
      </c>
      <c r="EO17" s="67">
        <f>IFERROR(VLOOKUP($B17,RD[#All],EO$2,0)/EO$1,"")</f>
        <v>2.8329588014981271</v>
      </c>
      <c r="EP17" s="67">
        <f>IFERROR(VLOOKUP($B17,RD[#All],EP$2,0)/EP$1,"")</f>
        <v>2.7737251512532408</v>
      </c>
      <c r="EQ17" s="67">
        <f>IFERROR(VLOOKUP($B17,RD[#All],EQ$2,0)/EQ$1,"")</f>
        <v>2.7453183520599249</v>
      </c>
      <c r="ER17" s="67">
        <f>IFERROR(VLOOKUP($B17,RD[#All],ER$2,0)/ER$1,"")</f>
        <v>2.8245462402765775</v>
      </c>
      <c r="ES17" s="67">
        <f>IFERROR(VLOOKUP($B17,RD[#All],ES$2,0)/ES$1,"")</f>
        <v>2.851310861423221</v>
      </c>
      <c r="ET17" s="67">
        <f>IFERROR(VLOOKUP($B17,RD[#All],ET$2,0)/ET$1,"")</f>
        <v>2.7824310520939735</v>
      </c>
      <c r="EU17" s="67">
        <f>IFERROR(VLOOKUP($B17,RD[#All],EU$2,0)/EU$1,"")</f>
        <v>2.8349178910976662</v>
      </c>
      <c r="EV17" s="67">
        <f>IFERROR(VLOOKUP($B17,RD[#All],EV$2,0)/EV$1,"")</f>
        <v>2.7692307692307692</v>
      </c>
      <c r="EW17" s="67">
        <f>IFERROR(VLOOKUP($B17,RD[#All],EW$2,0)/EW$1,"")</f>
        <v>2.7519446845289544</v>
      </c>
      <c r="EX17" s="67">
        <f>IFERROR(VLOOKUP($B17,RD[#All],EX$2,0)/EX$1,"")</f>
        <v>2.7943820224719103</v>
      </c>
      <c r="EY17" s="67">
        <f>IFERROR(VLOOKUP($B17,RD[#All],EY$2,0)/EY$1,"")</f>
        <v>2.7442363712026632</v>
      </c>
      <c r="EZ17" s="67">
        <f>IFERROR(VLOOKUP($B17,RD[#All],EZ$2,0)/EZ$1,"")</f>
        <v>2.8318352059925096</v>
      </c>
      <c r="FA17" s="67">
        <f>IFERROR(VLOOKUP($B17,RD[#All],FA$2,0)/FA$1,"")</f>
        <v>2.8715355805243448</v>
      </c>
      <c r="FB17" s="67">
        <f>IFERROR(VLOOKUP($B17,RD[#All],FB$2,0)/FB$1,"")</f>
        <v>2.8404494382022469</v>
      </c>
      <c r="FC17" s="67">
        <f>IFERROR(VLOOKUP($B17,RD[#All],FC$2,0)/FC$1,"")</f>
        <v>2.8254681647940072</v>
      </c>
      <c r="FD17" s="67">
        <f>IFERROR(VLOOKUP($B17,RD[#All],FD$2,0)/FD$1,"")</f>
        <v>2.8415730337078653</v>
      </c>
      <c r="FE17" s="67">
        <f>IFERROR(VLOOKUP($B17,RD[#All],FE$2,0)/FE$1,"")</f>
        <v>2.831818181818182</v>
      </c>
      <c r="FF17" s="67">
        <f>IFERROR(VLOOKUP($B17,RD[#All],FF$2,0)/FF$1,"")</f>
        <v>2.790530303030303</v>
      </c>
      <c r="FG17" s="67">
        <f>IFERROR(VLOOKUP($B17,RD[#All],FG$2,0)/FG$1,"")</f>
        <v>2.7501683501683498</v>
      </c>
      <c r="FH17" s="67">
        <f>IFERROR(VLOOKUP($B17,RD[#All],FH$2,0)/FH$1,"")</f>
        <v>2.8295454545454546</v>
      </c>
      <c r="FI17" s="67">
        <f>IFERROR(VLOOKUP($B17,RD[#All],FI$2,0)/FI$1,"")</f>
        <v>2.7595959595959596</v>
      </c>
      <c r="FJ17" s="67">
        <f>IFERROR(VLOOKUP($B17,RD[#All],FJ$2,0)/FJ$1,"")</f>
        <v>2.7518518518518515</v>
      </c>
      <c r="FK17" s="67">
        <f>IFERROR(VLOOKUP($B17,RD[#All],FK$2,0)/FK$1,"")</f>
        <v>2.8784511784511784</v>
      </c>
      <c r="FL17" s="67">
        <f>IFERROR(VLOOKUP($B17,RD[#All],FL$2,0)/FL$1,"")</f>
        <v>2.8076363636363637</v>
      </c>
      <c r="FM17" s="67">
        <f>IFERROR(VLOOKUP($B17,RD[#All],FM$2,0)/FM$1,"")</f>
        <v>2.8405303030303028</v>
      </c>
      <c r="FN17" s="67">
        <f>IFERROR(VLOOKUP($B17,RD[#All],FN$2,0)/FN$1,"")</f>
        <v>2.7663299663299665</v>
      </c>
      <c r="FO17" s="67">
        <f>IFERROR(VLOOKUP($B17,RD[#All],FO$2,0)/FO$1,"")</f>
        <v>2.7640151515151516</v>
      </c>
      <c r="FP17" s="67">
        <f>IFERROR(VLOOKUP($B17,RD[#All],FP$2,0)/FP$1,"")</f>
        <v>2.7563636363636363</v>
      </c>
      <c r="FQ17" s="67">
        <f>IFERROR(VLOOKUP($B17,RD[#All],FQ$2,0)/FQ$1,"")</f>
        <v>2.8029090909090906</v>
      </c>
      <c r="FR17" s="67">
        <f>IFERROR(VLOOKUP($B17,RD[#All],FR$2,0)/FR$1,"")</f>
        <v>2.8156363636363633</v>
      </c>
      <c r="FS17" s="67">
        <f>IFERROR(VLOOKUP($B17,RD[#All],FS$2,0)/FS$1,"")</f>
        <v>2.7676767676767677</v>
      </c>
      <c r="FT17" s="67">
        <f>IFERROR(VLOOKUP($B17,RD[#All],FT$2,0)/FT$1,"")</f>
        <v>2.7527272727272729</v>
      </c>
      <c r="FU17" s="67">
        <f>IFERROR(VLOOKUP($B17,RD[#All],FU$2,0)/FU$1,"")</f>
        <v>2.8121212121212125</v>
      </c>
      <c r="FV17" s="67">
        <f>IFERROR(VLOOKUP($B17,RD[#All],FV$2,0)/FV$1,"")</f>
        <v>2.8295454545454546</v>
      </c>
      <c r="FW17" s="67">
        <f>IFERROR(VLOOKUP($B17,RD[#All],FW$2,0)/FW$1,"")</f>
        <v>2.7981060606060608</v>
      </c>
      <c r="FX17" s="67">
        <f>IFERROR(VLOOKUP($B17,RD[#All],FX$2,0)/FX$1,"")</f>
        <v>2.8219696969696968</v>
      </c>
      <c r="FY17" s="67">
        <f>IFERROR(VLOOKUP($B17,RD[#All],FY$2,0)/FY$1,"")</f>
        <v>2.8047138047138045</v>
      </c>
      <c r="FZ17" s="67">
        <f>IFERROR(VLOOKUP($B17,RD[#All],FZ$2,0)/FZ$1,"")</f>
        <v>2.8446969696969697</v>
      </c>
      <c r="GA17" s="67">
        <f>IFERROR(VLOOKUP($B17,RD[#All],GA$2,0)/GA$1,"")</f>
        <v>2.7604895104895104</v>
      </c>
      <c r="GB17" s="67">
        <f>IFERROR(VLOOKUP($B17,RD[#All],GB$2,0)/GB$1,"")</f>
        <v>2.8168350168350167</v>
      </c>
      <c r="GC17" s="67">
        <f>IFERROR(VLOOKUP($B17,RD[#All],GC$2,0)/GC$1,"")</f>
        <v>2.7845117845117846</v>
      </c>
      <c r="GD17" s="67">
        <f>IFERROR(VLOOKUP($B17,RD[#All],GD$2,0)/GD$1,"")</f>
        <v>2.8825454545454545</v>
      </c>
      <c r="GE17" s="67">
        <f>IFERROR(VLOOKUP($B17,RD[#All],GE$2,0)/GE$1,"")</f>
        <v>2.7646853146853148</v>
      </c>
      <c r="GF17" s="67">
        <f>IFERROR(VLOOKUP($B17,RD[#All],GF$2,0)/GF$1,"")</f>
        <v>2.7710437710437712</v>
      </c>
      <c r="GG17" s="67">
        <f>IFERROR(VLOOKUP($B17,RD[#All],GG$2,0)/GG$1,"")</f>
        <v>2.754909090909091</v>
      </c>
      <c r="GH17" s="67">
        <f>IFERROR(VLOOKUP($B17,RD[#All],GH$2,0)/GH$1,"")</f>
        <v>2.7963636363636364</v>
      </c>
      <c r="GI17" s="67">
        <f>IFERROR(VLOOKUP($B17,RD[#All],GI$2,0)/GI$1,"")</f>
        <v>2.7381818181818183</v>
      </c>
      <c r="GJ17" s="67">
        <f>IFERROR(VLOOKUP($B17,RD[#All],GJ$2,0)/GJ$1,"")</f>
        <v>2.8461538461538463</v>
      </c>
      <c r="GK17" s="67">
        <f>IFERROR(VLOOKUP($B17,RD[#All],GK$2,0)/GK$1,"")</f>
        <v>2.8473484848484851</v>
      </c>
      <c r="GL17" s="67">
        <f>IFERROR(VLOOKUP($B17,RD[#All],GL$2,0)/GL$1,"")</f>
        <v>2.8208333333333333</v>
      </c>
      <c r="GM17" s="67">
        <f>IFERROR(VLOOKUP($B17,RD[#All],GM$2,0)/GM$1,"")</f>
        <v>2.874242424242424</v>
      </c>
      <c r="GN17" s="67">
        <f>IFERROR(VLOOKUP($B17,RD[#All],GN$2,0)/GN$1,"")</f>
        <v>2.8655303030303032</v>
      </c>
      <c r="GO17" s="67">
        <f>IFERROR(VLOOKUP($B17,RD[#All],GO$2,0)/GO$1,"")</f>
        <v>2.913257575757576</v>
      </c>
      <c r="GP17" s="67">
        <f>IFERROR(VLOOKUP($B17,RD[#All],GP$2,0)/GP$1,"")</f>
        <v>2.8219696969696968</v>
      </c>
      <c r="GQ17" s="67">
        <f>IFERROR(VLOOKUP($B17,RD[#All],GQ$2,0)/GQ$1,"")</f>
        <v>2.8227272727272728</v>
      </c>
      <c r="GR17" s="67">
        <f>IFERROR(VLOOKUP($B17,RD[#All],GR$2,0)/GR$1,"")</f>
        <v>2.9511363636363637</v>
      </c>
      <c r="GS17" s="67" t="str">
        <f>IFERROR(VLOOKUP($B17,RD[#All],GS$2,0)/GS$1,"")</f>
        <v/>
      </c>
      <c r="GT17" s="67" t="str">
        <f>IFERROR(VLOOKUP($B17,RD[#All],GT$2,0)/GT$1,"")</f>
        <v/>
      </c>
      <c r="GU17" s="67">
        <f>IFERROR(VLOOKUP($B17,RD[#All],GU$2,0)/GU$1,"")</f>
        <v>2.9366754617414244</v>
      </c>
      <c r="GV17" s="67">
        <f>IFERROR(VLOOKUP($B17,RD[#All],GV$2,0)/GV$1,"")</f>
        <v>2.8106120304701867</v>
      </c>
      <c r="GW17" s="67">
        <f>IFERROR(VLOOKUP($B17,RD[#All],GW$2,0)/GW$1,"")</f>
        <v>2.767923133776792</v>
      </c>
      <c r="GX17" s="67" t="str">
        <f>IFERROR(VLOOKUP($B17,RD[#All],GX$2,0)/GX$1,"")</f>
        <v/>
      </c>
      <c r="GY17" s="67">
        <f>IFERROR(VLOOKUP($B17,RD[#All],GY$2,0)/GY$1,"")</f>
        <v>2.7751196172248802</v>
      </c>
      <c r="GZ17" s="67">
        <f>IFERROR(VLOOKUP($B17,RD[#All],GZ$2,0)/GZ$1,"")</f>
        <v>2.797752808988764</v>
      </c>
      <c r="HA17" s="67">
        <f>IFERROR(VLOOKUP($B17,RD[#All],HA$2,0)/HA$1,"")</f>
        <v>2.8853932584269661</v>
      </c>
      <c r="HB17" s="67">
        <f>IFERROR(VLOOKUP($B17,RD[#All],HB$2,0)/HB$1,"")</f>
        <v>2.7865168539325844</v>
      </c>
      <c r="HC17" s="67">
        <f>IFERROR(VLOOKUP($B17,RD[#All],HC$2,0)/HC$1,"")</f>
        <v>2.7752808988764044</v>
      </c>
      <c r="HD17" s="67">
        <f>IFERROR(VLOOKUP($B17,RD[#All],HD$2,0)/HD$1,"")</f>
        <v>2.8269662921348311</v>
      </c>
      <c r="HE17" s="67">
        <f>IFERROR(VLOOKUP($B17,RD[#All],HE$2,0)/HE$1,"")</f>
        <v>2.7468164794007488</v>
      </c>
      <c r="HF17" s="67">
        <f>IFERROR(VLOOKUP($B17,RD[#All],HF$2,0)/HF$1,"")</f>
        <v>2.8340823970037454</v>
      </c>
      <c r="HG17" s="67">
        <f>IFERROR(VLOOKUP($B17,RD[#All],HG$2,0)/HG$1,"")</f>
        <v>2.7670411985018726</v>
      </c>
      <c r="HH17" s="67">
        <f>IFERROR(VLOOKUP($B17,RD[#All],HH$2,0)/HH$1,"")</f>
        <v>2.8277153558052435</v>
      </c>
      <c r="HI17" s="67">
        <f>IFERROR(VLOOKUP($B17,RD[#All],HI$2,0)/HI$1,"")</f>
        <v>2.7827715355805243</v>
      </c>
      <c r="HJ17" s="67">
        <f>IFERROR(VLOOKUP($B17,RD[#All],HJ$2,0)/HJ$1,"")</f>
        <v>2.9086142322097377</v>
      </c>
      <c r="HK17" s="67">
        <f>IFERROR(VLOOKUP($B17,RD[#All],HK$2,0)/HK$1,"")</f>
        <v>2.7532251352476074</v>
      </c>
      <c r="HL17" s="67">
        <f>IFERROR(VLOOKUP($B17,RD[#All],HL$2,0)/HL$1,"")</f>
        <v>2.8777361631294216</v>
      </c>
      <c r="HM17" s="67">
        <f>IFERROR(VLOOKUP($B17,RD[#All],HM$2,0)/HM$1,"")</f>
        <v>2.9055082848186293</v>
      </c>
      <c r="HN17" s="67">
        <f>IFERROR(VLOOKUP($B17,RD[#All],HN$2,0)/HN$1,"")</f>
        <v>2.9377519032691444</v>
      </c>
      <c r="HO17" s="67">
        <f>IFERROR(VLOOKUP($B17,RD[#All],HO$2,0)/HO$1,"")</f>
        <v>2.9472309299895505</v>
      </c>
      <c r="HP17" s="67">
        <f>IFERROR(VLOOKUP($B17,RD[#All],HP$2,0)/HP$1,"")</f>
        <v>3.039498432601881</v>
      </c>
      <c r="HQ17" s="67">
        <f>IFERROR(VLOOKUP($B17,RD[#All],HQ$2,0)/HQ$1,"")</f>
        <v>2.7955747955747956</v>
      </c>
      <c r="HR17" s="67">
        <f>IFERROR(VLOOKUP($B17,RD[#All],HR$2,0)/HR$1,"")</f>
        <v>2.7698081734778981</v>
      </c>
      <c r="HS17" s="67">
        <f>IFERROR(VLOOKUP($B17,RD[#All],HS$2,0)/HS$1,"")</f>
        <v>2.8544719101123595</v>
      </c>
      <c r="HT17" s="67">
        <f>IFERROR(VLOOKUP($B17,RD[#All],HT$2,0)/HT$1,"")</f>
        <v>2.8128173116937161</v>
      </c>
      <c r="HU17" s="67">
        <f>IFERROR(VLOOKUP($B17,RD[#All],HU$2,0)/HU$1,"")</f>
        <v>2.8235090751944685</v>
      </c>
      <c r="HV17" s="67">
        <f>IFERROR(VLOOKUP($B17,RD[#All],HV$2,0)/HV$1,"")</f>
        <v>2.7695764909248055</v>
      </c>
      <c r="HW17" s="67">
        <f>IFERROR(VLOOKUP($B17,RD[#All],HW$2,0)/HW$1,"")</f>
        <v>2.8803595505617978</v>
      </c>
      <c r="HX17" s="67">
        <f>IFERROR(VLOOKUP($B17,RD[#All],HX$2,0)/HX$1,"")</f>
        <v>2.8452895419187554</v>
      </c>
      <c r="HY17" s="67">
        <f>IFERROR(VLOOKUP($B17,RD[#All],HY$2,0)/HY$1,"")</f>
        <v>2.8088223054515189</v>
      </c>
      <c r="HZ17" s="67">
        <f>IFERROR(VLOOKUP($B17,RD[#All],HZ$2,0)/HZ$1,"")</f>
        <v>2.7592176446109029</v>
      </c>
      <c r="IA17" s="67">
        <f>IFERROR(VLOOKUP($B17,RD[#All],IA$2,0)/IA$1,"")</f>
        <v>2.8488733488733491</v>
      </c>
      <c r="IB17" s="67">
        <f>IFERROR(VLOOKUP($B17,RD[#All],IB$2,0)/IB$1,"")</f>
        <v>2.7734487734487736</v>
      </c>
      <c r="IC17" s="67">
        <f>IFERROR(VLOOKUP($B17,RD[#All],IC$2,0)/IC$1,"")</f>
        <v>2.8104118104118108</v>
      </c>
      <c r="ID17" s="67">
        <f>IFERROR(VLOOKUP($B17,RD[#All],ID$2,0)/ID$1,"")</f>
        <v>2.8222970445192663</v>
      </c>
      <c r="IE17" s="67">
        <f>IFERROR(VLOOKUP($B17,RD[#All],IE$2,0)/IE$1,"")</f>
        <v>2.8646464646464644</v>
      </c>
      <c r="IF17" s="67" t="str">
        <f>IFERROR(VLOOKUP($B17,RD[#All],IF$2,0)/IF$1,"")</f>
        <v/>
      </c>
      <c r="IG17" s="67">
        <f>IFERROR(VLOOKUP($B17,RD[#All],IG$2,0)/IG$1,"")</f>
        <v>2.818001698273422</v>
      </c>
      <c r="IH17" s="67">
        <f>IFERROR(VLOOKUP($B17,RD[#All],IH$2,0)/IH$1,"")</f>
        <v>2.8216649251132009</v>
      </c>
      <c r="II17" s="67">
        <f>IFERROR(VLOOKUP($B17,RD[#All],II$2,0)/II$1,"")</f>
        <v>2.7960199004975124</v>
      </c>
      <c r="IJ17" s="67">
        <f>IFERROR(VLOOKUP($B17,RD[#All],IJ$2,0)/IJ$1,"")</f>
        <v>2.77665544332211</v>
      </c>
      <c r="IK17" s="67">
        <f>IFERROR(VLOOKUP($B17,RD[#All],IK$2,0)/IK$1,"")</f>
        <v>2.7742812742812748</v>
      </c>
      <c r="IL17" s="67" t="str">
        <f>IFERROR(VLOOKUP($B17,RD[#All],IL$2,0)/IL$1,"")</f>
        <v/>
      </c>
      <c r="IM17" s="67" t="str">
        <f>IFERROR(VLOOKUP($B17,RD[#All],IM$2,0)/IM$1,"")</f>
        <v/>
      </c>
      <c r="IN17" s="67">
        <f>IFERROR(VLOOKUP($B17,RD[#All],IN$2,0)/IN$1,"")</f>
        <v>2.8760710553814004</v>
      </c>
      <c r="IO17" s="67">
        <f>IFERROR(VLOOKUP($B17,RD[#All],IO$2,0)/IO$1,"")</f>
        <v>2.8565830721003138</v>
      </c>
      <c r="IP17" s="67">
        <f>IFERROR(VLOOKUP($B17,RD[#All],IP$2,0)/IP$1,"")</f>
        <v>3.2477981432992147</v>
      </c>
      <c r="IQ17" s="67">
        <f>IFERROR(VLOOKUP($B17,RD[#All],IQ$2,0)/IQ$1,"")</f>
        <v>2.8014763014763018</v>
      </c>
      <c r="IR17" s="67">
        <f>IFERROR(VLOOKUP($B17,RD[#All],IR$2,0)/IR$1,"")</f>
        <v>5.5895522388059709</v>
      </c>
      <c r="IS17" s="86">
        <f>IFERROR(AVERAGEIF(Inv_SY_B[[#This Row],[BLK1_INV1]:[BLK8_INV27]],"&gt;"&amp;0.1,Inv_SY_B[[#This Row],[BLK1_INV1]:[BLK8_INV27]]),"")</f>
        <v>2.8162429508420663</v>
      </c>
    </row>
    <row r="18" spans="2:253" x14ac:dyDescent="0.25">
      <c r="B18" s="85">
        <f t="shared" si="0"/>
        <v>45856</v>
      </c>
      <c r="C18" s="67">
        <f>IFERROR(VLOOKUP($B18,RD[#All],C$2,0)/C$1,"")</f>
        <v>1.1581676750216077</v>
      </c>
      <c r="D18" s="67">
        <f>IFERROR(VLOOKUP($B18,RD[#All],D$2,0)/D$1,"")</f>
        <v>1.1789109766637857</v>
      </c>
      <c r="E18" s="67">
        <f>IFERROR(VLOOKUP($B18,RD[#All],E$2,0)/E$1,"")</f>
        <v>1.1782771535580525</v>
      </c>
      <c r="F18" s="67">
        <f>IFERROR(VLOOKUP($B18,RD[#All],F$2,0)/F$1,"")</f>
        <v>1.1647940074906367</v>
      </c>
      <c r="G18" s="67">
        <f>IFERROR(VLOOKUP($B18,RD[#All],G$2,0)/G$1,"")</f>
        <v>1.1719965427830596</v>
      </c>
      <c r="H18" s="67">
        <f>IFERROR(VLOOKUP($B18,RD[#All],H$2,0)/H$1,"")</f>
        <v>1.1573033707865168</v>
      </c>
      <c r="I18" s="67">
        <f>IFERROR(VLOOKUP($B18,RD[#All],I$2,0)/I$1,"")</f>
        <v>1.1677902621722847</v>
      </c>
      <c r="J18" s="67">
        <f>IFERROR(VLOOKUP($B18,RD[#All],J$2,0)/J$1,"")</f>
        <v>1.1760299625468165</v>
      </c>
      <c r="K18" s="67">
        <f>IFERROR(VLOOKUP($B18,RD[#All],K$2,0)/K$1,"")</f>
        <v>1.1649438202247191</v>
      </c>
      <c r="L18" s="67">
        <f>IFERROR(VLOOKUP($B18,RD[#All],L$2,0)/L$1,"")</f>
        <v>1.1649438202247191</v>
      </c>
      <c r="M18" s="67">
        <f>IFERROR(VLOOKUP($B18,RD[#All],M$2,0)/M$1,"")</f>
        <v>1.1910112359550562</v>
      </c>
      <c r="N18" s="67">
        <f>IFERROR(VLOOKUP($B18,RD[#All],N$2,0)/N$1,"")</f>
        <v>1.1539325842696631</v>
      </c>
      <c r="O18" s="67">
        <f>IFERROR(VLOOKUP($B18,RD[#All],O$2,0)/O$1,"")</f>
        <v>1.146067415730337</v>
      </c>
      <c r="P18" s="67">
        <f>IFERROR(VLOOKUP($B18,RD[#All],P$2,0)/P$1,"")</f>
        <v>1.1726251276813076</v>
      </c>
      <c r="Q18" s="67">
        <f>IFERROR(VLOOKUP($B18,RD[#All],Q$2,0)/Q$1,"")</f>
        <v>1.146067415730337</v>
      </c>
      <c r="R18" s="67">
        <f>IFERROR(VLOOKUP($B18,RD[#All],R$2,0)/R$1,"")</f>
        <v>1.1666666666666667</v>
      </c>
      <c r="S18" s="67">
        <f>IFERROR(VLOOKUP($B18,RD[#All],S$2,0)/S$1,"")</f>
        <v>1.146067415730337</v>
      </c>
      <c r="T18" s="67">
        <f>IFERROR(VLOOKUP($B18,RD[#All],T$2,0)/T$1,"")</f>
        <v>1.1861423220973781</v>
      </c>
      <c r="U18" s="67">
        <f>IFERROR(VLOOKUP($B18,RD[#All],U$2,0)/U$1,"")</f>
        <v>1.1443388072601555</v>
      </c>
      <c r="V18" s="67">
        <f>IFERROR(VLOOKUP($B18,RD[#All],V$2,0)/V$1,"")</f>
        <v>1.1581676750216077</v>
      </c>
      <c r="W18" s="67">
        <f>IFERROR(VLOOKUP($B18,RD[#All],W$2,0)/W$1,"")</f>
        <v>1.1573033707865168</v>
      </c>
      <c r="X18" s="67">
        <f>IFERROR(VLOOKUP($B18,RD[#All],X$2,0)/X$1,"")</f>
        <v>1.1816479400749065</v>
      </c>
      <c r="Y18" s="67">
        <f>IFERROR(VLOOKUP($B18,RD[#All],Y$2,0)/Y$1,"")</f>
        <v>1.1619706136560071</v>
      </c>
      <c r="Z18" s="67">
        <f>IFERROR(VLOOKUP($B18,RD[#All],Z$2,0)/Z$1,"")</f>
        <v>1.1818560133166875</v>
      </c>
      <c r="AA18" s="67">
        <f>IFERROR(VLOOKUP($B18,RD[#All],AA$2,0)/AA$1,"")</f>
        <v>1.1685393258426966</v>
      </c>
      <c r="AB18" s="67">
        <f>IFERROR(VLOOKUP($B18,RD[#All],AB$2,0)/AB$1,"")</f>
        <v>1.1498703543647364</v>
      </c>
      <c r="AC18" s="67">
        <f>IFERROR(VLOOKUP($B18,RD[#All],AC$2,0)/AC$1,"")</f>
        <v>1.1847882454624028</v>
      </c>
      <c r="AD18" s="67">
        <f>IFERROR(VLOOKUP($B18,RD[#All],AD$2,0)/AD$1,"")</f>
        <v>1.1439034540158137</v>
      </c>
      <c r="AE18" s="67">
        <f>IFERROR(VLOOKUP($B18,RD[#All],AE$2,0)/AE$1,"")</f>
        <v>1.1745318352059926</v>
      </c>
      <c r="AF18" s="67">
        <f>IFERROR(VLOOKUP($B18,RD[#All],AF$2,0)/AF$1,"")</f>
        <v>1.1645443196004994</v>
      </c>
      <c r="AG18" s="67">
        <f>IFERROR(VLOOKUP($B18,RD[#All],AG$2,0)/AG$1,"")</f>
        <v>1.1735330836454432</v>
      </c>
      <c r="AH18" s="67">
        <f>IFERROR(VLOOKUP($B18,RD[#All],AH$2,0)/AH$1,"")</f>
        <v>1.1888472742405327</v>
      </c>
      <c r="AI18" s="67">
        <f>IFERROR(VLOOKUP($B18,RD[#All],AI$2,0)/AI$1,"")</f>
        <v>1.1698113207547169</v>
      </c>
      <c r="AJ18" s="67">
        <f>IFERROR(VLOOKUP($B18,RD[#All],AJ$2,0)/AJ$1,"")</f>
        <v>1.1648483036915258</v>
      </c>
      <c r="AK18" s="67">
        <f>IFERROR(VLOOKUP($B18,RD[#All],AK$2,0)/AK$1,"")</f>
        <v>1.1550561797752807</v>
      </c>
      <c r="AL18" s="67">
        <f>IFERROR(VLOOKUP($B18,RD[#All],AL$2,0)/AL$1,"")</f>
        <v>1.1646035463365676</v>
      </c>
      <c r="AM18" s="67">
        <f>IFERROR(VLOOKUP($B18,RD[#All],AM$2,0)/AM$1,"")</f>
        <v>1.1524344569288389</v>
      </c>
      <c r="AN18" s="67">
        <f>IFERROR(VLOOKUP($B18,RD[#All],AN$2,0)/AN$1,"")</f>
        <v>1.1655430711610486</v>
      </c>
      <c r="AO18" s="67">
        <f>IFERROR(VLOOKUP($B18,RD[#All],AO$2,0)/AO$1,"")</f>
        <v>1.1730337078651685</v>
      </c>
      <c r="AP18" s="67">
        <f>IFERROR(VLOOKUP($B18,RD[#All],AP$2,0)/AP$1,"")</f>
        <v>1.1719101123595506</v>
      </c>
      <c r="AQ18" s="67">
        <f>IFERROR(VLOOKUP($B18,RD[#All],AQ$2,0)/AQ$1,"")</f>
        <v>1.1528089887640449</v>
      </c>
      <c r="AR18" s="67">
        <f>IFERROR(VLOOKUP($B18,RD[#All],AR$2,0)/AR$1,"")</f>
        <v>1.1805243445692883</v>
      </c>
      <c r="AS18" s="67">
        <f>IFERROR(VLOOKUP($B18,RD[#All],AS$2,0)/AS$1,"")</f>
        <v>1.154681647940075</v>
      </c>
      <c r="AT18" s="67">
        <f>IFERROR(VLOOKUP($B18,RD[#All],AT$2,0)/AT$1,"")</f>
        <v>1.1640449438202247</v>
      </c>
      <c r="AU18" s="67">
        <f>IFERROR(VLOOKUP($B18,RD[#All],AU$2,0)/AU$1,"")</f>
        <v>1.1655430711610486</v>
      </c>
      <c r="AV18" s="67">
        <f>IFERROR(VLOOKUP($B18,RD[#All],AV$2,0)/AV$1,"")</f>
        <v>1.148689138576779</v>
      </c>
      <c r="AW18" s="67">
        <f>IFERROR(VLOOKUP($B18,RD[#All],AW$2,0)/AW$1,"")</f>
        <v>1.1602420051858255</v>
      </c>
      <c r="AX18" s="67">
        <f>IFERROR(VLOOKUP($B18,RD[#All],AX$2,0)/AX$1,"")</f>
        <v>1.1591760299625469</v>
      </c>
      <c r="AY18" s="67">
        <f>IFERROR(VLOOKUP($B18,RD[#All],AY$2,0)/AY$1,"")</f>
        <v>1.1541573033707866</v>
      </c>
      <c r="AZ18" s="67">
        <f>IFERROR(VLOOKUP($B18,RD[#All],AZ$2,0)/AZ$1,"")</f>
        <v>1.1829213483146068</v>
      </c>
      <c r="BA18" s="67">
        <f>IFERROR(VLOOKUP($B18,RD[#All],BA$2,0)/BA$1,"")</f>
        <v>1.1891385767790261</v>
      </c>
      <c r="BB18" s="67">
        <f>IFERROR(VLOOKUP($B18,RD[#All],BB$2,0)/BB$1,"")</f>
        <v>1.1636704119850187</v>
      </c>
      <c r="BC18" s="67">
        <f>IFERROR(VLOOKUP($B18,RD[#All],BC$2,0)/BC$1,"")</f>
        <v>1.1685393258426966</v>
      </c>
      <c r="BD18" s="67">
        <f>IFERROR(VLOOKUP($B18,RD[#All],BD$2,0)/BD$1,"")</f>
        <v>1.1745318352059926</v>
      </c>
      <c r="BE18" s="67">
        <f>IFERROR(VLOOKUP($B18,RD[#All],BE$2,0)/BE$1,"")</f>
        <v>1.1719965427830596</v>
      </c>
      <c r="BF18" s="67">
        <f>IFERROR(VLOOKUP($B18,RD[#All],BF$2,0)/BF$1,"")</f>
        <v>1.1658759883478984</v>
      </c>
      <c r="BG18" s="67">
        <f>IFERROR(VLOOKUP($B18,RD[#All],BG$2,0)/BG$1,"")</f>
        <v>1.157553058676654</v>
      </c>
      <c r="BH18" s="67">
        <f>IFERROR(VLOOKUP($B18,RD[#All],BH$2,0)/BH$1,"")</f>
        <v>1.1617977528089887</v>
      </c>
      <c r="BI18" s="67">
        <f>IFERROR(VLOOKUP($B18,RD[#All],BI$2,0)/BI$1,"")</f>
        <v>1.1765293383270912</v>
      </c>
      <c r="BJ18" s="67">
        <f>IFERROR(VLOOKUP($B18,RD[#All],BJ$2,0)/BJ$1,"")</f>
        <v>1.1911776945484811</v>
      </c>
      <c r="BK18" s="67">
        <f>IFERROR(VLOOKUP($B18,RD[#All],BK$2,0)/BK$1,"")</f>
        <v>1.1876404494382022</v>
      </c>
      <c r="BL18" s="67">
        <f>IFERROR(VLOOKUP($B18,RD[#All],BL$2,0)/BL$1,"")</f>
        <v>1.1629307460689196</v>
      </c>
      <c r="BM18" s="67">
        <f>IFERROR(VLOOKUP($B18,RD[#All],BM$2,0)/BM$1,"")</f>
        <v>1.1655430711610486</v>
      </c>
      <c r="BN18" s="67">
        <f>IFERROR(VLOOKUP($B18,RD[#All],BN$2,0)/BN$1,"")</f>
        <v>1.1414838035527692</v>
      </c>
      <c r="BO18" s="67">
        <f>IFERROR(VLOOKUP($B18,RD[#All],BO$2,0)/BO$1,"")</f>
        <v>1.2024200518582542</v>
      </c>
      <c r="BP18" s="67">
        <f>IFERROR(VLOOKUP($B18,RD[#All],BP$2,0)/BP$1,"")</f>
        <v>1.1965427830596371</v>
      </c>
      <c r="BQ18" s="67">
        <f>IFERROR(VLOOKUP($B18,RD[#All],BQ$2,0)/BQ$1,"")</f>
        <v>1.2051858254105445</v>
      </c>
      <c r="BR18" s="67">
        <f>IFERROR(VLOOKUP($B18,RD[#All],BR$2,0)/BR$1,"")</f>
        <v>1.1764909248055315</v>
      </c>
      <c r="BS18" s="67">
        <f>IFERROR(VLOOKUP($B18,RD[#All],BS$2,0)/BS$1,"")</f>
        <v>1.1883895131086142</v>
      </c>
      <c r="BT18" s="67">
        <f>IFERROR(VLOOKUP($B18,RD[#All],BT$2,0)/BT$1,"")</f>
        <v>1.1865168539325843</v>
      </c>
      <c r="BU18" s="67">
        <f>IFERROR(VLOOKUP($B18,RD[#All],BU$2,0)/BU$1,"")</f>
        <v>1.2014981273408241</v>
      </c>
      <c r="BV18" s="67">
        <f>IFERROR(VLOOKUP($B18,RD[#All],BV$2,0)/BV$1,"")</f>
        <v>1.1895131086142323</v>
      </c>
      <c r="BW18" s="67">
        <f>IFERROR(VLOOKUP($B18,RD[#All],BW$2,0)/BW$1,"")</f>
        <v>1.2277153558052434</v>
      </c>
      <c r="BX18" s="67">
        <f>IFERROR(VLOOKUP($B18,RD[#All],BX$2,0)/BX$1,"")</f>
        <v>1.1985018726591761</v>
      </c>
      <c r="BY18" s="67">
        <f>IFERROR(VLOOKUP($B18,RD[#All],BY$2,0)/BY$1,"")</f>
        <v>1.2228048272992094</v>
      </c>
      <c r="BZ18" s="67">
        <f>IFERROR(VLOOKUP($B18,RD[#All],BZ$2,0)/BZ$1,"")</f>
        <v>1.2061589679567208</v>
      </c>
      <c r="CA18" s="67">
        <f>IFERROR(VLOOKUP($B18,RD[#All],CA$2,0)/CA$1,"")</f>
        <v>1.2224719101123596</v>
      </c>
      <c r="CB18" s="67">
        <f>IFERROR(VLOOKUP($B18,RD[#All],CB$2,0)/CB$1,"")</f>
        <v>1.2071161048689139</v>
      </c>
      <c r="CC18" s="67">
        <f>IFERROR(VLOOKUP($B18,RD[#All],CC$2,0)/CC$1,"")</f>
        <v>1.1820224719101124</v>
      </c>
      <c r="CD18" s="67">
        <f>IFERROR(VLOOKUP($B18,RD[#All],CD$2,0)/CD$1,"")</f>
        <v>1.2197061365600692</v>
      </c>
      <c r="CE18" s="67">
        <f>IFERROR(VLOOKUP($B18,RD[#All],CE$2,0)/CE$1,"")</f>
        <v>1.199625468164794</v>
      </c>
      <c r="CF18" s="67">
        <f>IFERROR(VLOOKUP($B18,RD[#All],CF$2,0)/CF$1,"")</f>
        <v>1.2198501872659175</v>
      </c>
      <c r="CG18" s="67">
        <f>IFERROR(VLOOKUP($B18,RD[#All],CG$2,0)/CG$1,"")</f>
        <v>1.1973782771535579</v>
      </c>
      <c r="CH18" s="67">
        <f>IFERROR(VLOOKUP($B18,RD[#All],CH$2,0)/CH$1,"")</f>
        <v>1.199250936329588</v>
      </c>
      <c r="CI18" s="67">
        <f>IFERROR(VLOOKUP($B18,RD[#All],CI$2,0)/CI$1,"")</f>
        <v>1.1719101123595506</v>
      </c>
      <c r="CJ18" s="67">
        <f>IFERROR(VLOOKUP($B18,RD[#All],CJ$2,0)/CJ$1,"")</f>
        <v>1.2112359550561798</v>
      </c>
      <c r="CK18" s="67">
        <f>IFERROR(VLOOKUP($B18,RD[#All],CK$2,0)/CK$1,"")</f>
        <v>1.1775280898876404</v>
      </c>
      <c r="CL18" s="67">
        <f>IFERROR(VLOOKUP($B18,RD[#All],CL$2,0)/CL$1,"")</f>
        <v>1.1805243445692883</v>
      </c>
      <c r="CM18" s="67">
        <f>IFERROR(VLOOKUP($B18,RD[#All],CM$2,0)/CM$1,"")</f>
        <v>1.1970037453183522</v>
      </c>
      <c r="CN18" s="67">
        <f>IFERROR(VLOOKUP($B18,RD[#All],CN$2,0)/CN$1,"")</f>
        <v>1.1872659176029963</v>
      </c>
      <c r="CO18" s="67">
        <f>IFERROR(VLOOKUP($B18,RD[#All],CO$2,0)/CO$1,"")</f>
        <v>1.1750112359550562</v>
      </c>
      <c r="CP18" s="67">
        <f>IFERROR(VLOOKUP($B18,RD[#All],CP$2,0)/CP$1,"")</f>
        <v>1.1982713915298187</v>
      </c>
      <c r="CQ18" s="67">
        <f>IFERROR(VLOOKUP($B18,RD[#All],CQ$2,0)/CQ$1,"")</f>
        <v>1.2202247191011237</v>
      </c>
      <c r="CR18" s="67">
        <f>IFERROR(VLOOKUP($B18,RD[#All],CR$2,0)/CR$1,"")</f>
        <v>1.208239700374532</v>
      </c>
      <c r="CS18" s="67">
        <f>IFERROR(VLOOKUP($B18,RD[#All],CS$2,0)/CS$1,"")</f>
        <v>1.1941739492301289</v>
      </c>
      <c r="CT18" s="67">
        <f>IFERROR(VLOOKUP($B18,RD[#All],CT$2,0)/CT$1,"")</f>
        <v>1.1715355805243446</v>
      </c>
      <c r="CU18" s="67">
        <f>IFERROR(VLOOKUP($B18,RD[#All],CU$2,0)/CU$1,"")</f>
        <v>1.1947565543071161</v>
      </c>
      <c r="CV18" s="67">
        <f>IFERROR(VLOOKUP($B18,RD[#All],CV$2,0)/CV$1,"")</f>
        <v>1.1940074906367042</v>
      </c>
      <c r="CW18" s="67">
        <f>IFERROR(VLOOKUP($B18,RD[#All],CW$2,0)/CW$1,"")</f>
        <v>1.2037453183520599</v>
      </c>
      <c r="CX18" s="67">
        <f>IFERROR(VLOOKUP($B18,RD[#All],CX$2,0)/CX$1,"")</f>
        <v>1.1741573033707866</v>
      </c>
      <c r="CY18" s="67">
        <f>IFERROR(VLOOKUP($B18,RD[#All],CY$2,0)/CY$1,"")</f>
        <v>1.1932584269662923</v>
      </c>
      <c r="CZ18" s="67">
        <f>IFERROR(VLOOKUP($B18,RD[#All],CZ$2,0)/CZ$1,"")</f>
        <v>1.1898876404494381</v>
      </c>
      <c r="DA18" s="67">
        <f>IFERROR(VLOOKUP($B18,RD[#All],DA$2,0)/DA$1,"")</f>
        <v>1.2097378277153559</v>
      </c>
      <c r="DB18" s="67">
        <f>IFERROR(VLOOKUP($B18,RD[#All],DB$2,0)/DB$1,"")</f>
        <v>1.1823970037453184</v>
      </c>
      <c r="DC18" s="67">
        <f>IFERROR(VLOOKUP($B18,RD[#All],DC$2,0)/DC$1,"")</f>
        <v>1.1605493133583022</v>
      </c>
      <c r="DD18" s="67">
        <f>IFERROR(VLOOKUP($B18,RD[#All],DD$2,0)/DD$1,"")</f>
        <v>1.1689138576779028</v>
      </c>
      <c r="DE18" s="67">
        <f>IFERROR(VLOOKUP($B18,RD[#All],DE$2,0)/DE$1,"")</f>
        <v>1.1685393258426966</v>
      </c>
      <c r="DF18" s="67">
        <f>IFERROR(VLOOKUP($B18,RD[#All],DF$2,0)/DF$1,"")</f>
        <v>1.1445299431247911</v>
      </c>
      <c r="DG18" s="67">
        <f>IFERROR(VLOOKUP($B18,RD[#All],DG$2,0)/DG$1,"")</f>
        <v>1.1722846441947565</v>
      </c>
      <c r="DH18" s="67">
        <f>IFERROR(VLOOKUP($B18,RD[#All],DH$2,0)/DH$1,"")</f>
        <v>1.1625468164794006</v>
      </c>
      <c r="DI18" s="67">
        <f>IFERROR(VLOOKUP($B18,RD[#All],DI$2,0)/DI$1,"")</f>
        <v>1.1592048401037165</v>
      </c>
      <c r="DJ18" s="67">
        <f>IFERROR(VLOOKUP($B18,RD[#All],DJ$2,0)/DJ$1,"")</f>
        <v>1.1830596369922213</v>
      </c>
      <c r="DK18" s="67">
        <f>IFERROR(VLOOKUP($B18,RD[#All],DK$2,0)/DK$1,"")</f>
        <v>1.1991677070328755</v>
      </c>
      <c r="DL18" s="67">
        <f>IFERROR(VLOOKUP($B18,RD[#All],DL$2,0)/DL$1,"")</f>
        <v>1.1775280898876404</v>
      </c>
      <c r="DM18" s="67">
        <f>IFERROR(VLOOKUP($B18,RD[#All],DM$2,0)/DM$1,"")</f>
        <v>1.1921348314606741</v>
      </c>
      <c r="DN18" s="67">
        <f>IFERROR(VLOOKUP($B18,RD[#All],DN$2,0)/DN$1,"")</f>
        <v>1.1509363295880151</v>
      </c>
      <c r="DO18" s="67">
        <f>IFERROR(VLOOKUP($B18,RD[#All],DO$2,0)/DO$1,"")</f>
        <v>1.1612579458012715</v>
      </c>
      <c r="DP18" s="67">
        <f>IFERROR(VLOOKUP($B18,RD[#All],DP$2,0)/DP$1,"")</f>
        <v>1.1588847274240532</v>
      </c>
      <c r="DQ18" s="67">
        <f>IFERROR(VLOOKUP($B18,RD[#All],DQ$2,0)/DQ$1,"")</f>
        <v>1.1558884727424052</v>
      </c>
      <c r="DR18" s="67">
        <f>IFERROR(VLOOKUP($B18,RD[#All],DR$2,0)/DR$1,"")</f>
        <v>1.1565543071161049</v>
      </c>
      <c r="DS18" s="67">
        <f>IFERROR(VLOOKUP($B18,RD[#All],DS$2,0)/DS$1,"")</f>
        <v>1.1404494382022472</v>
      </c>
      <c r="DT18" s="67">
        <f>IFERROR(VLOOKUP($B18,RD[#All],DT$2,0)/DT$1,"")</f>
        <v>1.1548897211818558</v>
      </c>
      <c r="DU18" s="67">
        <f>IFERROR(VLOOKUP($B18,RD[#All],DU$2,0)/DU$1,"")</f>
        <v>1.1678734914689972</v>
      </c>
      <c r="DV18" s="67">
        <f>IFERROR(VLOOKUP($B18,RD[#All],DV$2,0)/DV$1,"")</f>
        <v>1.1471910112359551</v>
      </c>
      <c r="DW18" s="67">
        <f>IFERROR(VLOOKUP($B18,RD[#All],DW$2,0)/DW$1,"")</f>
        <v>1.1647940074906367</v>
      </c>
      <c r="DX18" s="67">
        <f>IFERROR(VLOOKUP($B18,RD[#All],DX$2,0)/DX$1,"")</f>
        <v>1.166541822721598</v>
      </c>
      <c r="DY18" s="67">
        <f>IFERROR(VLOOKUP($B18,RD[#All],DY$2,0)/DY$1,"")</f>
        <v>1.1434456928838952</v>
      </c>
      <c r="DZ18" s="67">
        <f>IFERROR(VLOOKUP($B18,RD[#All],DZ$2,0)/DZ$1,"")</f>
        <v>1.1561797752808989</v>
      </c>
      <c r="EA18" s="67">
        <f>IFERROR(VLOOKUP($B18,RD[#All],EA$2,0)/EA$1,"")</f>
        <v>1.1572201414898045</v>
      </c>
      <c r="EB18" s="67">
        <f>IFERROR(VLOOKUP($B18,RD[#All],EB$2,0)/EB$1,"")</f>
        <v>1.1462338743237619</v>
      </c>
      <c r="EC18" s="67">
        <f>IFERROR(VLOOKUP($B18,RD[#All],EC$2,0)/EC$1,"")</f>
        <v>1.1948141745894556</v>
      </c>
      <c r="ED18" s="67">
        <f>IFERROR(VLOOKUP($B18,RD[#All],ED$2,0)/ED$1,"")</f>
        <v>1.160933448573898</v>
      </c>
      <c r="EE18" s="67">
        <f>IFERROR(VLOOKUP($B18,RD[#All],EE$2,0)/EE$1,"")</f>
        <v>1.1865168539325843</v>
      </c>
      <c r="EF18" s="67">
        <f>IFERROR(VLOOKUP($B18,RD[#All],EF$2,0)/EF$1,"")</f>
        <v>1.1971399387129724</v>
      </c>
      <c r="EG18" s="67">
        <f>IFERROR(VLOOKUP($B18,RD[#All],EG$2,0)/EG$1,"")</f>
        <v>1.2157342657342658</v>
      </c>
      <c r="EH18" s="67">
        <f>IFERROR(VLOOKUP($B18,RD[#All],EH$2,0)/EH$1,"")</f>
        <v>1.156993006993007</v>
      </c>
      <c r="EI18" s="67">
        <f>IFERROR(VLOOKUP($B18,RD[#All],EI$2,0)/EI$1,"")</f>
        <v>1.1520979020979021</v>
      </c>
      <c r="EJ18" s="67">
        <f>IFERROR(VLOOKUP($B18,RD[#All],EJ$2,0)/EJ$1,"")</f>
        <v>1.2104895104895104</v>
      </c>
      <c r="EK18" s="67">
        <f>IFERROR(VLOOKUP($B18,RD[#All],EK$2,0)/EK$1,"")</f>
        <v>1.2120449438202248</v>
      </c>
      <c r="EL18" s="67">
        <f>IFERROR(VLOOKUP($B18,RD[#All],EL$2,0)/EL$1,"")</f>
        <v>1.1932584269662923</v>
      </c>
      <c r="EM18" s="67">
        <f>IFERROR(VLOOKUP($B18,RD[#All],EM$2,0)/EM$1,"")</f>
        <v>1.1650821089023335</v>
      </c>
      <c r="EN18" s="67">
        <f>IFERROR(VLOOKUP($B18,RD[#All],EN$2,0)/EN$1,"")</f>
        <v>1.1481417458945549</v>
      </c>
      <c r="EO18" s="67">
        <f>IFERROR(VLOOKUP($B18,RD[#All],EO$2,0)/EO$1,"")</f>
        <v>1.1782771535580525</v>
      </c>
      <c r="EP18" s="67">
        <f>IFERROR(VLOOKUP($B18,RD[#All],EP$2,0)/EP$1,"")</f>
        <v>1.2006914433880727</v>
      </c>
      <c r="EQ18" s="67">
        <f>IFERROR(VLOOKUP($B18,RD[#All],EQ$2,0)/EQ$1,"")</f>
        <v>1.1689138576779028</v>
      </c>
      <c r="ER18" s="67">
        <f>IFERROR(VLOOKUP($B18,RD[#All],ER$2,0)/ER$1,"")</f>
        <v>1.175799481417459</v>
      </c>
      <c r="ES18" s="67">
        <f>IFERROR(VLOOKUP($B18,RD[#All],ES$2,0)/ES$1,"")</f>
        <v>1.1629213483146068</v>
      </c>
      <c r="ET18" s="67">
        <f>IFERROR(VLOOKUP($B18,RD[#All],ET$2,0)/ET$1,"")</f>
        <v>1.1730337078651687</v>
      </c>
      <c r="EU18" s="67">
        <f>IFERROR(VLOOKUP($B18,RD[#All],EU$2,0)/EU$1,"")</f>
        <v>1.1616248919619707</v>
      </c>
      <c r="EV18" s="67">
        <f>IFERROR(VLOOKUP($B18,RD[#All],EV$2,0)/EV$1,"")</f>
        <v>1.175799481417459</v>
      </c>
      <c r="EW18" s="67">
        <f>IFERROR(VLOOKUP($B18,RD[#All],EW$2,0)/EW$1,"")</f>
        <v>1.1885911840968022</v>
      </c>
      <c r="EX18" s="67">
        <f>IFERROR(VLOOKUP($B18,RD[#All],EX$2,0)/EX$1,"")</f>
        <v>1.1726591760299627</v>
      </c>
      <c r="EY18" s="67">
        <f>IFERROR(VLOOKUP($B18,RD[#All],EY$2,0)/EY$1,"")</f>
        <v>1.1588847274240532</v>
      </c>
      <c r="EZ18" s="67">
        <f>IFERROR(VLOOKUP($B18,RD[#All],EZ$2,0)/EZ$1,"")</f>
        <v>1.1692883895131085</v>
      </c>
      <c r="FA18" s="67">
        <f>IFERROR(VLOOKUP($B18,RD[#All],FA$2,0)/FA$1,"")</f>
        <v>1.1629213483146068</v>
      </c>
      <c r="FB18" s="67">
        <f>IFERROR(VLOOKUP($B18,RD[#All],FB$2,0)/FB$1,"")</f>
        <v>1.149063670411985</v>
      </c>
      <c r="FC18" s="67">
        <f>IFERROR(VLOOKUP($B18,RD[#All],FC$2,0)/FC$1,"")</f>
        <v>1.1573033707865168</v>
      </c>
      <c r="FD18" s="67">
        <f>IFERROR(VLOOKUP($B18,RD[#All],FD$2,0)/FD$1,"")</f>
        <v>1.1655430711610486</v>
      </c>
      <c r="FE18" s="67">
        <f>IFERROR(VLOOKUP($B18,RD[#All],FE$2,0)/FE$1,"")</f>
        <v>1.178409090909091</v>
      </c>
      <c r="FF18" s="67">
        <f>IFERROR(VLOOKUP($B18,RD[#All],FF$2,0)/FF$1,"")</f>
        <v>1.1621212121212121</v>
      </c>
      <c r="FG18" s="67">
        <f>IFERROR(VLOOKUP($B18,RD[#All],FG$2,0)/FG$1,"")</f>
        <v>1.1488215488215487</v>
      </c>
      <c r="FH18" s="67">
        <f>IFERROR(VLOOKUP($B18,RD[#All],FH$2,0)/FH$1,"")</f>
        <v>1.1821969696969699</v>
      </c>
      <c r="FI18" s="67">
        <f>IFERROR(VLOOKUP($B18,RD[#All],FI$2,0)/FI$1,"")</f>
        <v>1.1565656565656566</v>
      </c>
      <c r="FJ18" s="67">
        <f>IFERROR(VLOOKUP($B18,RD[#All],FJ$2,0)/FJ$1,"")</f>
        <v>1.1430976430976432</v>
      </c>
      <c r="FK18" s="67">
        <f>IFERROR(VLOOKUP($B18,RD[#All],FK$2,0)/FK$1,"")</f>
        <v>1.1838383838383839</v>
      </c>
      <c r="FL18" s="67">
        <f>IFERROR(VLOOKUP($B18,RD[#All],FL$2,0)/FL$1,"")</f>
        <v>1.1599999999999999</v>
      </c>
      <c r="FM18" s="67">
        <f>IFERROR(VLOOKUP($B18,RD[#All],FM$2,0)/FM$1,"")</f>
        <v>1.1651515151515153</v>
      </c>
      <c r="FN18" s="67">
        <f>IFERROR(VLOOKUP($B18,RD[#All],FN$2,0)/FN$1,"")</f>
        <v>1.1424242424242426</v>
      </c>
      <c r="FO18" s="67">
        <f>IFERROR(VLOOKUP($B18,RD[#All],FO$2,0)/FO$1,"")</f>
        <v>1.146590909090909</v>
      </c>
      <c r="FP18" s="67">
        <f>IFERROR(VLOOKUP($B18,RD[#All],FP$2,0)/FP$1,"")</f>
        <v>1.1440000000000001</v>
      </c>
      <c r="FQ18" s="67">
        <f>IFERROR(VLOOKUP($B18,RD[#All],FQ$2,0)/FQ$1,"")</f>
        <v>1.1745454545454546</v>
      </c>
      <c r="FR18" s="67">
        <f>IFERROR(VLOOKUP($B18,RD[#All],FR$2,0)/FR$1,"")</f>
        <v>1.1890909090909092</v>
      </c>
      <c r="FS18" s="67">
        <f>IFERROR(VLOOKUP($B18,RD[#All],FS$2,0)/FS$1,"")</f>
        <v>1.167003367003367</v>
      </c>
      <c r="FT18" s="67">
        <f>IFERROR(VLOOKUP($B18,RD[#All],FT$2,0)/FT$1,"")</f>
        <v>1.1927272727272726</v>
      </c>
      <c r="FU18" s="67">
        <f>IFERROR(VLOOKUP($B18,RD[#All],FU$2,0)/FU$1,"")</f>
        <v>1.1518518518518519</v>
      </c>
      <c r="FV18" s="67">
        <f>IFERROR(VLOOKUP($B18,RD[#All],FV$2,0)/FV$1,"")</f>
        <v>1.1787878787878787</v>
      </c>
      <c r="FW18" s="67">
        <f>IFERROR(VLOOKUP($B18,RD[#All],FW$2,0)/FW$1,"")</f>
        <v>1.1901515151515152</v>
      </c>
      <c r="FX18" s="67">
        <f>IFERROR(VLOOKUP($B18,RD[#All],FX$2,0)/FX$1,"")</f>
        <v>1.1651515151515153</v>
      </c>
      <c r="FY18" s="67">
        <f>IFERROR(VLOOKUP($B18,RD[#All],FY$2,0)/FY$1,"")</f>
        <v>1.1824915824915825</v>
      </c>
      <c r="FZ18" s="67">
        <f>IFERROR(VLOOKUP($B18,RD[#All],FZ$2,0)/FZ$1,"")</f>
        <v>1.1666666666666667</v>
      </c>
      <c r="GA18" s="67">
        <f>IFERROR(VLOOKUP($B18,RD[#All],GA$2,0)/GA$1,"")</f>
        <v>1.1818181818181819</v>
      </c>
      <c r="GB18" s="67">
        <f>IFERROR(VLOOKUP($B18,RD[#All],GB$2,0)/GB$1,"")</f>
        <v>1.1616161616161615</v>
      </c>
      <c r="GC18" s="67">
        <f>IFERROR(VLOOKUP($B18,RD[#All],GC$2,0)/GC$1,"")</f>
        <v>1.1515151515151516</v>
      </c>
      <c r="GD18" s="67">
        <f>IFERROR(VLOOKUP($B18,RD[#All],GD$2,0)/GD$1,"")</f>
        <v>1.1607272727272726</v>
      </c>
      <c r="GE18" s="67">
        <f>IFERROR(VLOOKUP($B18,RD[#All],GE$2,0)/GE$1,"")</f>
        <v>1.1678321678321679</v>
      </c>
      <c r="GF18" s="67">
        <f>IFERROR(VLOOKUP($B18,RD[#All],GF$2,0)/GF$1,"")</f>
        <v>1.164983164983165</v>
      </c>
      <c r="GG18" s="67">
        <f>IFERROR(VLOOKUP($B18,RD[#All],GG$2,0)/GG$1,"")</f>
        <v>1.1890909090909092</v>
      </c>
      <c r="GH18" s="67">
        <f>IFERROR(VLOOKUP($B18,RD[#All],GH$2,0)/GH$1,"")</f>
        <v>1.1672727272727272</v>
      </c>
      <c r="GI18" s="67">
        <f>IFERROR(VLOOKUP($B18,RD[#All],GI$2,0)/GI$1,"")</f>
        <v>1.1596363636363636</v>
      </c>
      <c r="GJ18" s="67">
        <f>IFERROR(VLOOKUP($B18,RD[#All],GJ$2,0)/GJ$1,"")</f>
        <v>1.1930069930069929</v>
      </c>
      <c r="GK18" s="67">
        <f>IFERROR(VLOOKUP($B18,RD[#All],GK$2,0)/GK$1,"")</f>
        <v>1.197348484848485</v>
      </c>
      <c r="GL18" s="67">
        <f>IFERROR(VLOOKUP($B18,RD[#All],GL$2,0)/GL$1,"")</f>
        <v>1.156439393939394</v>
      </c>
      <c r="GM18" s="67">
        <f>IFERROR(VLOOKUP($B18,RD[#All],GM$2,0)/GM$1,"")</f>
        <v>1.1901515151515152</v>
      </c>
      <c r="GN18" s="67">
        <f>IFERROR(VLOOKUP($B18,RD[#All],GN$2,0)/GN$1,"")</f>
        <v>1.2098484848484847</v>
      </c>
      <c r="GO18" s="67">
        <f>IFERROR(VLOOKUP($B18,RD[#All],GO$2,0)/GO$1,"")</f>
        <v>1.178409090909091</v>
      </c>
      <c r="GP18" s="67">
        <f>IFERROR(VLOOKUP($B18,RD[#All],GP$2,0)/GP$1,"")</f>
        <v>1.1666666666666667</v>
      </c>
      <c r="GQ18" s="67">
        <f>IFERROR(VLOOKUP($B18,RD[#All],GQ$2,0)/GQ$1,"")</f>
        <v>1.1545454545454545</v>
      </c>
      <c r="GR18" s="67">
        <f>IFERROR(VLOOKUP($B18,RD[#All],GR$2,0)/GR$1,"")</f>
        <v>1.2196969696969697</v>
      </c>
      <c r="GS18" s="67" t="str">
        <f>IFERROR(VLOOKUP($B18,RD[#All],GS$2,0)/GS$1,"")</f>
        <v/>
      </c>
      <c r="GT18" s="67" t="str">
        <f>IFERROR(VLOOKUP($B18,RD[#All],GT$2,0)/GT$1,"")</f>
        <v/>
      </c>
      <c r="GU18" s="67">
        <f>IFERROR(VLOOKUP($B18,RD[#All],GU$2,0)/GU$1,"")</f>
        <v>1.2093227792436236</v>
      </c>
      <c r="GV18" s="67">
        <f>IFERROR(VLOOKUP($B18,RD[#All],GV$2,0)/GV$1,"")</f>
        <v>1.1610191752035723</v>
      </c>
      <c r="GW18" s="67">
        <f>IFERROR(VLOOKUP($B18,RD[#All],GW$2,0)/GW$1,"")</f>
        <v>1.1670362158167036</v>
      </c>
      <c r="GX18" s="67" t="str">
        <f>IFERROR(VLOOKUP($B18,RD[#All],GX$2,0)/GX$1,"")</f>
        <v/>
      </c>
      <c r="GY18" s="67">
        <f>IFERROR(VLOOKUP($B18,RD[#All],GY$2,0)/GY$1,"")</f>
        <v>1.157552973342447</v>
      </c>
      <c r="GZ18" s="67">
        <f>IFERROR(VLOOKUP($B18,RD[#All],GZ$2,0)/GZ$1,"")</f>
        <v>1.1528089887640449</v>
      </c>
      <c r="HA18" s="67">
        <f>IFERROR(VLOOKUP($B18,RD[#All],HA$2,0)/HA$1,"")</f>
        <v>1.2011235955056179</v>
      </c>
      <c r="HB18" s="67">
        <f>IFERROR(VLOOKUP($B18,RD[#All],HB$2,0)/HB$1,"")</f>
        <v>1.149438202247191</v>
      </c>
      <c r="HC18" s="67">
        <f>IFERROR(VLOOKUP($B18,RD[#All],HC$2,0)/HC$1,"")</f>
        <v>1.1685393258426966</v>
      </c>
      <c r="HD18" s="67">
        <f>IFERROR(VLOOKUP($B18,RD[#All],HD$2,0)/HD$1,"")</f>
        <v>1.1947565543071161</v>
      </c>
      <c r="HE18" s="67">
        <f>IFERROR(VLOOKUP($B18,RD[#All],HE$2,0)/HE$1,"")</f>
        <v>1.202247191011236</v>
      </c>
      <c r="HF18" s="67">
        <f>IFERROR(VLOOKUP($B18,RD[#All],HF$2,0)/HF$1,"")</f>
        <v>1.2037453183520599</v>
      </c>
      <c r="HG18" s="67">
        <f>IFERROR(VLOOKUP($B18,RD[#All],HG$2,0)/HG$1,"")</f>
        <v>1.1985018726591761</v>
      </c>
      <c r="HH18" s="67">
        <f>IFERROR(VLOOKUP($B18,RD[#All],HH$2,0)/HH$1,"")</f>
        <v>1.2074906367041198</v>
      </c>
      <c r="HI18" s="67">
        <f>IFERROR(VLOOKUP($B18,RD[#All],HI$2,0)/HI$1,"")</f>
        <v>1.1760299625468165</v>
      </c>
      <c r="HJ18" s="67">
        <f>IFERROR(VLOOKUP($B18,RD[#All],HJ$2,0)/HJ$1,"")</f>
        <v>1.2033707865168539</v>
      </c>
      <c r="HK18" s="67">
        <f>IFERROR(VLOOKUP($B18,RD[#All],HK$2,0)/HK$1,"")</f>
        <v>1.1618809821057012</v>
      </c>
      <c r="HL18" s="67">
        <f>IFERROR(VLOOKUP($B18,RD[#All],HL$2,0)/HL$1,"")</f>
        <v>1.1705368289637954</v>
      </c>
      <c r="HM18" s="67">
        <f>IFERROR(VLOOKUP($B18,RD[#All],HM$2,0)/HM$1,"")</f>
        <v>1.1957008508732645</v>
      </c>
      <c r="HN18" s="67">
        <f>IFERROR(VLOOKUP($B18,RD[#All],HN$2,0)/HN$1,"")</f>
        <v>1.2373488580385132</v>
      </c>
      <c r="HO18" s="67">
        <f>IFERROR(VLOOKUP($B18,RD[#All],HO$2,0)/HO$1,"")</f>
        <v>1.2319749216300941</v>
      </c>
      <c r="HP18" s="67">
        <f>IFERROR(VLOOKUP($B18,RD[#All],HP$2,0)/HP$1,"")</f>
        <v>1.2457680250783698</v>
      </c>
      <c r="HQ18" s="67">
        <f>IFERROR(VLOOKUP($B18,RD[#All],HQ$2,0)/HQ$1,"")</f>
        <v>1.1784511784511784</v>
      </c>
      <c r="HR18" s="67">
        <f>IFERROR(VLOOKUP($B18,RD[#All],HR$2,0)/HR$1,"")</f>
        <v>1.1718098415346121</v>
      </c>
      <c r="HS18" s="67">
        <f>IFERROR(VLOOKUP($B18,RD[#All],HS$2,0)/HS$1,"")</f>
        <v>1.1685393258426966</v>
      </c>
      <c r="HT18" s="67">
        <f>IFERROR(VLOOKUP($B18,RD[#All],HT$2,0)/HT$1,"")</f>
        <v>1.1505617977528091</v>
      </c>
      <c r="HU18" s="67">
        <f>IFERROR(VLOOKUP($B18,RD[#All],HU$2,0)/HU$1,"")</f>
        <v>1.1588591184096801</v>
      </c>
      <c r="HV18" s="67">
        <f>IFERROR(VLOOKUP($B18,RD[#All],HV$2,0)/HV$1,"")</f>
        <v>1.1581676750216077</v>
      </c>
      <c r="HW18" s="67">
        <f>IFERROR(VLOOKUP($B18,RD[#All],HW$2,0)/HW$1,"")</f>
        <v>1.1947865168539327</v>
      </c>
      <c r="HX18" s="67">
        <f>IFERROR(VLOOKUP($B18,RD[#All],HX$2,0)/HX$1,"")</f>
        <v>1.1751080380293863</v>
      </c>
      <c r="HY18" s="67">
        <f>IFERROR(VLOOKUP($B18,RD[#All],HY$2,0)/HY$1,"")</f>
        <v>1.1515605493133583</v>
      </c>
      <c r="HZ18" s="67">
        <f>IFERROR(VLOOKUP($B18,RD[#All],HZ$2,0)/HZ$1,"")</f>
        <v>1.175530586766542</v>
      </c>
      <c r="IA18" s="67">
        <f>IFERROR(VLOOKUP($B18,RD[#All],IA$2,0)/IA$1,"")</f>
        <v>1.1600621600621603</v>
      </c>
      <c r="IB18" s="67">
        <f>IFERROR(VLOOKUP($B18,RD[#All],IB$2,0)/IB$1,"")</f>
        <v>1.1580086580086582</v>
      </c>
      <c r="IC18" s="67">
        <f>IFERROR(VLOOKUP($B18,RD[#All],IC$2,0)/IC$1,"")</f>
        <v>1.1693861693861696</v>
      </c>
      <c r="ID18" s="67">
        <f>IFERROR(VLOOKUP($B18,RD[#All],ID$2,0)/ID$1,"")</f>
        <v>1.1859334081556303</v>
      </c>
      <c r="IE18" s="67">
        <f>IFERROR(VLOOKUP($B18,RD[#All],IE$2,0)/IE$1,"")</f>
        <v>1.1676767676767676</v>
      </c>
      <c r="IF18" s="67" t="str">
        <f>IFERROR(VLOOKUP($B18,RD[#All],IF$2,0)/IF$1,"")</f>
        <v/>
      </c>
      <c r="IG18" s="67">
        <f>IFERROR(VLOOKUP($B18,RD[#All],IG$2,0)/IG$1,"")</f>
        <v>1.1746391168978205</v>
      </c>
      <c r="IH18" s="67">
        <f>IFERROR(VLOOKUP($B18,RD[#All],IH$2,0)/IH$1,"")</f>
        <v>1.1807732497387669</v>
      </c>
      <c r="II18" s="67">
        <f>IFERROR(VLOOKUP($B18,RD[#All],II$2,0)/II$1,"")</f>
        <v>1.1542288557213931</v>
      </c>
      <c r="IJ18" s="67">
        <f>IFERROR(VLOOKUP($B18,RD[#All],IJ$2,0)/IJ$1,"")</f>
        <v>1.1672278338945006</v>
      </c>
      <c r="IK18" s="67">
        <f>IFERROR(VLOOKUP($B18,RD[#All],IK$2,0)/IK$1,"")</f>
        <v>1.1926961926961928</v>
      </c>
      <c r="IL18" s="67" t="str">
        <f>IFERROR(VLOOKUP($B18,RD[#All],IL$2,0)/IL$1,"")</f>
        <v/>
      </c>
      <c r="IM18" s="67" t="str">
        <f>IFERROR(VLOOKUP($B18,RD[#All],IM$2,0)/IM$1,"")</f>
        <v/>
      </c>
      <c r="IN18" s="67">
        <f>IFERROR(VLOOKUP($B18,RD[#All],IN$2,0)/IN$1,"")</f>
        <v>1.2066875653082549</v>
      </c>
      <c r="IO18" s="67">
        <f>IFERROR(VLOOKUP($B18,RD[#All],IO$2,0)/IO$1,"")</f>
        <v>1.1794670846394986</v>
      </c>
      <c r="IP18" s="67">
        <f>IFERROR(VLOOKUP($B18,RD[#All],IP$2,0)/IP$1,"")</f>
        <v>1.3282551773387288</v>
      </c>
      <c r="IQ18" s="67">
        <f>IFERROR(VLOOKUP($B18,RD[#All],IQ$2,0)/IQ$1,"")</f>
        <v>1.1732711732711734</v>
      </c>
      <c r="IR18" s="67">
        <f>IFERROR(VLOOKUP($B18,RD[#All],IR$2,0)/IR$1,"")</f>
        <v>2.3399668325041461</v>
      </c>
      <c r="IS18" s="86">
        <f>IFERROR(AVERAGEIF(Inv_SY_B[[#This Row],[BLK1_INV1]:[BLK8_INV27]],"&gt;"&amp;0.1,Inv_SY_B[[#This Row],[BLK1_INV1]:[BLK8_INV27]]),"")</f>
        <v>1.1760476750416708</v>
      </c>
    </row>
    <row r="19" spans="2:253" x14ac:dyDescent="0.25">
      <c r="B19" s="85">
        <f t="shared" si="0"/>
        <v>45857</v>
      </c>
      <c r="C19" s="67">
        <f>IFERROR(VLOOKUP($B19,RD[#All],C$2,0)/C$1,"")</f>
        <v>4.3249783923941223</v>
      </c>
      <c r="D19" s="67">
        <f>IFERROR(VLOOKUP($B19,RD[#All],D$2,0)/D$1,"")</f>
        <v>4.4114088159031981</v>
      </c>
      <c r="E19" s="67">
        <f>IFERROR(VLOOKUP($B19,RD[#All],E$2,0)/E$1,"")</f>
        <v>4.4194756554307117</v>
      </c>
      <c r="F19" s="67">
        <f>IFERROR(VLOOKUP($B19,RD[#All],F$2,0)/F$1,"")</f>
        <v>4.4007490636704123</v>
      </c>
      <c r="G19" s="67">
        <f>IFERROR(VLOOKUP($B19,RD[#All],G$2,0)/G$1,"")</f>
        <v>4.3802938634399311</v>
      </c>
      <c r="H19" s="67">
        <f>IFERROR(VLOOKUP($B19,RD[#All],H$2,0)/H$1,"")</f>
        <v>4.3857677902621726</v>
      </c>
      <c r="I19" s="67">
        <f>IFERROR(VLOOKUP($B19,RD[#All],I$2,0)/I$1,"")</f>
        <v>4.4119850187265914</v>
      </c>
      <c r="J19" s="67">
        <f>IFERROR(VLOOKUP($B19,RD[#All],J$2,0)/J$1,"")</f>
        <v>4.4269662921348312</v>
      </c>
      <c r="K19" s="67">
        <f>IFERROR(VLOOKUP($B19,RD[#All],K$2,0)/K$1,"")</f>
        <v>4.3182022471910111</v>
      </c>
      <c r="L19" s="67">
        <f>IFERROR(VLOOKUP($B19,RD[#All],L$2,0)/L$1,"")</f>
        <v>4.3577528089887636</v>
      </c>
      <c r="M19" s="67">
        <f>IFERROR(VLOOKUP($B19,RD[#All],M$2,0)/M$1,"")</f>
        <v>4.4269662921348312</v>
      </c>
      <c r="N19" s="67">
        <f>IFERROR(VLOOKUP($B19,RD[#All],N$2,0)/N$1,"")</f>
        <v>4.3782771535580522</v>
      </c>
      <c r="O19" s="67">
        <f>IFERROR(VLOOKUP($B19,RD[#All],O$2,0)/O$1,"")</f>
        <v>4.3782771535580522</v>
      </c>
      <c r="P19" s="67">
        <f>IFERROR(VLOOKUP($B19,RD[#All],P$2,0)/P$1,"")</f>
        <v>4.3758937691521957</v>
      </c>
      <c r="Q19" s="67">
        <f>IFERROR(VLOOKUP($B19,RD[#All],Q$2,0)/Q$1,"")</f>
        <v>4.3970037453183517</v>
      </c>
      <c r="R19" s="67">
        <f>IFERROR(VLOOKUP($B19,RD[#All],R$2,0)/R$1,"")</f>
        <v>4.4194756554307117</v>
      </c>
      <c r="S19" s="67">
        <f>IFERROR(VLOOKUP($B19,RD[#All],S$2,0)/S$1,"")</f>
        <v>4.393258426966292</v>
      </c>
      <c r="T19" s="67">
        <f>IFERROR(VLOOKUP($B19,RD[#All],T$2,0)/T$1,"")</f>
        <v>4.4344569288389515</v>
      </c>
      <c r="U19" s="67">
        <f>IFERROR(VLOOKUP($B19,RD[#All],U$2,0)/U$1,"")</f>
        <v>4.373379429559205</v>
      </c>
      <c r="V19" s="67">
        <f>IFERROR(VLOOKUP($B19,RD[#All],V$2,0)/V$1,"")</f>
        <v>4.3941227312013833</v>
      </c>
      <c r="W19" s="67">
        <f>IFERROR(VLOOKUP($B19,RD[#All],W$2,0)/W$1,"")</f>
        <v>4.3632958801498125</v>
      </c>
      <c r="X19" s="67">
        <f>IFERROR(VLOOKUP($B19,RD[#All],X$2,0)/X$1,"")</f>
        <v>4.3846441947565546</v>
      </c>
      <c r="Y19" s="67">
        <f>IFERROR(VLOOKUP($B19,RD[#All],Y$2,0)/Y$1,"")</f>
        <v>4.4079515989628346</v>
      </c>
      <c r="Z19" s="67">
        <f>IFERROR(VLOOKUP($B19,RD[#All],Z$2,0)/Z$1,"")</f>
        <v>4.3935081148564299</v>
      </c>
      <c r="AA19" s="67">
        <f>IFERROR(VLOOKUP($B19,RD[#All],AA$2,0)/AA$1,"")</f>
        <v>4.3872082973206572</v>
      </c>
      <c r="AB19" s="67">
        <f>IFERROR(VLOOKUP($B19,RD[#All],AB$2,0)/AB$1,"")</f>
        <v>4.3633535004321518</v>
      </c>
      <c r="AC19" s="67">
        <f>IFERROR(VLOOKUP($B19,RD[#All],AC$2,0)/AC$1,"")</f>
        <v>4.3526361279170267</v>
      </c>
      <c r="AD19" s="67">
        <f>IFERROR(VLOOKUP($B19,RD[#All],AD$2,0)/AD$1,"")</f>
        <v>4.3911776945484808</v>
      </c>
      <c r="AE19" s="67">
        <f>IFERROR(VLOOKUP($B19,RD[#All],AE$2,0)/AE$1,"")</f>
        <v>4.3672076570952978</v>
      </c>
      <c r="AF19" s="67">
        <f>IFERROR(VLOOKUP($B19,RD[#All],AF$2,0)/AF$1,"")</f>
        <v>4.3778610070744906</v>
      </c>
      <c r="AG19" s="67">
        <f>IFERROR(VLOOKUP($B19,RD[#All],AG$2,0)/AG$1,"")</f>
        <v>4.3299209321681227</v>
      </c>
      <c r="AH19" s="67">
        <f>IFERROR(VLOOKUP($B19,RD[#All],AH$2,0)/AH$1,"")</f>
        <v>4.3958385351643781</v>
      </c>
      <c r="AI19" s="67">
        <f>IFERROR(VLOOKUP($B19,RD[#All],AI$2,0)/AI$1,"")</f>
        <v>4.3278301886792452</v>
      </c>
      <c r="AJ19" s="67">
        <f>IFERROR(VLOOKUP($B19,RD[#All],AJ$2,0)/AJ$1,"")</f>
        <v>4.3371693319384246</v>
      </c>
      <c r="AK19" s="67">
        <f>IFERROR(VLOOKUP($B19,RD[#All],AK$2,0)/AK$1,"")</f>
        <v>4.3842696629213478</v>
      </c>
      <c r="AL19" s="67">
        <f>IFERROR(VLOOKUP($B19,RD[#All],AL$2,0)/AL$1,"")</f>
        <v>4.3191702910672465</v>
      </c>
      <c r="AM19" s="67">
        <f>IFERROR(VLOOKUP($B19,RD[#All],AM$2,0)/AM$1,"")</f>
        <v>4.3258426966292136</v>
      </c>
      <c r="AN19" s="67">
        <f>IFERROR(VLOOKUP($B19,RD[#All],AN$2,0)/AN$1,"")</f>
        <v>4.3595505617977528</v>
      </c>
      <c r="AO19" s="67">
        <f>IFERROR(VLOOKUP($B19,RD[#All],AO$2,0)/AO$1,"")</f>
        <v>4.3483146067415728</v>
      </c>
      <c r="AP19" s="67">
        <f>IFERROR(VLOOKUP($B19,RD[#All],AP$2,0)/AP$1,"")</f>
        <v>4.3295880149812733</v>
      </c>
      <c r="AQ19" s="67">
        <f>IFERROR(VLOOKUP($B19,RD[#All],AQ$2,0)/AQ$1,"")</f>
        <v>4.3408239700374533</v>
      </c>
      <c r="AR19" s="67">
        <f>IFERROR(VLOOKUP($B19,RD[#All],AR$2,0)/AR$1,"")</f>
        <v>4.3558052434456931</v>
      </c>
      <c r="AS19" s="67">
        <f>IFERROR(VLOOKUP($B19,RD[#All],AS$2,0)/AS$1,"")</f>
        <v>4.3438202247191011</v>
      </c>
      <c r="AT19" s="67">
        <f>IFERROR(VLOOKUP($B19,RD[#All],AT$2,0)/AT$1,"")</f>
        <v>4.3558052434456931</v>
      </c>
      <c r="AU19" s="67">
        <f>IFERROR(VLOOKUP($B19,RD[#All],AU$2,0)/AU$1,"")</f>
        <v>4.3970037453183517</v>
      </c>
      <c r="AV19" s="67">
        <f>IFERROR(VLOOKUP($B19,RD[#All],AV$2,0)/AV$1,"")</f>
        <v>4.3782771535580522</v>
      </c>
      <c r="AW19" s="67">
        <f>IFERROR(VLOOKUP($B19,RD[#All],AW$2,0)/AW$1,"")</f>
        <v>4.363699222126189</v>
      </c>
      <c r="AX19" s="67">
        <f>IFERROR(VLOOKUP($B19,RD[#All],AX$2,0)/AX$1,"")</f>
        <v>4.3408239700374533</v>
      </c>
      <c r="AY19" s="67">
        <f>IFERROR(VLOOKUP($B19,RD[#All],AY$2,0)/AY$1,"")</f>
        <v>4.3577528089887636</v>
      </c>
      <c r="AZ19" s="67">
        <f>IFERROR(VLOOKUP($B19,RD[#All],AZ$2,0)/AZ$1,"")</f>
        <v>4.3469662921348311</v>
      </c>
      <c r="BA19" s="67">
        <f>IFERROR(VLOOKUP($B19,RD[#All],BA$2,0)/BA$1,"")</f>
        <v>4.3576779026217229</v>
      </c>
      <c r="BB19" s="67">
        <f>IFERROR(VLOOKUP($B19,RD[#All],BB$2,0)/BB$1,"")</f>
        <v>4.3782771535580522</v>
      </c>
      <c r="BC19" s="67">
        <f>IFERROR(VLOOKUP($B19,RD[#All],BC$2,0)/BC$1,"")</f>
        <v>4.3978360382854769</v>
      </c>
      <c r="BD19" s="67">
        <f>IFERROR(VLOOKUP($B19,RD[#All],BD$2,0)/BD$1,"")</f>
        <v>4.3825218476903869</v>
      </c>
      <c r="BE19" s="67">
        <f>IFERROR(VLOOKUP($B19,RD[#All],BE$2,0)/BE$1,"")</f>
        <v>4.3699222126188415</v>
      </c>
      <c r="BF19" s="67">
        <f>IFERROR(VLOOKUP($B19,RD[#All],BF$2,0)/BF$1,"")</f>
        <v>4.3905118601747812</v>
      </c>
      <c r="BG19" s="67">
        <f>IFERROR(VLOOKUP($B19,RD[#All],BG$2,0)/BG$1,"")</f>
        <v>4.4144818976279652</v>
      </c>
      <c r="BH19" s="67">
        <f>IFERROR(VLOOKUP($B19,RD[#All],BH$2,0)/BH$1,"")</f>
        <v>4.3295880149812733</v>
      </c>
      <c r="BI19" s="67">
        <f>IFERROR(VLOOKUP($B19,RD[#All],BI$2,0)/BI$1,"")</f>
        <v>4.3745318352059925</v>
      </c>
      <c r="BJ19" s="67">
        <f>IFERROR(VLOOKUP($B19,RD[#All],BJ$2,0)/BJ$1,"")</f>
        <v>4.4264669163545562</v>
      </c>
      <c r="BK19" s="67">
        <f>IFERROR(VLOOKUP($B19,RD[#All],BK$2,0)/BK$1,"")</f>
        <v>4.3898876404494382</v>
      </c>
      <c r="BL19" s="67">
        <f>IFERROR(VLOOKUP($B19,RD[#All],BL$2,0)/BL$1,"")</f>
        <v>4.4228839076614257</v>
      </c>
      <c r="BM19" s="67">
        <f>IFERROR(VLOOKUP($B19,RD[#All],BM$2,0)/BM$1,"")</f>
        <v>4.3595505617977528</v>
      </c>
      <c r="BN19" s="67">
        <f>IFERROR(VLOOKUP($B19,RD[#All],BN$2,0)/BN$1,"")</f>
        <v>4.3928944618599788</v>
      </c>
      <c r="BO19" s="67">
        <f>IFERROR(VLOOKUP($B19,RD[#All],BO$2,0)/BO$1,"")</f>
        <v>4.4598098530682799</v>
      </c>
      <c r="BP19" s="67">
        <f>IFERROR(VLOOKUP($B19,RD[#All],BP$2,0)/BP$1,"")</f>
        <v>4.4909248055315469</v>
      </c>
      <c r="BQ19" s="67">
        <f>IFERROR(VLOOKUP($B19,RD[#All],BQ$2,0)/BQ$1,"")</f>
        <v>4.5082108902333617</v>
      </c>
      <c r="BR19" s="67">
        <f>IFERROR(VLOOKUP($B19,RD[#All],BR$2,0)/BR$1,"")</f>
        <v>4.5292999135695764</v>
      </c>
      <c r="BS19" s="67">
        <f>IFERROR(VLOOKUP($B19,RD[#All],BS$2,0)/BS$1,"")</f>
        <v>4.3707865168539328</v>
      </c>
      <c r="BT19" s="67">
        <f>IFERROR(VLOOKUP($B19,RD[#All],BT$2,0)/BT$1,"")</f>
        <v>4.3970037453183517</v>
      </c>
      <c r="BU19" s="67">
        <f>IFERROR(VLOOKUP($B19,RD[#All],BU$2,0)/BU$1,"")</f>
        <v>4.3782771535580522</v>
      </c>
      <c r="BV19" s="67">
        <f>IFERROR(VLOOKUP($B19,RD[#All],BV$2,0)/BV$1,"")</f>
        <v>4.404494382022472</v>
      </c>
      <c r="BW19" s="67">
        <f>IFERROR(VLOOKUP($B19,RD[#All],BW$2,0)/BW$1,"")</f>
        <v>4.4232209737827715</v>
      </c>
      <c r="BX19" s="67">
        <f>IFERROR(VLOOKUP($B19,RD[#All],BX$2,0)/BX$1,"")</f>
        <v>4.0337078651685392</v>
      </c>
      <c r="BY19" s="67">
        <f>IFERROR(VLOOKUP($B19,RD[#All],BY$2,0)/BY$1,"")</f>
        <v>4.40782355389097</v>
      </c>
      <c r="BZ19" s="67">
        <f>IFERROR(VLOOKUP($B19,RD[#All],BZ$2,0)/BZ$1,"")</f>
        <v>4.4377861007074486</v>
      </c>
      <c r="CA19" s="67">
        <f>IFERROR(VLOOKUP($B19,RD[#All],CA$2,0)/CA$1,"")</f>
        <v>4.4244694132334583</v>
      </c>
      <c r="CB19" s="67">
        <f>IFERROR(VLOOKUP($B19,RD[#All],CB$2,0)/CB$1,"")</f>
        <v>4.4569288389513106</v>
      </c>
      <c r="CC19" s="67">
        <f>IFERROR(VLOOKUP($B19,RD[#All],CC$2,0)/CC$1,"")</f>
        <v>4.4232209737827715</v>
      </c>
      <c r="CD19" s="67">
        <f>IFERROR(VLOOKUP($B19,RD[#All],CD$2,0)/CD$1,"")</f>
        <v>4.5012964563526365</v>
      </c>
      <c r="CE19" s="67">
        <f>IFERROR(VLOOKUP($B19,RD[#All],CE$2,0)/CE$1,"")</f>
        <v>4.4569288389513106</v>
      </c>
      <c r="CF19" s="67">
        <f>IFERROR(VLOOKUP($B19,RD[#All],CF$2,0)/CF$1,"")</f>
        <v>4.4943820224719104</v>
      </c>
      <c r="CG19" s="67">
        <f>IFERROR(VLOOKUP($B19,RD[#All],CG$2,0)/CG$1,"")</f>
        <v>4.4569288389513106</v>
      </c>
      <c r="CH19" s="67">
        <f>IFERROR(VLOOKUP($B19,RD[#All],CH$2,0)/CH$1,"")</f>
        <v>4.4344569288389515</v>
      </c>
      <c r="CI19" s="67">
        <f>IFERROR(VLOOKUP($B19,RD[#All],CI$2,0)/CI$1,"")</f>
        <v>4.4232209737827715</v>
      </c>
      <c r="CJ19" s="67">
        <f>IFERROR(VLOOKUP($B19,RD[#All],CJ$2,0)/CJ$1,"")</f>
        <v>4.3895131086142323</v>
      </c>
      <c r="CK19" s="67">
        <f>IFERROR(VLOOKUP($B19,RD[#All],CK$2,0)/CK$1,"")</f>
        <v>4.0823970037453181</v>
      </c>
      <c r="CL19" s="67">
        <f>IFERROR(VLOOKUP($B19,RD[#All],CL$2,0)/CL$1,"")</f>
        <v>4.3970037453183517</v>
      </c>
      <c r="CM19" s="67">
        <f>IFERROR(VLOOKUP($B19,RD[#All],CM$2,0)/CM$1,"")</f>
        <v>4.4307116104868918</v>
      </c>
      <c r="CN19" s="67">
        <f>IFERROR(VLOOKUP($B19,RD[#All],CN$2,0)/CN$1,"")</f>
        <v>4.4531835205992509</v>
      </c>
      <c r="CO19" s="67">
        <f>IFERROR(VLOOKUP($B19,RD[#All],CO$2,0)/CO$1,"")</f>
        <v>4.411685393258427</v>
      </c>
      <c r="CP19" s="67">
        <f>IFERROR(VLOOKUP($B19,RD[#All],CP$2,0)/CP$1,"")</f>
        <v>4.5427830596369922</v>
      </c>
      <c r="CQ19" s="67">
        <f>IFERROR(VLOOKUP($B19,RD[#All],CQ$2,0)/CQ$1,"")</f>
        <v>4.404494382022472</v>
      </c>
      <c r="CR19" s="67">
        <f>IFERROR(VLOOKUP($B19,RD[#All],CR$2,0)/CR$1,"")</f>
        <v>4.4456928838951315</v>
      </c>
      <c r="CS19" s="67">
        <f>IFERROR(VLOOKUP($B19,RD[#All],CS$2,0)/CS$1,"")</f>
        <v>4.4464419475655426</v>
      </c>
      <c r="CT19" s="67">
        <f>IFERROR(VLOOKUP($B19,RD[#All],CT$2,0)/CT$1,"")</f>
        <v>4.3745318352059925</v>
      </c>
      <c r="CU19" s="67">
        <f>IFERROR(VLOOKUP($B19,RD[#All],CU$2,0)/CU$1,"")</f>
        <v>4.3865168539325845</v>
      </c>
      <c r="CV19" s="67">
        <f>IFERROR(VLOOKUP($B19,RD[#All],CV$2,0)/CV$1,"")</f>
        <v>4.429213483146067</v>
      </c>
      <c r="CW19" s="67">
        <f>IFERROR(VLOOKUP($B19,RD[#All],CW$2,0)/CW$1,"")</f>
        <v>4.3617977528089886</v>
      </c>
      <c r="CX19" s="67">
        <f>IFERROR(VLOOKUP($B19,RD[#All],CX$2,0)/CX$1,"")</f>
        <v>4.3913857677902621</v>
      </c>
      <c r="CY19" s="67">
        <f>IFERROR(VLOOKUP($B19,RD[#All],CY$2,0)/CY$1,"")</f>
        <v>4.440823970037453</v>
      </c>
      <c r="CZ19" s="67">
        <f>IFERROR(VLOOKUP($B19,RD[#All],CZ$2,0)/CZ$1,"")</f>
        <v>4.3808988764044949</v>
      </c>
      <c r="DA19" s="67">
        <f>IFERROR(VLOOKUP($B19,RD[#All],DA$2,0)/DA$1,"")</f>
        <v>4.3696629213483149</v>
      </c>
      <c r="DB19" s="67">
        <f>IFERROR(VLOOKUP($B19,RD[#All],DB$2,0)/DB$1,"")</f>
        <v>4.3951310861423218</v>
      </c>
      <c r="DC19" s="67">
        <f>IFERROR(VLOOKUP($B19,RD[#All],DC$2,0)/DC$1,"")</f>
        <v>4.3225967540574288</v>
      </c>
      <c r="DD19" s="67">
        <f>IFERROR(VLOOKUP($B19,RD[#All],DD$2,0)/DD$1,"")</f>
        <v>4.3670411985018722</v>
      </c>
      <c r="DE19" s="67">
        <f>IFERROR(VLOOKUP($B19,RD[#All],DE$2,0)/DE$1,"")</f>
        <v>4.3312526009155219</v>
      </c>
      <c r="DF19" s="67">
        <f>IFERROR(VLOOKUP($B19,RD[#All],DF$2,0)/DF$1,"")</f>
        <v>4.3526262964202074</v>
      </c>
      <c r="DG19" s="67">
        <f>IFERROR(VLOOKUP($B19,RD[#All],DG$2,0)/DG$1,"")</f>
        <v>4.463295880149813</v>
      </c>
      <c r="DH19" s="67">
        <f>IFERROR(VLOOKUP($B19,RD[#All],DH$2,0)/DH$1,"")</f>
        <v>4.4301290054099045</v>
      </c>
      <c r="DI19" s="67">
        <f>IFERROR(VLOOKUP($B19,RD[#All],DI$2,0)/DI$1,"")</f>
        <v>4.3201382886776143</v>
      </c>
      <c r="DJ19" s="67">
        <f>IFERROR(VLOOKUP($B19,RD[#All],DJ$2,0)/DJ$1,"")</f>
        <v>4.4193604148660324</v>
      </c>
      <c r="DK19" s="67">
        <f>IFERROR(VLOOKUP($B19,RD[#All],DK$2,0)/DK$1,"")</f>
        <v>4.3955056179775278</v>
      </c>
      <c r="DL19" s="67">
        <f>IFERROR(VLOOKUP($B19,RD[#All],DL$2,0)/DL$1,"")</f>
        <v>4.3508947149396588</v>
      </c>
      <c r="DM19" s="67">
        <f>IFERROR(VLOOKUP($B19,RD[#All],DM$2,0)/DM$1,"")</f>
        <v>4.500374531835206</v>
      </c>
      <c r="DN19" s="67">
        <f>IFERROR(VLOOKUP($B19,RD[#All],DN$2,0)/DN$1,"")</f>
        <v>4.4722846441947564</v>
      </c>
      <c r="DO19" s="67">
        <f>IFERROR(VLOOKUP($B19,RD[#All],DO$2,0)/DO$1,"")</f>
        <v>4.3526262964202074</v>
      </c>
      <c r="DP19" s="67">
        <f>IFERROR(VLOOKUP($B19,RD[#All],DP$2,0)/DP$1,"")</f>
        <v>3.9960049937578024</v>
      </c>
      <c r="DQ19" s="67">
        <f>IFERROR(VLOOKUP($B19,RD[#All],DQ$2,0)/DQ$1,"")</f>
        <v>4.3039533915938408</v>
      </c>
      <c r="DR19" s="67">
        <f>IFERROR(VLOOKUP($B19,RD[#All],DR$2,0)/DR$1,"")</f>
        <v>4.5101123595505621</v>
      </c>
      <c r="DS19" s="67">
        <f>IFERROR(VLOOKUP($B19,RD[#All],DS$2,0)/DS$1,"")</f>
        <v>4.4850187265917603</v>
      </c>
      <c r="DT19" s="67">
        <f>IFERROR(VLOOKUP($B19,RD[#All],DT$2,0)/DT$1,"")</f>
        <v>4.3212650853100287</v>
      </c>
      <c r="DU19" s="67">
        <f>IFERROR(VLOOKUP($B19,RD[#All],DU$2,0)/DU$1,"")</f>
        <v>4.3345817727840199</v>
      </c>
      <c r="DV19" s="67">
        <f>IFERROR(VLOOKUP($B19,RD[#All],DV$2,0)/DV$1,"")</f>
        <v>4.3483146067415728</v>
      </c>
      <c r="DW19" s="67">
        <f>IFERROR(VLOOKUP($B19,RD[#All],DW$2,0)/DW$1,"")</f>
        <v>4.3516853932584274</v>
      </c>
      <c r="DX19" s="67">
        <f>IFERROR(VLOOKUP($B19,RD[#All],DX$2,0)/DX$1,"")</f>
        <v>4.3741989180191432</v>
      </c>
      <c r="DY19" s="67">
        <f>IFERROR(VLOOKUP($B19,RD[#All],DY$2,0)/DY$1,"")</f>
        <v>4.3707865168539328</v>
      </c>
      <c r="DZ19" s="67">
        <f>IFERROR(VLOOKUP($B19,RD[#All],DZ$2,0)/DZ$1,"")</f>
        <v>4.3445692883895131</v>
      </c>
      <c r="EA19" s="67">
        <f>IFERROR(VLOOKUP($B19,RD[#All],EA$2,0)/EA$1,"")</f>
        <v>4.4134831460674162</v>
      </c>
      <c r="EB19" s="67">
        <f>IFERROR(VLOOKUP($B19,RD[#All],EB$2,0)/EB$1,"")</f>
        <v>4.3602163961714524</v>
      </c>
      <c r="EC19" s="67">
        <f>IFERROR(VLOOKUP($B19,RD[#All],EC$2,0)/EC$1,"")</f>
        <v>4.3343128781331028</v>
      </c>
      <c r="ED19" s="67">
        <f>IFERROR(VLOOKUP($B19,RD[#All],ED$2,0)/ED$1,"")</f>
        <v>4.4376836646499562</v>
      </c>
      <c r="EE19" s="67">
        <f>IFERROR(VLOOKUP($B19,RD[#All],EE$2,0)/EE$1,"")</f>
        <v>4.4598098530682799</v>
      </c>
      <c r="EF19" s="67">
        <f>IFERROR(VLOOKUP($B19,RD[#All],EF$2,0)/EF$1,"")</f>
        <v>4.4984678243105209</v>
      </c>
      <c r="EG19" s="67">
        <f>IFERROR(VLOOKUP($B19,RD[#All],EG$2,0)/EG$1,"")</f>
        <v>4.5104895104895109</v>
      </c>
      <c r="EH19" s="67">
        <f>IFERROR(VLOOKUP($B19,RD[#All],EH$2,0)/EH$1,"")</f>
        <v>4.4094405594405588</v>
      </c>
      <c r="EI19" s="67">
        <f>IFERROR(VLOOKUP($B19,RD[#All],EI$2,0)/EI$1,"")</f>
        <v>4.302097902097902</v>
      </c>
      <c r="EJ19" s="67">
        <f>IFERROR(VLOOKUP($B19,RD[#All],EJ$2,0)/EJ$1,"")</f>
        <v>4.4755244755244759</v>
      </c>
      <c r="EK19" s="67">
        <f>IFERROR(VLOOKUP($B19,RD[#All],EK$2,0)/EK$1,"")</f>
        <v>4.5447191011235955</v>
      </c>
      <c r="EL19" s="67">
        <f>IFERROR(VLOOKUP($B19,RD[#All],EL$2,0)/EL$1,"")</f>
        <v>4.4569288389513106</v>
      </c>
      <c r="EM19" s="67">
        <f>IFERROR(VLOOKUP($B19,RD[#All],EM$2,0)/EM$1,"")</f>
        <v>4.4203975799481414</v>
      </c>
      <c r="EN19" s="67">
        <f>IFERROR(VLOOKUP($B19,RD[#All],EN$2,0)/EN$1,"")</f>
        <v>4.3526361279170267</v>
      </c>
      <c r="EO19" s="67">
        <f>IFERROR(VLOOKUP($B19,RD[#All],EO$2,0)/EO$1,"")</f>
        <v>4.3707865168539328</v>
      </c>
      <c r="EP19" s="67">
        <f>IFERROR(VLOOKUP($B19,RD[#All],EP$2,0)/EP$1,"")</f>
        <v>4.4632670700086434</v>
      </c>
      <c r="EQ19" s="67">
        <f>IFERROR(VLOOKUP($B19,RD[#All],EQ$2,0)/EQ$1,"")</f>
        <v>4.3303370786516853</v>
      </c>
      <c r="ER19" s="67">
        <f>IFERROR(VLOOKUP($B19,RD[#All],ER$2,0)/ER$1,"")</f>
        <v>4.4539325842696629</v>
      </c>
      <c r="ES19" s="67">
        <f>IFERROR(VLOOKUP($B19,RD[#All],ES$2,0)/ES$1,"")</f>
        <v>4.3782771535580522</v>
      </c>
      <c r="ET19" s="67">
        <f>IFERROR(VLOOKUP($B19,RD[#All],ET$2,0)/ET$1,"")</f>
        <v>4.4535240040858017</v>
      </c>
      <c r="EU19" s="67">
        <f>IFERROR(VLOOKUP($B19,RD[#All],EU$2,0)/EU$1,"")</f>
        <v>4.4439066551426105</v>
      </c>
      <c r="EV19" s="67">
        <f>IFERROR(VLOOKUP($B19,RD[#All],EV$2,0)/EV$1,"")</f>
        <v>4.3802938634399311</v>
      </c>
      <c r="EW19" s="67">
        <f>IFERROR(VLOOKUP($B19,RD[#All],EW$2,0)/EW$1,"")</f>
        <v>4.4010371650821085</v>
      </c>
      <c r="EX19" s="67">
        <f>IFERROR(VLOOKUP($B19,RD[#All],EX$2,0)/EX$1,"")</f>
        <v>4.4569288389513106</v>
      </c>
      <c r="EY19" s="67">
        <f>IFERROR(VLOOKUP($B19,RD[#All],EY$2,0)/EY$1,"")</f>
        <v>4.3269246774864758</v>
      </c>
      <c r="EZ19" s="67">
        <f>IFERROR(VLOOKUP($B19,RD[#All],EZ$2,0)/EZ$1,"")</f>
        <v>4.3782771535580522</v>
      </c>
      <c r="FA19" s="67">
        <f>IFERROR(VLOOKUP($B19,RD[#All],FA$2,0)/FA$1,"")</f>
        <v>4.3992509363295875</v>
      </c>
      <c r="FB19" s="67">
        <f>IFERROR(VLOOKUP($B19,RD[#All],FB$2,0)/FB$1,"")</f>
        <v>4.3745318352059925</v>
      </c>
      <c r="FC19" s="67">
        <f>IFERROR(VLOOKUP($B19,RD[#All],FC$2,0)/FC$1,"")</f>
        <v>4.393258426966292</v>
      </c>
      <c r="FD19" s="67">
        <f>IFERROR(VLOOKUP($B19,RD[#All],FD$2,0)/FD$1,"")</f>
        <v>4.3782771535580522</v>
      </c>
      <c r="FE19" s="67">
        <f>IFERROR(VLOOKUP($B19,RD[#All],FE$2,0)/FE$1,"")</f>
        <v>4.458333333333333</v>
      </c>
      <c r="FF19" s="67">
        <f>IFERROR(VLOOKUP($B19,RD[#All],FF$2,0)/FF$1,"")</f>
        <v>4.4401515151515154</v>
      </c>
      <c r="FG19" s="67">
        <f>IFERROR(VLOOKUP($B19,RD[#All],FG$2,0)/FG$1,"")</f>
        <v>4.4195286195286192</v>
      </c>
      <c r="FH19" s="67">
        <f>IFERROR(VLOOKUP($B19,RD[#All],FH$2,0)/FH$1,"")</f>
        <v>4.4492424242424242</v>
      </c>
      <c r="FI19" s="67">
        <f>IFERROR(VLOOKUP($B19,RD[#All],FI$2,0)/FI$1,"")</f>
        <v>4.2996632996632993</v>
      </c>
      <c r="FJ19" s="67">
        <f>IFERROR(VLOOKUP($B19,RD[#All],FJ$2,0)/FJ$1,"")</f>
        <v>4.3888888888888893</v>
      </c>
      <c r="FK19" s="67">
        <f>IFERROR(VLOOKUP($B19,RD[#All],FK$2,0)/FK$1,"")</f>
        <v>4.4545454545454541</v>
      </c>
      <c r="FL19" s="67">
        <f>IFERROR(VLOOKUP($B19,RD[#All],FL$2,0)/FL$1,"")</f>
        <v>4.4072727272727272</v>
      </c>
      <c r="FM19" s="67">
        <f>IFERROR(VLOOKUP($B19,RD[#All],FM$2,0)/FM$1,"")</f>
        <v>4.3208333333333337</v>
      </c>
      <c r="FN19" s="67">
        <f>IFERROR(VLOOKUP($B19,RD[#All],FN$2,0)/FN$1,"")</f>
        <v>4.3164983164983166</v>
      </c>
      <c r="FO19" s="67">
        <f>IFERROR(VLOOKUP($B19,RD[#All],FO$2,0)/FO$1,"")</f>
        <v>4.416666666666667</v>
      </c>
      <c r="FP19" s="67">
        <f>IFERROR(VLOOKUP($B19,RD[#All],FP$2,0)/FP$1,"")</f>
        <v>4.3018181818181818</v>
      </c>
      <c r="FQ19" s="67">
        <f>IFERROR(VLOOKUP($B19,RD[#All],FQ$2,0)/FQ$1,"")</f>
        <v>4.3963636363636365</v>
      </c>
      <c r="FR19" s="67">
        <f>IFERROR(VLOOKUP($B19,RD[#All],FR$2,0)/FR$1,"")</f>
        <v>4.4545454545454541</v>
      </c>
      <c r="FS19" s="67">
        <f>IFERROR(VLOOKUP($B19,RD[#All],FS$2,0)/FS$1,"")</f>
        <v>4.3164983164983166</v>
      </c>
      <c r="FT19" s="67">
        <f>IFERROR(VLOOKUP($B19,RD[#All],FT$2,0)/FT$1,"")</f>
        <v>4.330909090909091</v>
      </c>
      <c r="FU19" s="67">
        <f>IFERROR(VLOOKUP($B19,RD[#All],FU$2,0)/FU$1,"")</f>
        <v>4.3804713804713806</v>
      </c>
      <c r="FV19" s="67">
        <f>IFERROR(VLOOKUP($B19,RD[#All],FV$2,0)/FV$1,"")</f>
        <v>4.396590909090909</v>
      </c>
      <c r="FW19" s="67">
        <f>IFERROR(VLOOKUP($B19,RD[#All],FW$2,0)/FW$1,"")</f>
        <v>4.2954545454545459</v>
      </c>
      <c r="FX19" s="67">
        <f>IFERROR(VLOOKUP($B19,RD[#All],FX$2,0)/FX$1,"")</f>
        <v>4.333333333333333</v>
      </c>
      <c r="FY19" s="67">
        <f>IFERROR(VLOOKUP($B19,RD[#All],FY$2,0)/FY$1,"")</f>
        <v>4.2659932659932656</v>
      </c>
      <c r="FZ19" s="67">
        <f>IFERROR(VLOOKUP($B19,RD[#All],FZ$2,0)/FZ$1,"")</f>
        <v>4.2954545454545459</v>
      </c>
      <c r="GA19" s="67">
        <f>IFERROR(VLOOKUP($B19,RD[#All],GA$2,0)/GA$1,"")</f>
        <v>4.2692307692307692</v>
      </c>
      <c r="GB19" s="67">
        <f>IFERROR(VLOOKUP($B19,RD[#All],GB$2,0)/GB$1,"")</f>
        <v>4.2592592592592595</v>
      </c>
      <c r="GC19" s="67">
        <f>IFERROR(VLOOKUP($B19,RD[#All],GC$2,0)/GC$1,"")</f>
        <v>4.2727272727272725</v>
      </c>
      <c r="GD19" s="67">
        <f>IFERROR(VLOOKUP($B19,RD[#All],GD$2,0)/GD$1,"")</f>
        <v>4.4403636363636361</v>
      </c>
      <c r="GE19" s="67">
        <f>IFERROR(VLOOKUP($B19,RD[#All],GE$2,0)/GE$1,"")</f>
        <v>4.3381118881118885</v>
      </c>
      <c r="GF19" s="67">
        <f>IFERROR(VLOOKUP($B19,RD[#All],GF$2,0)/GF$1,"")</f>
        <v>4.2996632996632993</v>
      </c>
      <c r="GG19" s="67">
        <f>IFERROR(VLOOKUP($B19,RD[#All],GG$2,0)/GG$1,"")</f>
        <v>4.3661818181818184</v>
      </c>
      <c r="GH19" s="67">
        <f>IFERROR(VLOOKUP($B19,RD[#All],GH$2,0)/GH$1,"")</f>
        <v>4.3236363636363633</v>
      </c>
      <c r="GI19" s="67">
        <f>IFERROR(VLOOKUP($B19,RD[#All],GI$2,0)/GI$1,"")</f>
        <v>4.3996363636363638</v>
      </c>
      <c r="GJ19" s="67">
        <f>IFERROR(VLOOKUP($B19,RD[#All],GJ$2,0)/GJ$1,"")</f>
        <v>4.3111888111888108</v>
      </c>
      <c r="GK19" s="67">
        <f>IFERROR(VLOOKUP($B19,RD[#All],GK$2,0)/GK$1,"")</f>
        <v>4.3787878787878789</v>
      </c>
      <c r="GL19" s="67">
        <f>IFERROR(VLOOKUP($B19,RD[#All],GL$2,0)/GL$1,"")</f>
        <v>4.4060606060606062</v>
      </c>
      <c r="GM19" s="67">
        <f>IFERROR(VLOOKUP($B19,RD[#All],GM$2,0)/GM$1,"")</f>
        <v>4.3920454545454541</v>
      </c>
      <c r="GN19" s="67">
        <f>IFERROR(VLOOKUP($B19,RD[#All],GN$2,0)/GN$1,"")</f>
        <v>4.4363636363636365</v>
      </c>
      <c r="GO19" s="67">
        <f>IFERROR(VLOOKUP($B19,RD[#All],GO$2,0)/GO$1,"")</f>
        <v>4.4018939393939389</v>
      </c>
      <c r="GP19" s="67">
        <f>IFERROR(VLOOKUP($B19,RD[#All],GP$2,0)/GP$1,"")</f>
        <v>4.3670454545454547</v>
      </c>
      <c r="GQ19" s="67">
        <f>IFERROR(VLOOKUP($B19,RD[#All],GQ$2,0)/GQ$1,"")</f>
        <v>4.4095454545454542</v>
      </c>
      <c r="GR19" s="67">
        <f>IFERROR(VLOOKUP($B19,RD[#All],GR$2,0)/GR$1,"")</f>
        <v>4.3522727272727275</v>
      </c>
      <c r="GS19" s="67" t="str">
        <f>IFERROR(VLOOKUP($B19,RD[#All],GS$2,0)/GS$1,"")</f>
        <v/>
      </c>
      <c r="GT19" s="67" t="str">
        <f>IFERROR(VLOOKUP($B19,RD[#All],GT$2,0)/GT$1,"")</f>
        <v/>
      </c>
      <c r="GU19" s="67">
        <f>IFERROR(VLOOKUP($B19,RD[#All],GU$2,0)/GU$1,"")</f>
        <v>4.6174142480211078</v>
      </c>
      <c r="GV19" s="67">
        <f>IFERROR(VLOOKUP($B19,RD[#All],GV$2,0)/GV$1,"")</f>
        <v>4.4181770422905178</v>
      </c>
      <c r="GW19" s="67">
        <f>IFERROR(VLOOKUP($B19,RD[#All],GW$2,0)/GW$1,"")</f>
        <v>4.3458980044345896</v>
      </c>
      <c r="GX19" s="67" t="str">
        <f>IFERROR(VLOOKUP($B19,RD[#All],GX$2,0)/GX$1,"")</f>
        <v/>
      </c>
      <c r="GY19" s="67">
        <f>IFERROR(VLOOKUP($B19,RD[#All],GY$2,0)/GY$1,"")</f>
        <v>4.1148325358851672</v>
      </c>
      <c r="GZ19" s="67">
        <f>IFERROR(VLOOKUP($B19,RD[#All],GZ$2,0)/GZ$1,"")</f>
        <v>4.3408239700374533</v>
      </c>
      <c r="HA19" s="67">
        <f>IFERROR(VLOOKUP($B19,RD[#All],HA$2,0)/HA$1,"")</f>
        <v>4.3857677902621726</v>
      </c>
      <c r="HB19" s="67">
        <f>IFERROR(VLOOKUP($B19,RD[#All],HB$2,0)/HB$1,"")</f>
        <v>4.404494382022472</v>
      </c>
      <c r="HC19" s="67">
        <f>IFERROR(VLOOKUP($B19,RD[#All],HC$2,0)/HC$1,"")</f>
        <v>4.3745318352059925</v>
      </c>
      <c r="HD19" s="67">
        <f>IFERROR(VLOOKUP($B19,RD[#All],HD$2,0)/HD$1,"")</f>
        <v>4.4239700374531834</v>
      </c>
      <c r="HE19" s="67">
        <f>IFERROR(VLOOKUP($B19,RD[#All],HE$2,0)/HE$1,"")</f>
        <v>4.3970037453183517</v>
      </c>
      <c r="HF19" s="67">
        <f>IFERROR(VLOOKUP($B19,RD[#All],HF$2,0)/HF$1,"")</f>
        <v>4.382022471910112</v>
      </c>
      <c r="HG19" s="67">
        <f>IFERROR(VLOOKUP($B19,RD[#All],HG$2,0)/HG$1,"")</f>
        <v>4.4232209737827715</v>
      </c>
      <c r="HH19" s="67">
        <f>IFERROR(VLOOKUP($B19,RD[#All],HH$2,0)/HH$1,"")</f>
        <v>4.3513108614232205</v>
      </c>
      <c r="HI19" s="67">
        <f>IFERROR(VLOOKUP($B19,RD[#All],HI$2,0)/HI$1,"")</f>
        <v>4.3861423220973776</v>
      </c>
      <c r="HJ19" s="67">
        <f>IFERROR(VLOOKUP($B19,RD[#All],HJ$2,0)/HJ$1,"")</f>
        <v>4.4202247191011237</v>
      </c>
      <c r="HK19" s="67">
        <f>IFERROR(VLOOKUP($B19,RD[#All],HK$2,0)/HK$1,"")</f>
        <v>4.3981689554723262</v>
      </c>
      <c r="HL19" s="67">
        <f>IFERROR(VLOOKUP($B19,RD[#All],HL$2,0)/HL$1,"")</f>
        <v>4.4244694132334583</v>
      </c>
      <c r="HM19" s="67">
        <f>IFERROR(VLOOKUP($B19,RD[#All],HM$2,0)/HM$1,"")</f>
        <v>4.4782803403493059</v>
      </c>
      <c r="HN19" s="67">
        <f>IFERROR(VLOOKUP($B19,RD[#All],HN$2,0)/HN$1,"")</f>
        <v>4.5723242274966411</v>
      </c>
      <c r="HO19" s="67">
        <f>IFERROR(VLOOKUP($B19,RD[#All],HO$2,0)/HO$1,"")</f>
        <v>4.545454545454545</v>
      </c>
      <c r="HP19" s="67">
        <f>IFERROR(VLOOKUP($B19,RD[#All],HP$2,0)/HP$1,"")</f>
        <v>4.5391849529780561</v>
      </c>
      <c r="HQ19" s="67">
        <f>IFERROR(VLOOKUP($B19,RD[#All],HQ$2,0)/HQ$1,"")</f>
        <v>4.3771043771043772</v>
      </c>
      <c r="HR19" s="67">
        <f>IFERROR(VLOOKUP($B19,RD[#All],HR$2,0)/HR$1,"")</f>
        <v>4.3035863219349455</v>
      </c>
      <c r="HS19" s="67">
        <f>IFERROR(VLOOKUP($B19,RD[#All],HS$2,0)/HS$1,"")</f>
        <v>4.4008988764044945</v>
      </c>
      <c r="HT19" s="67">
        <f>IFERROR(VLOOKUP($B19,RD[#All],HT$2,0)/HT$1,"")</f>
        <v>4.401165210153974</v>
      </c>
      <c r="HU19" s="67">
        <f>IFERROR(VLOOKUP($B19,RD[#All],HU$2,0)/HU$1,"")</f>
        <v>4.3802938634399311</v>
      </c>
      <c r="HV19" s="67">
        <f>IFERROR(VLOOKUP($B19,RD[#All],HV$2,0)/HV$1,"")</f>
        <v>4.4286949006050129</v>
      </c>
      <c r="HW19" s="67">
        <f>IFERROR(VLOOKUP($B19,RD[#All],HW$2,0)/HW$1,"")</f>
        <v>4.390112359550562</v>
      </c>
      <c r="HX19" s="67">
        <f>IFERROR(VLOOKUP($B19,RD[#All],HX$2,0)/HX$1,"")</f>
        <v>4.373379429559205</v>
      </c>
      <c r="HY19" s="67">
        <f>IFERROR(VLOOKUP($B19,RD[#All],HY$2,0)/HY$1,"")</f>
        <v>4.3978360382854769</v>
      </c>
      <c r="HZ19" s="67">
        <f>IFERROR(VLOOKUP($B19,RD[#All],HZ$2,0)/HZ$1,"")</f>
        <v>4.3978360382854769</v>
      </c>
      <c r="IA19" s="67">
        <f>IFERROR(VLOOKUP($B19,RD[#All],IA$2,0)/IA$1,"")</f>
        <v>4.3006993006993008</v>
      </c>
      <c r="IB19" s="67">
        <f>IFERROR(VLOOKUP($B19,RD[#All],IB$2,0)/IB$1,"")</f>
        <v>4.3939393939393945</v>
      </c>
      <c r="IC19" s="67">
        <f>IFERROR(VLOOKUP($B19,RD[#All],IC$2,0)/IC$1,"")</f>
        <v>4.3123543123543131</v>
      </c>
      <c r="ID19" s="67">
        <f>IFERROR(VLOOKUP($B19,RD[#All],ID$2,0)/ID$1,"")</f>
        <v>4.4002992891881778</v>
      </c>
      <c r="IE19" s="67">
        <f>IFERROR(VLOOKUP($B19,RD[#All],IE$2,0)/IE$1,"")</f>
        <v>4.4080808080808085</v>
      </c>
      <c r="IF19" s="67" t="str">
        <f>IFERROR(VLOOKUP($B19,RD[#All],IF$2,0)/IF$1,"")</f>
        <v/>
      </c>
      <c r="IG19" s="67">
        <f>IFERROR(VLOOKUP($B19,RD[#All],IG$2,0)/IG$1,"")</f>
        <v>4.3985281630342481</v>
      </c>
      <c r="IH19" s="67">
        <f>IFERROR(VLOOKUP($B19,RD[#All],IH$2,0)/IH$1,"")</f>
        <v>4.3005921281783346</v>
      </c>
      <c r="II19" s="67">
        <f>IFERROR(VLOOKUP($B19,RD[#All],II$2,0)/II$1,"")</f>
        <v>4.3383084577114426</v>
      </c>
      <c r="IJ19" s="67">
        <f>IFERROR(VLOOKUP($B19,RD[#All],IJ$2,0)/IJ$1,"")</f>
        <v>4.3883277216610548</v>
      </c>
      <c r="IK19" s="67">
        <f>IFERROR(VLOOKUP($B19,RD[#All],IK$2,0)/IK$1,"")</f>
        <v>4.4491064491064494</v>
      </c>
      <c r="IL19" s="67" t="str">
        <f>IFERROR(VLOOKUP($B19,RD[#All],IL$2,0)/IL$1,"")</f>
        <v/>
      </c>
      <c r="IM19" s="67" t="str">
        <f>IFERROR(VLOOKUP($B19,RD[#All],IM$2,0)/IM$1,"")</f>
        <v/>
      </c>
      <c r="IN19" s="67">
        <f>IFERROR(VLOOKUP($B19,RD[#All],IN$2,0)/IN$1,"")</f>
        <v>4.4723092998955067</v>
      </c>
      <c r="IO19" s="67">
        <f>IFERROR(VLOOKUP($B19,RD[#All],IO$2,0)/IO$1,"")</f>
        <v>4.3965517241379315</v>
      </c>
      <c r="IP19" s="67">
        <f>IFERROR(VLOOKUP($B19,RD[#All],IP$2,0)/IP$1,"")</f>
        <v>4.9226374672696975</v>
      </c>
      <c r="IQ19" s="67">
        <f>IFERROR(VLOOKUP($B19,RD[#All],IQ$2,0)/IQ$1,"")</f>
        <v>4.2773892773892781</v>
      </c>
      <c r="IR19" s="67">
        <f>IFERROR(VLOOKUP($B19,RD[#All],IR$2,0)/IR$1,"")</f>
        <v>7.9187396351575456</v>
      </c>
      <c r="IS19" s="86">
        <f>IFERROR(AVERAGEIF(Inv_SY_B[[#This Row],[BLK1_INV1]:[BLK8_INV27]],"&gt;"&amp;0.1,Inv_SY_B[[#This Row],[BLK1_INV1]:[BLK8_INV27]]),"")</f>
        <v>4.3891536840237491</v>
      </c>
    </row>
    <row r="20" spans="2:253" x14ac:dyDescent="0.25">
      <c r="B20" s="85">
        <f t="shared" si="0"/>
        <v>45858</v>
      </c>
      <c r="C20" s="67">
        <f>IFERROR(VLOOKUP($B20,RD[#All],C$2,0)/C$1,"")</f>
        <v>4.9127052722558338</v>
      </c>
      <c r="D20" s="67">
        <f>IFERROR(VLOOKUP($B20,RD[#All],D$2,0)/D$1,"")</f>
        <v>4.9230769230769234</v>
      </c>
      <c r="E20" s="67">
        <f>IFERROR(VLOOKUP($B20,RD[#All],E$2,0)/E$1,"")</f>
        <v>4.9138576779026213</v>
      </c>
      <c r="F20" s="67">
        <f>IFERROR(VLOOKUP($B20,RD[#All],F$2,0)/F$1,"")</f>
        <v>4.9438202247191008</v>
      </c>
      <c r="G20" s="67">
        <f>IFERROR(VLOOKUP($B20,RD[#All],G$2,0)/G$1,"")</f>
        <v>4.9583405358686257</v>
      </c>
      <c r="H20" s="67">
        <f>IFERROR(VLOOKUP($B20,RD[#All],H$2,0)/H$1,"")</f>
        <v>4.9138576779026213</v>
      </c>
      <c r="I20" s="67">
        <f>IFERROR(VLOOKUP($B20,RD[#All],I$2,0)/I$1,"")</f>
        <v>4.9550561797752808</v>
      </c>
      <c r="J20" s="67">
        <f>IFERROR(VLOOKUP($B20,RD[#All],J$2,0)/J$1,"")</f>
        <v>4.9475655430711614</v>
      </c>
      <c r="K20" s="67">
        <f>IFERROR(VLOOKUP($B20,RD[#All],K$2,0)/K$1,"")</f>
        <v>4.8330786516853932</v>
      </c>
      <c r="L20" s="67">
        <f>IFERROR(VLOOKUP($B20,RD[#All],L$2,0)/L$1,"")</f>
        <v>4.9222471910112358</v>
      </c>
      <c r="M20" s="67">
        <f>IFERROR(VLOOKUP($B20,RD[#All],M$2,0)/M$1,"")</f>
        <v>4.9138576779026213</v>
      </c>
      <c r="N20" s="67">
        <f>IFERROR(VLOOKUP($B20,RD[#All],N$2,0)/N$1,"")</f>
        <v>4.9250936329588013</v>
      </c>
      <c r="O20" s="67">
        <f>IFERROR(VLOOKUP($B20,RD[#All],O$2,0)/O$1,"")</f>
        <v>4.9700374531835205</v>
      </c>
      <c r="P20" s="67">
        <f>IFERROR(VLOOKUP($B20,RD[#All],P$2,0)/P$1,"")</f>
        <v>4.8130745658835545</v>
      </c>
      <c r="Q20" s="67">
        <f>IFERROR(VLOOKUP($B20,RD[#All],Q$2,0)/Q$1,"")</f>
        <v>4.8014981273408237</v>
      </c>
      <c r="R20" s="67">
        <f>IFERROR(VLOOKUP($B20,RD[#All],R$2,0)/R$1,"")</f>
        <v>4.8951310861423218</v>
      </c>
      <c r="S20" s="67">
        <f>IFERROR(VLOOKUP($B20,RD[#All],S$2,0)/S$1,"")</f>
        <v>4.868913857677903</v>
      </c>
      <c r="T20" s="67">
        <f>IFERROR(VLOOKUP($B20,RD[#All],T$2,0)/T$1,"")</f>
        <v>4.9475655430711614</v>
      </c>
      <c r="U20" s="67">
        <f>IFERROR(VLOOKUP($B20,RD[#All],U$2,0)/U$1,"")</f>
        <v>4.9521175453759723</v>
      </c>
      <c r="V20" s="67">
        <f>IFERROR(VLOOKUP($B20,RD[#All],V$2,0)/V$1,"")</f>
        <v>4.9507346585998269</v>
      </c>
      <c r="W20" s="67">
        <f>IFERROR(VLOOKUP($B20,RD[#All],W$2,0)/W$1,"")</f>
        <v>4.8726591760299627</v>
      </c>
      <c r="X20" s="67">
        <f>IFERROR(VLOOKUP($B20,RD[#All],X$2,0)/X$1,"")</f>
        <v>4.9191011235955058</v>
      </c>
      <c r="Y20" s="67">
        <f>IFERROR(VLOOKUP($B20,RD[#All],Y$2,0)/Y$1,"")</f>
        <v>4.840103716508211</v>
      </c>
      <c r="Z20" s="67">
        <f>IFERROR(VLOOKUP($B20,RD[#All],Z$2,0)/Z$1,"")</f>
        <v>4.9504785684560968</v>
      </c>
      <c r="AA20" s="67">
        <f>IFERROR(VLOOKUP($B20,RD[#All],AA$2,0)/AA$1,"")</f>
        <v>4.9922212618841835</v>
      </c>
      <c r="AB20" s="67">
        <f>IFERROR(VLOOKUP($B20,RD[#All],AB$2,0)/AB$1,"")</f>
        <v>4.9507346585998269</v>
      </c>
      <c r="AC20" s="67">
        <f>IFERROR(VLOOKUP($B20,RD[#All],AC$2,0)/AC$1,"")</f>
        <v>4.8598098530682803</v>
      </c>
      <c r="AD20" s="67">
        <f>IFERROR(VLOOKUP($B20,RD[#All],AD$2,0)/AD$1,"")</f>
        <v>4.9498127340823972</v>
      </c>
      <c r="AE20" s="67">
        <f>IFERROR(VLOOKUP($B20,RD[#All],AE$2,0)/AE$1,"")</f>
        <v>4.7523928422804831</v>
      </c>
      <c r="AF20" s="67">
        <f>IFERROR(VLOOKUP($B20,RD[#All],AF$2,0)/AF$1,"")</f>
        <v>4.9354972950478571</v>
      </c>
      <c r="AG20" s="67">
        <f>IFERROR(VLOOKUP($B20,RD[#All],AG$2,0)/AG$1,"")</f>
        <v>4.8838951310861427</v>
      </c>
      <c r="AH20" s="67">
        <f>IFERROR(VLOOKUP($B20,RD[#All],AH$2,0)/AH$1,"")</f>
        <v>4.9078651685393258</v>
      </c>
      <c r="AI20" s="67">
        <f>IFERROR(VLOOKUP($B20,RD[#All],AI$2,0)/AI$1,"")</f>
        <v>4.7920597484276728</v>
      </c>
      <c r="AJ20" s="67">
        <f>IFERROR(VLOOKUP($B20,RD[#All],AJ$2,0)/AJ$1,"")</f>
        <v>4.8823793154984312</v>
      </c>
      <c r="AK20" s="67">
        <f>IFERROR(VLOOKUP($B20,RD[#All],AK$2,0)/AK$1,"")</f>
        <v>4.7318352059925095</v>
      </c>
      <c r="AL20" s="67">
        <f>IFERROR(VLOOKUP($B20,RD[#All],AL$2,0)/AL$1,"")</f>
        <v>4.7540983606557381</v>
      </c>
      <c r="AM20" s="67">
        <f>IFERROR(VLOOKUP($B20,RD[#All],AM$2,0)/AM$1,"")</f>
        <v>4.9273408239700371</v>
      </c>
      <c r="AN20" s="67">
        <f>IFERROR(VLOOKUP($B20,RD[#All],AN$2,0)/AN$1,"")</f>
        <v>4.7752808988764048</v>
      </c>
      <c r="AO20" s="67">
        <f>IFERROR(VLOOKUP($B20,RD[#All],AO$2,0)/AO$1,"")</f>
        <v>4.7752808988764048</v>
      </c>
      <c r="AP20" s="67">
        <f>IFERROR(VLOOKUP($B20,RD[#All],AP$2,0)/AP$1,"")</f>
        <v>4.8041198501872664</v>
      </c>
      <c r="AQ20" s="67">
        <f>IFERROR(VLOOKUP($B20,RD[#All],AQ$2,0)/AQ$1,"")</f>
        <v>4.7640449438202248</v>
      </c>
      <c r="AR20" s="67">
        <f>IFERROR(VLOOKUP($B20,RD[#All],AR$2,0)/AR$1,"")</f>
        <v>4.8277153558052435</v>
      </c>
      <c r="AS20" s="67">
        <f>IFERROR(VLOOKUP($B20,RD[#All],AS$2,0)/AS$1,"")</f>
        <v>4.7340823970037453</v>
      </c>
      <c r="AT20" s="67">
        <f>IFERROR(VLOOKUP($B20,RD[#All],AT$2,0)/AT$1,"")</f>
        <v>4.8127340823970037</v>
      </c>
      <c r="AU20" s="67">
        <f>IFERROR(VLOOKUP($B20,RD[#All],AU$2,0)/AU$1,"")</f>
        <v>4.7940074906367043</v>
      </c>
      <c r="AV20" s="67">
        <f>IFERROR(VLOOKUP($B20,RD[#All],AV$2,0)/AV$1,"")</f>
        <v>4.8726591760299627</v>
      </c>
      <c r="AW20" s="67">
        <f>IFERROR(VLOOKUP($B20,RD[#All],AW$2,0)/AW$1,"")</f>
        <v>4.7640449438202248</v>
      </c>
      <c r="AX20" s="67">
        <f>IFERROR(VLOOKUP($B20,RD[#All],AX$2,0)/AX$1,"")</f>
        <v>4.7565543071161045</v>
      </c>
      <c r="AY20" s="67">
        <f>IFERROR(VLOOKUP($B20,RD[#All],AY$2,0)/AY$1,"")</f>
        <v>4.7532584269662923</v>
      </c>
      <c r="AZ20" s="67">
        <f>IFERROR(VLOOKUP($B20,RD[#All],AZ$2,0)/AZ$1,"")</f>
        <v>4.7460674157303373</v>
      </c>
      <c r="BA20" s="67">
        <f>IFERROR(VLOOKUP($B20,RD[#All],BA$2,0)/BA$1,"")</f>
        <v>4.7528089887640448</v>
      </c>
      <c r="BB20" s="67">
        <f>IFERROR(VLOOKUP($B20,RD[#All],BB$2,0)/BB$1,"")</f>
        <v>4.8295880149812733</v>
      </c>
      <c r="BC20" s="67">
        <f>IFERROR(VLOOKUP($B20,RD[#All],BC$2,0)/BC$1,"")</f>
        <v>4.7407407407407405</v>
      </c>
      <c r="BD20" s="67">
        <f>IFERROR(VLOOKUP($B20,RD[#All],BD$2,0)/BD$1,"")</f>
        <v>4.786017478152309</v>
      </c>
      <c r="BE20" s="67">
        <f>IFERROR(VLOOKUP($B20,RD[#All],BE$2,0)/BE$1,"")</f>
        <v>4.7744165946413135</v>
      </c>
      <c r="BF20" s="67">
        <f>IFERROR(VLOOKUP($B20,RD[#All],BF$2,0)/BF$1,"")</f>
        <v>4.9338327091136076</v>
      </c>
      <c r="BG20" s="67">
        <f>IFERROR(VLOOKUP($B20,RD[#All],BG$2,0)/BG$1,"")</f>
        <v>4.9161880982105703</v>
      </c>
      <c r="BH20" s="67">
        <f>IFERROR(VLOOKUP($B20,RD[#All],BH$2,0)/BH$1,"")</f>
        <v>4.8857677902621726</v>
      </c>
      <c r="BI20" s="67">
        <f>IFERROR(VLOOKUP($B20,RD[#All],BI$2,0)/BI$1,"")</f>
        <v>4.9388264669163542</v>
      </c>
      <c r="BJ20" s="67">
        <f>IFERROR(VLOOKUP($B20,RD[#All],BJ$2,0)/BJ$1,"")</f>
        <v>4.9548064918851438</v>
      </c>
      <c r="BK20" s="67">
        <f>IFERROR(VLOOKUP($B20,RD[#All],BK$2,0)/BK$1,"")</f>
        <v>4.8846441947565546</v>
      </c>
      <c r="BL20" s="67">
        <f>IFERROR(VLOOKUP($B20,RD[#All],BL$2,0)/BL$1,"")</f>
        <v>4.7808631649381068</v>
      </c>
      <c r="BM20" s="67">
        <f>IFERROR(VLOOKUP($B20,RD[#All],BM$2,0)/BM$1,"")</f>
        <v>4.7715355805243442</v>
      </c>
      <c r="BN20" s="67">
        <f>IFERROR(VLOOKUP($B20,RD[#All],BN$2,0)/BN$1,"")</f>
        <v>4.9237199582027165</v>
      </c>
      <c r="BO20" s="67">
        <f>IFERROR(VLOOKUP($B20,RD[#All],BO$2,0)/BO$1,"")</f>
        <v>4.9507346585998269</v>
      </c>
      <c r="BP20" s="67">
        <f>IFERROR(VLOOKUP($B20,RD[#All],BP$2,0)/BP$1,"")</f>
        <v>4.9787381158167676</v>
      </c>
      <c r="BQ20" s="67">
        <f>IFERROR(VLOOKUP($B20,RD[#All],BQ$2,0)/BQ$1,"")</f>
        <v>4.957649092480553</v>
      </c>
      <c r="BR20" s="67">
        <f>IFERROR(VLOOKUP($B20,RD[#All],BR$2,0)/BR$1,"")</f>
        <v>4.9151253241140882</v>
      </c>
      <c r="BS20" s="67">
        <f>IFERROR(VLOOKUP($B20,RD[#All],BS$2,0)/BS$1,"")</f>
        <v>4.8764044943820224</v>
      </c>
      <c r="BT20" s="67">
        <f>IFERROR(VLOOKUP($B20,RD[#All],BT$2,0)/BT$1,"")</f>
        <v>4.9026217228464422</v>
      </c>
      <c r="BU20" s="67">
        <f>IFERROR(VLOOKUP($B20,RD[#All],BU$2,0)/BU$1,"")</f>
        <v>4.8726591760299627</v>
      </c>
      <c r="BV20" s="67">
        <f>IFERROR(VLOOKUP($B20,RD[#All],BV$2,0)/BV$1,"")</f>
        <v>4.9138576779026213</v>
      </c>
      <c r="BW20" s="67">
        <f>IFERROR(VLOOKUP($B20,RD[#All],BW$2,0)/BW$1,"")</f>
        <v>4.9063670411985019</v>
      </c>
      <c r="BX20" s="67">
        <f>IFERROR(VLOOKUP($B20,RD[#All],BX$2,0)/BX$1,"")</f>
        <v>4.9513108614232211</v>
      </c>
      <c r="BY20" s="67">
        <f>IFERROR(VLOOKUP($B20,RD[#All],BY$2,0)/BY$1,"")</f>
        <v>4.9458177278401996</v>
      </c>
      <c r="BZ20" s="67">
        <f>IFERROR(VLOOKUP($B20,RD[#All],BZ$2,0)/BZ$1,"")</f>
        <v>4.9251768622555145</v>
      </c>
      <c r="CA20" s="67">
        <f>IFERROR(VLOOKUP($B20,RD[#All],CA$2,0)/CA$1,"")</f>
        <v>4.900540990428631</v>
      </c>
      <c r="CB20" s="67">
        <f>IFERROR(VLOOKUP($B20,RD[#All],CB$2,0)/CB$1,"")</f>
        <v>4.9475655430711614</v>
      </c>
      <c r="CC20" s="67">
        <f>IFERROR(VLOOKUP($B20,RD[#All],CC$2,0)/CC$1,"")</f>
        <v>4.9400749063670411</v>
      </c>
      <c r="CD20" s="67">
        <f>IFERROR(VLOOKUP($B20,RD[#All],CD$2,0)/CD$1,"")</f>
        <v>4.9507346585998269</v>
      </c>
      <c r="CE20" s="67">
        <f>IFERROR(VLOOKUP($B20,RD[#All],CE$2,0)/CE$1,"")</f>
        <v>4.9625468164794011</v>
      </c>
      <c r="CF20" s="67">
        <f>IFERROR(VLOOKUP($B20,RD[#All],CF$2,0)/CF$1,"")</f>
        <v>4.9475655430711614</v>
      </c>
      <c r="CG20" s="67">
        <f>IFERROR(VLOOKUP($B20,RD[#All],CG$2,0)/CG$1,"")</f>
        <v>4.9737827715355802</v>
      </c>
      <c r="CH20" s="67">
        <f>IFERROR(VLOOKUP($B20,RD[#All],CH$2,0)/CH$1,"")</f>
        <v>4.8801498127340821</v>
      </c>
      <c r="CI20" s="67">
        <f>IFERROR(VLOOKUP($B20,RD[#All],CI$2,0)/CI$1,"")</f>
        <v>4.8277153558052435</v>
      </c>
      <c r="CJ20" s="67">
        <f>IFERROR(VLOOKUP($B20,RD[#All],CJ$2,0)/CJ$1,"")</f>
        <v>4.8606741573033707</v>
      </c>
      <c r="CK20" s="67">
        <f>IFERROR(VLOOKUP($B20,RD[#All],CK$2,0)/CK$1,"")</f>
        <v>4.8951310861423218</v>
      </c>
      <c r="CL20" s="67">
        <f>IFERROR(VLOOKUP($B20,RD[#All],CL$2,0)/CL$1,"")</f>
        <v>4.9101123595505616</v>
      </c>
      <c r="CM20" s="67">
        <f>IFERROR(VLOOKUP($B20,RD[#All],CM$2,0)/CM$1,"")</f>
        <v>4.9737827715355802</v>
      </c>
      <c r="CN20" s="67">
        <f>IFERROR(VLOOKUP($B20,RD[#All],CN$2,0)/CN$1,"")</f>
        <v>4.9250936329588013</v>
      </c>
      <c r="CO20" s="67">
        <f>IFERROR(VLOOKUP($B20,RD[#All],CO$2,0)/CO$1,"")</f>
        <v>4.9190112359550557</v>
      </c>
      <c r="CP20" s="67">
        <f>IFERROR(VLOOKUP($B20,RD[#All],CP$2,0)/CP$1,"")</f>
        <v>4.9196197061365599</v>
      </c>
      <c r="CQ20" s="67">
        <f>IFERROR(VLOOKUP($B20,RD[#All],CQ$2,0)/CQ$1,"")</f>
        <v>4.8314606741573032</v>
      </c>
      <c r="CR20" s="67">
        <f>IFERROR(VLOOKUP($B20,RD[#All],CR$2,0)/CR$1,"")</f>
        <v>4.9063670411985019</v>
      </c>
      <c r="CS20" s="67">
        <f>IFERROR(VLOOKUP($B20,RD[#All],CS$2,0)/CS$1,"")</f>
        <v>4.9801081980857269</v>
      </c>
      <c r="CT20" s="67">
        <f>IFERROR(VLOOKUP($B20,RD[#All],CT$2,0)/CT$1,"")</f>
        <v>4.9063670411985019</v>
      </c>
      <c r="CU20" s="67">
        <f>IFERROR(VLOOKUP($B20,RD[#All],CU$2,0)/CU$1,"")</f>
        <v>4.8876404494382024</v>
      </c>
      <c r="CV20" s="67">
        <f>IFERROR(VLOOKUP($B20,RD[#All],CV$2,0)/CV$1,"")</f>
        <v>4.9138576779026213</v>
      </c>
      <c r="CW20" s="67">
        <f>IFERROR(VLOOKUP($B20,RD[#All],CW$2,0)/CW$1,"")</f>
        <v>4.8801498127340821</v>
      </c>
      <c r="CX20" s="67">
        <f>IFERROR(VLOOKUP($B20,RD[#All],CX$2,0)/CX$1,"")</f>
        <v>4.9464419475655435</v>
      </c>
      <c r="CY20" s="67">
        <f>IFERROR(VLOOKUP($B20,RD[#All],CY$2,0)/CY$1,"")</f>
        <v>4.868913857677903</v>
      </c>
      <c r="CZ20" s="67">
        <f>IFERROR(VLOOKUP($B20,RD[#All],CZ$2,0)/CZ$1,"")</f>
        <v>4.8202247191011232</v>
      </c>
      <c r="DA20" s="67">
        <f>IFERROR(VLOOKUP($B20,RD[#All],DA$2,0)/DA$1,"")</f>
        <v>4.8838951310861427</v>
      </c>
      <c r="DB20" s="67">
        <f>IFERROR(VLOOKUP($B20,RD[#All],DB$2,0)/DB$1,"")</f>
        <v>4.8539325842696632</v>
      </c>
      <c r="DC20" s="67">
        <f>IFERROR(VLOOKUP($B20,RD[#All],DC$2,0)/DC$1,"")</f>
        <v>4.7307532251352473</v>
      </c>
      <c r="DD20" s="67">
        <f>IFERROR(VLOOKUP($B20,RD[#All],DD$2,0)/DD$1,"")</f>
        <v>4.7602996254681651</v>
      </c>
      <c r="DE20" s="67">
        <f>IFERROR(VLOOKUP($B20,RD[#All],DE$2,0)/DE$1,"")</f>
        <v>4.7573866000832297</v>
      </c>
      <c r="DF20" s="67">
        <f>IFERROR(VLOOKUP($B20,RD[#All],DF$2,0)/DF$1,"")</f>
        <v>4.7206423553027772</v>
      </c>
      <c r="DG20" s="67">
        <f>IFERROR(VLOOKUP($B20,RD[#All],DG$2,0)/DG$1,"")</f>
        <v>4.8741573033707866</v>
      </c>
      <c r="DH20" s="67">
        <f>IFERROR(VLOOKUP($B20,RD[#All],DH$2,0)/DH$1,"")</f>
        <v>4.7950062421972532</v>
      </c>
      <c r="DI20" s="67">
        <f>IFERROR(VLOOKUP($B20,RD[#All],DI$2,0)/DI$1,"")</f>
        <v>4.7398444252376839</v>
      </c>
      <c r="DJ20" s="67">
        <f>IFERROR(VLOOKUP($B20,RD[#All],DJ$2,0)/DJ$1,"")</f>
        <v>4.8248919619706134</v>
      </c>
      <c r="DK20" s="67">
        <f>IFERROR(VLOOKUP($B20,RD[#All],DK$2,0)/DK$1,"")</f>
        <v>4.7570536828963794</v>
      </c>
      <c r="DL20" s="67">
        <f>IFERROR(VLOOKUP($B20,RD[#All],DL$2,0)/DL$1,"")</f>
        <v>4.7164377861007072</v>
      </c>
      <c r="DM20" s="67">
        <f>IFERROR(VLOOKUP($B20,RD[#All],DM$2,0)/DM$1,"")</f>
        <v>4.9576779026217226</v>
      </c>
      <c r="DN20" s="67">
        <f>IFERROR(VLOOKUP($B20,RD[#All],DN$2,0)/DN$1,"")</f>
        <v>4.8715355805243448</v>
      </c>
      <c r="DO20" s="67">
        <f>IFERROR(VLOOKUP($B20,RD[#All],DO$2,0)/DO$1,"")</f>
        <v>4.7172967547674816</v>
      </c>
      <c r="DP20" s="67">
        <f>IFERROR(VLOOKUP($B20,RD[#All],DP$2,0)/DP$1,"")</f>
        <v>4.7374115688722434</v>
      </c>
      <c r="DQ20" s="67">
        <f>IFERROR(VLOOKUP($B20,RD[#All],DQ$2,0)/DQ$1,"")</f>
        <v>4.774032459425718</v>
      </c>
      <c r="DR20" s="67">
        <f>IFERROR(VLOOKUP($B20,RD[#All],DR$2,0)/DR$1,"")</f>
        <v>4.9314606741573037</v>
      </c>
      <c r="DS20" s="67">
        <f>IFERROR(VLOOKUP($B20,RD[#All],DS$2,0)/DS$1,"")</f>
        <v>4.9423220973782769</v>
      </c>
      <c r="DT20" s="67">
        <f>IFERROR(VLOOKUP($B20,RD[#All],DT$2,0)/DT$1,"")</f>
        <v>4.7573866000832297</v>
      </c>
      <c r="DU20" s="67">
        <f>IFERROR(VLOOKUP($B20,RD[#All],DU$2,0)/DU$1,"")</f>
        <v>4.7906783187682063</v>
      </c>
      <c r="DV20" s="67">
        <f>IFERROR(VLOOKUP($B20,RD[#All],DV$2,0)/DV$1,"")</f>
        <v>4.7490636704119851</v>
      </c>
      <c r="DW20" s="67">
        <f>IFERROR(VLOOKUP($B20,RD[#All],DW$2,0)/DW$1,"")</f>
        <v>4.7677902621722845</v>
      </c>
      <c r="DX20" s="67">
        <f>IFERROR(VLOOKUP($B20,RD[#All],DX$2,0)/DX$1,"")</f>
        <v>4.7407407407407405</v>
      </c>
      <c r="DY20" s="67">
        <f>IFERROR(VLOOKUP($B20,RD[#All],DY$2,0)/DY$1,"")</f>
        <v>4.7602996254681651</v>
      </c>
      <c r="DZ20" s="67">
        <f>IFERROR(VLOOKUP($B20,RD[#All],DZ$2,0)/DZ$1,"")</f>
        <v>4.7827715355805243</v>
      </c>
      <c r="EA20" s="67">
        <f>IFERROR(VLOOKUP($B20,RD[#All],EA$2,0)/EA$1,"")</f>
        <v>4.7440699126092385</v>
      </c>
      <c r="EB20" s="67">
        <f>IFERROR(VLOOKUP($B20,RD[#All],EB$2,0)/EB$1,"")</f>
        <v>4.774032459425718</v>
      </c>
      <c r="EC20" s="67">
        <f>IFERROR(VLOOKUP($B20,RD[#All],EC$2,0)/EC$1,"")</f>
        <v>4.7744165946413135</v>
      </c>
      <c r="ED20" s="67">
        <f>IFERROR(VLOOKUP($B20,RD[#All],ED$2,0)/ED$1,"")</f>
        <v>4.8020743301642179</v>
      </c>
      <c r="EE20" s="67">
        <f>IFERROR(VLOOKUP($B20,RD[#All],EE$2,0)/EE$1,"")</f>
        <v>4.7640449438202248</v>
      </c>
      <c r="EF20" s="67">
        <f>IFERROR(VLOOKUP($B20,RD[#All],EF$2,0)/EF$1,"")</f>
        <v>4.8375893769152194</v>
      </c>
      <c r="EG20" s="67">
        <f>IFERROR(VLOOKUP($B20,RD[#All],EG$2,0)/EG$1,"")</f>
        <v>4.8041958041958042</v>
      </c>
      <c r="EH20" s="67">
        <f>IFERROR(VLOOKUP($B20,RD[#All],EH$2,0)/EH$1,"")</f>
        <v>4.7944055944055943</v>
      </c>
      <c r="EI20" s="67">
        <f>IFERROR(VLOOKUP($B20,RD[#All],EI$2,0)/EI$1,"")</f>
        <v>4.8279720279720282</v>
      </c>
      <c r="EJ20" s="67">
        <f>IFERROR(VLOOKUP($B20,RD[#All],EJ$2,0)/EJ$1,"")</f>
        <v>4.7762237762237758</v>
      </c>
      <c r="EK20" s="67">
        <f>IFERROR(VLOOKUP($B20,RD[#All],EK$2,0)/EK$1,"")</f>
        <v>4.7557752808988765</v>
      </c>
      <c r="EL20" s="67">
        <f>IFERROR(VLOOKUP($B20,RD[#All],EL$2,0)/EL$1,"")</f>
        <v>4.8239700374531838</v>
      </c>
      <c r="EM20" s="67">
        <f>IFERROR(VLOOKUP($B20,RD[#All],EM$2,0)/EM$1,"")</f>
        <v>4.7260155574762317</v>
      </c>
      <c r="EN20" s="67">
        <f>IFERROR(VLOOKUP($B20,RD[#All],EN$2,0)/EN$1,"")</f>
        <v>4.7398444252376839</v>
      </c>
      <c r="EO20" s="67">
        <f>IFERROR(VLOOKUP($B20,RD[#All],EO$2,0)/EO$1,"")</f>
        <v>4.797752808988764</v>
      </c>
      <c r="EP20" s="67">
        <f>IFERROR(VLOOKUP($B20,RD[#All],EP$2,0)/EP$1,"")</f>
        <v>4.7605877268798613</v>
      </c>
      <c r="EQ20" s="67">
        <f>IFERROR(VLOOKUP($B20,RD[#All],EQ$2,0)/EQ$1,"")</f>
        <v>4.7827715355805243</v>
      </c>
      <c r="ER20" s="67">
        <f>IFERROR(VLOOKUP($B20,RD[#All],ER$2,0)/ER$1,"")</f>
        <v>4.7191011235955056</v>
      </c>
      <c r="ES20" s="67">
        <f>IFERROR(VLOOKUP($B20,RD[#All],ES$2,0)/ES$1,"")</f>
        <v>4.7602996254681651</v>
      </c>
      <c r="ET20" s="67">
        <f>IFERROR(VLOOKUP($B20,RD[#All],ET$2,0)/ET$1,"")</f>
        <v>4.7885597548518897</v>
      </c>
      <c r="EU20" s="67">
        <f>IFERROR(VLOOKUP($B20,RD[#All],EU$2,0)/EU$1,"")</f>
        <v>4.7502160760587726</v>
      </c>
      <c r="EV20" s="67">
        <f>IFERROR(VLOOKUP($B20,RD[#All],EV$2,0)/EV$1,"")</f>
        <v>4.7737251512532408</v>
      </c>
      <c r="EW20" s="67">
        <f>IFERROR(VLOOKUP($B20,RD[#All],EW$2,0)/EW$1,"")</f>
        <v>4.7329299913569578</v>
      </c>
      <c r="EX20" s="67">
        <f>IFERROR(VLOOKUP($B20,RD[#All],EX$2,0)/EX$1,"")</f>
        <v>4.786516853932584</v>
      </c>
      <c r="EY20" s="67">
        <f>IFERROR(VLOOKUP($B20,RD[#All],EY$2,0)/EY$1,"")</f>
        <v>4.7374115688722434</v>
      </c>
      <c r="EZ20" s="67">
        <f>IFERROR(VLOOKUP($B20,RD[#All],EZ$2,0)/EZ$1,"")</f>
        <v>4.7827715355805243</v>
      </c>
      <c r="FA20" s="67">
        <f>IFERROR(VLOOKUP($B20,RD[#All],FA$2,0)/FA$1,"")</f>
        <v>4.7453183520599254</v>
      </c>
      <c r="FB20" s="67">
        <f>IFERROR(VLOOKUP($B20,RD[#All],FB$2,0)/FB$1,"")</f>
        <v>4.7359550561797752</v>
      </c>
      <c r="FC20" s="67">
        <f>IFERROR(VLOOKUP($B20,RD[#All],FC$2,0)/FC$1,"")</f>
        <v>4.797752808988764</v>
      </c>
      <c r="FD20" s="67">
        <f>IFERROR(VLOOKUP($B20,RD[#All],FD$2,0)/FD$1,"")</f>
        <v>4.7565543071161045</v>
      </c>
      <c r="FE20" s="67">
        <f>IFERROR(VLOOKUP($B20,RD[#All],FE$2,0)/FE$1,"")</f>
        <v>4.9280303030303028</v>
      </c>
      <c r="FF20" s="67">
        <f>IFERROR(VLOOKUP($B20,RD[#All],FF$2,0)/FF$1,"")</f>
        <v>4.9431818181818183</v>
      </c>
      <c r="FG20" s="67">
        <f>IFERROR(VLOOKUP($B20,RD[#All],FG$2,0)/FG$1,"")</f>
        <v>4.7824915824915832</v>
      </c>
      <c r="FH20" s="67">
        <f>IFERROR(VLOOKUP($B20,RD[#All],FH$2,0)/FH$1,"")</f>
        <v>4.7973484848484844</v>
      </c>
      <c r="FI20" s="67">
        <f>IFERROR(VLOOKUP($B20,RD[#All],FI$2,0)/FI$1,"")</f>
        <v>4.7744107744107742</v>
      </c>
      <c r="FJ20" s="67">
        <f>IFERROR(VLOOKUP($B20,RD[#All],FJ$2,0)/FJ$1,"")</f>
        <v>4.7299663299663299</v>
      </c>
      <c r="FK20" s="67">
        <f>IFERROR(VLOOKUP($B20,RD[#All],FK$2,0)/FK$1,"")</f>
        <v>4.9690235690235687</v>
      </c>
      <c r="FL20" s="67">
        <f>IFERROR(VLOOKUP($B20,RD[#All],FL$2,0)/FL$1,"")</f>
        <v>4.8614545454545457</v>
      </c>
      <c r="FM20" s="67">
        <f>IFERROR(VLOOKUP($B20,RD[#All],FM$2,0)/FM$1,"")</f>
        <v>4.7992424242424239</v>
      </c>
      <c r="FN20" s="67">
        <f>IFERROR(VLOOKUP($B20,RD[#All],FN$2,0)/FN$1,"")</f>
        <v>4.7441077441077439</v>
      </c>
      <c r="FO20" s="67">
        <f>IFERROR(VLOOKUP($B20,RD[#All],FO$2,0)/FO$1,"")</f>
        <v>4.8863636363636367</v>
      </c>
      <c r="FP20" s="67">
        <f>IFERROR(VLOOKUP($B20,RD[#All],FP$2,0)/FP$1,"")</f>
        <v>4.76</v>
      </c>
      <c r="FQ20" s="67">
        <f>IFERROR(VLOOKUP($B20,RD[#All],FQ$2,0)/FQ$1,"")</f>
        <v>4.9123636363636365</v>
      </c>
      <c r="FR20" s="67">
        <f>IFERROR(VLOOKUP($B20,RD[#All],FR$2,0)/FR$1,"")</f>
        <v>4.918181818181818</v>
      </c>
      <c r="FS20" s="67">
        <f>IFERROR(VLOOKUP($B20,RD[#All],FS$2,0)/FS$1,"")</f>
        <v>4.7643097643097647</v>
      </c>
      <c r="FT20" s="67">
        <f>IFERROR(VLOOKUP($B20,RD[#All],FT$2,0)/FT$1,"")</f>
        <v>4.8036363636363637</v>
      </c>
      <c r="FU20" s="67">
        <f>IFERROR(VLOOKUP($B20,RD[#All],FU$2,0)/FU$1,"")</f>
        <v>4.8902356902356905</v>
      </c>
      <c r="FV20" s="67">
        <f>IFERROR(VLOOKUP($B20,RD[#All],FV$2,0)/FV$1,"")</f>
        <v>4.8219696969696972</v>
      </c>
      <c r="FW20" s="67">
        <f>IFERROR(VLOOKUP($B20,RD[#All],FW$2,0)/FW$1,"")</f>
        <v>4.8257575757575761</v>
      </c>
      <c r="FX20" s="67">
        <f>IFERROR(VLOOKUP($B20,RD[#All],FX$2,0)/FX$1,"")</f>
        <v>4.8106060606060606</v>
      </c>
      <c r="FY20" s="67">
        <f>IFERROR(VLOOKUP($B20,RD[#All],FY$2,0)/FY$1,"")</f>
        <v>4.8114478114478114</v>
      </c>
      <c r="FZ20" s="67">
        <f>IFERROR(VLOOKUP($B20,RD[#All],FZ$2,0)/FZ$1,"")</f>
        <v>4.7537878787878789</v>
      </c>
      <c r="GA20" s="67">
        <f>IFERROR(VLOOKUP($B20,RD[#All],GA$2,0)/GA$1,"")</f>
        <v>4.7377622377622375</v>
      </c>
      <c r="GB20" s="67">
        <f>IFERROR(VLOOKUP($B20,RD[#All],GB$2,0)/GB$1,"")</f>
        <v>4.737373737373737</v>
      </c>
      <c r="GC20" s="67">
        <f>IFERROR(VLOOKUP($B20,RD[#All],GC$2,0)/GC$1,"")</f>
        <v>4.794612794612795</v>
      </c>
      <c r="GD20" s="67">
        <f>IFERROR(VLOOKUP($B20,RD[#All],GD$2,0)/GD$1,"")</f>
        <v>4.9236363636363638</v>
      </c>
      <c r="GE20" s="67">
        <f>IFERROR(VLOOKUP($B20,RD[#All],GE$2,0)/GE$1,"")</f>
        <v>4.7937062937062933</v>
      </c>
      <c r="GF20" s="67">
        <f>IFERROR(VLOOKUP($B20,RD[#All],GF$2,0)/GF$1,"")</f>
        <v>4.7542087542087543</v>
      </c>
      <c r="GG20" s="67">
        <f>IFERROR(VLOOKUP($B20,RD[#All],GG$2,0)/GG$1,"")</f>
        <v>4.7734545454545456</v>
      </c>
      <c r="GH20" s="67">
        <f>IFERROR(VLOOKUP($B20,RD[#All],GH$2,0)/GH$1,"")</f>
        <v>4.8545454545454545</v>
      </c>
      <c r="GI20" s="67">
        <f>IFERROR(VLOOKUP($B20,RD[#All],GI$2,0)/GI$1,"")</f>
        <v>4.7694545454545452</v>
      </c>
      <c r="GJ20" s="67">
        <f>IFERROR(VLOOKUP($B20,RD[#All],GJ$2,0)/GJ$1,"")</f>
        <v>4.7517482517482517</v>
      </c>
      <c r="GK20" s="67">
        <f>IFERROR(VLOOKUP($B20,RD[#All],GK$2,0)/GK$1,"")</f>
        <v>4.8560606060606064</v>
      </c>
      <c r="GL20" s="67">
        <f>IFERROR(VLOOKUP($B20,RD[#All],GL$2,0)/GL$1,"")</f>
        <v>4.9511363636363637</v>
      </c>
      <c r="GM20" s="67">
        <f>IFERROR(VLOOKUP($B20,RD[#All],GM$2,0)/GM$1,"")</f>
        <v>4.7537878787878789</v>
      </c>
      <c r="GN20" s="67">
        <f>IFERROR(VLOOKUP($B20,RD[#All],GN$2,0)/GN$1,"")</f>
        <v>4.9174242424242429</v>
      </c>
      <c r="GO20" s="67">
        <f>IFERROR(VLOOKUP($B20,RD[#All],GO$2,0)/GO$1,"")</f>
        <v>4.9280303030303028</v>
      </c>
      <c r="GP20" s="67">
        <f>IFERROR(VLOOKUP($B20,RD[#All],GP$2,0)/GP$1,"")</f>
        <v>4.7299242424242429</v>
      </c>
      <c r="GQ20" s="67">
        <f>IFERROR(VLOOKUP($B20,RD[#All],GQ$2,0)/GQ$1,"")</f>
        <v>4.7890909090909091</v>
      </c>
      <c r="GR20" s="67">
        <f>IFERROR(VLOOKUP($B20,RD[#All],GR$2,0)/GR$1,"")</f>
        <v>4.9318181818181817</v>
      </c>
      <c r="GS20" s="67" t="str">
        <f>IFERROR(VLOOKUP($B20,RD[#All],GS$2,0)/GS$1,"")</f>
        <v/>
      </c>
      <c r="GT20" s="67" t="str">
        <f>IFERROR(VLOOKUP($B20,RD[#All],GT$2,0)/GT$1,"")</f>
        <v/>
      </c>
      <c r="GU20" s="67">
        <f>IFERROR(VLOOKUP($B20,RD[#All],GU$2,0)/GU$1,"")</f>
        <v>5.0087950747581349</v>
      </c>
      <c r="GV20" s="67">
        <f>IFERROR(VLOOKUP($B20,RD[#All],GV$2,0)/GV$1,"")</f>
        <v>4.8542159180457052</v>
      </c>
      <c r="GW20" s="67">
        <f>IFERROR(VLOOKUP($B20,RD[#All],GW$2,0)/GW$1,"")</f>
        <v>4.8259423503325944</v>
      </c>
      <c r="GX20" s="67" t="str">
        <f>IFERROR(VLOOKUP($B20,RD[#All],GX$2,0)/GX$1,"")</f>
        <v/>
      </c>
      <c r="GY20" s="67">
        <f>IFERROR(VLOOKUP($B20,RD[#All],GY$2,0)/GY$1,"")</f>
        <v>4.7467532467532463</v>
      </c>
      <c r="GZ20" s="67">
        <f>IFERROR(VLOOKUP($B20,RD[#All],GZ$2,0)/GZ$1,"")</f>
        <v>4.8576779026217229</v>
      </c>
      <c r="HA20" s="67">
        <f>IFERROR(VLOOKUP($B20,RD[#All],HA$2,0)/HA$1,"")</f>
        <v>4.8749063670411985</v>
      </c>
      <c r="HB20" s="67">
        <f>IFERROR(VLOOKUP($B20,RD[#All],HB$2,0)/HB$1,"")</f>
        <v>4.8303370786516853</v>
      </c>
      <c r="HC20" s="67">
        <f>IFERROR(VLOOKUP($B20,RD[#All],HC$2,0)/HC$1,"")</f>
        <v>4.8265917602996256</v>
      </c>
      <c r="HD20" s="67">
        <f>IFERROR(VLOOKUP($B20,RD[#All],HD$2,0)/HD$1,"")</f>
        <v>4.8014981273408237</v>
      </c>
      <c r="HE20" s="67">
        <f>IFERROR(VLOOKUP($B20,RD[#All],HE$2,0)/HE$1,"")</f>
        <v>4.8277153558052435</v>
      </c>
      <c r="HF20" s="67">
        <f>IFERROR(VLOOKUP($B20,RD[#All],HF$2,0)/HF$1,"")</f>
        <v>4.786516853932584</v>
      </c>
      <c r="HG20" s="67">
        <f>IFERROR(VLOOKUP($B20,RD[#All],HG$2,0)/HG$1,"")</f>
        <v>4.8651685393258424</v>
      </c>
      <c r="HH20" s="67">
        <f>IFERROR(VLOOKUP($B20,RD[#All],HH$2,0)/HH$1,"")</f>
        <v>4.8352059925093629</v>
      </c>
      <c r="HI20" s="67">
        <f>IFERROR(VLOOKUP($B20,RD[#All],HI$2,0)/HI$1,"")</f>
        <v>4.7704119850187263</v>
      </c>
      <c r="HJ20" s="67">
        <f>IFERROR(VLOOKUP($B20,RD[#All],HJ$2,0)/HJ$1,"")</f>
        <v>4.8726591760299627</v>
      </c>
      <c r="HK20" s="67">
        <f>IFERROR(VLOOKUP($B20,RD[#All],HK$2,0)/HK$1,"")</f>
        <v>4.7723678734914694</v>
      </c>
      <c r="HL20" s="67">
        <f>IFERROR(VLOOKUP($B20,RD[#All],HL$2,0)/HL$1,"")</f>
        <v>4.9258426966292133</v>
      </c>
      <c r="HM20" s="67">
        <f>IFERROR(VLOOKUP($B20,RD[#All],HM$2,0)/HM$1,"")</f>
        <v>4.9305866547245856</v>
      </c>
      <c r="HN20" s="67">
        <f>IFERROR(VLOOKUP($B20,RD[#All],HN$2,0)/HN$1,"")</f>
        <v>5.1186744290192561</v>
      </c>
      <c r="HO20" s="67">
        <f>IFERROR(VLOOKUP($B20,RD[#All],HO$2,0)/HO$1,"")</f>
        <v>5.0522466039707421</v>
      </c>
      <c r="HP20" s="67">
        <f>IFERROR(VLOOKUP($B20,RD[#All],HP$2,0)/HP$1,"")</f>
        <v>5.0219435736677118</v>
      </c>
      <c r="HQ20" s="67">
        <f>IFERROR(VLOOKUP($B20,RD[#All],HQ$2,0)/HQ$1,"")</f>
        <v>4.7633477633477632</v>
      </c>
      <c r="HR20" s="67">
        <f>IFERROR(VLOOKUP($B20,RD[#All],HR$2,0)/HR$1,"")</f>
        <v>4.8498748957464555</v>
      </c>
      <c r="HS20" s="67">
        <f>IFERROR(VLOOKUP($B20,RD[#All],HS$2,0)/HS$1,"")</f>
        <v>4.9042696629213482</v>
      </c>
      <c r="HT20" s="67">
        <f>IFERROR(VLOOKUP($B20,RD[#All],HT$2,0)/HT$1,"")</f>
        <v>4.9225135247607152</v>
      </c>
      <c r="HU20" s="67">
        <f>IFERROR(VLOOKUP($B20,RD[#All],HU$2,0)/HU$1,"")</f>
        <v>4.8677614520311145</v>
      </c>
      <c r="HV20" s="67">
        <f>IFERROR(VLOOKUP($B20,RD[#All],HV$2,0)/HV$1,"")</f>
        <v>4.7713050993949864</v>
      </c>
      <c r="HW20" s="67">
        <f>IFERROR(VLOOKUP($B20,RD[#All],HW$2,0)/HW$1,"")</f>
        <v>5.0682247191011234</v>
      </c>
      <c r="HX20" s="67">
        <f>IFERROR(VLOOKUP($B20,RD[#All],HX$2,0)/HX$1,"")</f>
        <v>4.901296456352636</v>
      </c>
      <c r="HY20" s="67">
        <f>IFERROR(VLOOKUP($B20,RD[#All],HY$2,0)/HY$1,"")</f>
        <v>4.8942155638784852</v>
      </c>
      <c r="HZ20" s="67">
        <f>IFERROR(VLOOKUP($B20,RD[#All],HZ$2,0)/HZ$1,"")</f>
        <v>4.768705784436122</v>
      </c>
      <c r="IA20" s="67">
        <f>IFERROR(VLOOKUP($B20,RD[#All],IA$2,0)/IA$1,"")</f>
        <v>4.8449883449883453</v>
      </c>
      <c r="IB20" s="67">
        <f>IFERROR(VLOOKUP($B20,RD[#All],IB$2,0)/IB$1,"")</f>
        <v>4.7730880230880226</v>
      </c>
      <c r="IC20" s="67">
        <f>IFERROR(VLOOKUP($B20,RD[#All],IC$2,0)/IC$1,"")</f>
        <v>4.875679875679876</v>
      </c>
      <c r="ID20" s="67">
        <f>IFERROR(VLOOKUP($B20,RD[#All],ID$2,0)/ID$1,"")</f>
        <v>4.7811447811447811</v>
      </c>
      <c r="IE20" s="67">
        <f>IFERROR(VLOOKUP($B20,RD[#All],IE$2,0)/IE$1,"")</f>
        <v>4.8036363636363637</v>
      </c>
      <c r="IF20" s="67" t="str">
        <f>IFERROR(VLOOKUP($B20,RD[#All],IF$2,0)/IF$1,"")</f>
        <v/>
      </c>
      <c r="IG20" s="67">
        <f>IFERROR(VLOOKUP($B20,RD[#All],IG$2,0)/IG$1,"")</f>
        <v>4.8146051514293804</v>
      </c>
      <c r="IH20" s="67">
        <f>IFERROR(VLOOKUP($B20,RD[#All],IH$2,0)/IH$1,"")</f>
        <v>4.7857889237199576</v>
      </c>
      <c r="II20" s="67">
        <f>IFERROR(VLOOKUP($B20,RD[#All],II$2,0)/II$1,"")</f>
        <v>4.8756218905472632</v>
      </c>
      <c r="IJ20" s="67">
        <f>IFERROR(VLOOKUP($B20,RD[#All],IJ$2,0)/IJ$1,"")</f>
        <v>4.777403666292555</v>
      </c>
      <c r="IK20" s="67">
        <f>IFERROR(VLOOKUP($B20,RD[#All],IK$2,0)/IK$1,"")</f>
        <v>4.8717948717948723</v>
      </c>
      <c r="IL20" s="67" t="str">
        <f>IFERROR(VLOOKUP($B20,RD[#All],IL$2,0)/IL$1,"")</f>
        <v/>
      </c>
      <c r="IM20" s="67" t="str">
        <f>IFERROR(VLOOKUP($B20,RD[#All],IM$2,0)/IM$1,"")</f>
        <v/>
      </c>
      <c r="IN20" s="67">
        <f>IFERROR(VLOOKUP($B20,RD[#All],IN$2,0)/IN$1,"")</f>
        <v>5.0365726227795191</v>
      </c>
      <c r="IO20" s="67">
        <f>IFERROR(VLOOKUP($B20,RD[#All],IO$2,0)/IO$1,"")</f>
        <v>4.976489028213166</v>
      </c>
      <c r="IP20" s="67">
        <f>IFERROR(VLOOKUP($B20,RD[#All],IP$2,0)/IP$1,"")</f>
        <v>5.4225184479885735</v>
      </c>
      <c r="IQ20" s="67">
        <f>IFERROR(VLOOKUP($B20,RD[#All],IQ$2,0)/IQ$1,"")</f>
        <v>4.7940947940947947</v>
      </c>
      <c r="IR20" s="67">
        <f>IFERROR(VLOOKUP($B20,RD[#All],IR$2,0)/IR$1,"")</f>
        <v>9.5771144278606961</v>
      </c>
      <c r="IS20" s="86">
        <f>IFERROR(AVERAGEIF(Inv_SY_B[[#This Row],[BLK1_INV1]:[BLK8_INV27]],"&gt;"&amp;0.1,Inv_SY_B[[#This Row],[BLK1_INV1]:[BLK8_INV27]]),"")</f>
        <v>4.8494812040491002</v>
      </c>
    </row>
    <row r="21" spans="2:253" x14ac:dyDescent="0.25">
      <c r="B21" s="85">
        <f t="shared" si="0"/>
        <v>45859</v>
      </c>
      <c r="C21" s="67">
        <f>IFERROR(VLOOKUP($B21,RD[#All],C$2,0)/C$1,"")</f>
        <v>2.8003457216940362</v>
      </c>
      <c r="D21" s="67">
        <f>IFERROR(VLOOKUP($B21,RD[#All],D$2,0)/D$1,"")</f>
        <v>2.8764044943820224</v>
      </c>
      <c r="E21" s="67">
        <f>IFERROR(VLOOKUP($B21,RD[#All],E$2,0)/E$1,"")</f>
        <v>2.8614232209737827</v>
      </c>
      <c r="F21" s="67">
        <f>IFERROR(VLOOKUP($B21,RD[#All],F$2,0)/F$1,"")</f>
        <v>2.8352059925093633</v>
      </c>
      <c r="G21" s="67">
        <f>IFERROR(VLOOKUP($B21,RD[#All],G$2,0)/G$1,"")</f>
        <v>2.8383751080380293</v>
      </c>
      <c r="H21" s="67">
        <f>IFERROR(VLOOKUP($B21,RD[#All],H$2,0)/H$1,"")</f>
        <v>2.808988764044944</v>
      </c>
      <c r="I21" s="67">
        <f>IFERROR(VLOOKUP($B21,RD[#All],I$2,0)/I$1,"")</f>
        <v>2.8614232209737827</v>
      </c>
      <c r="J21" s="67">
        <f>IFERROR(VLOOKUP($B21,RD[#All],J$2,0)/J$1,"")</f>
        <v>2.8876404494382024</v>
      </c>
      <c r="K21" s="67">
        <f>IFERROR(VLOOKUP($B21,RD[#All],K$2,0)/K$1,"")</f>
        <v>2.8296629213483144</v>
      </c>
      <c r="L21" s="67">
        <f>IFERROR(VLOOKUP($B21,RD[#All],L$2,0)/L$1,"")</f>
        <v>2.8408089887640449</v>
      </c>
      <c r="M21" s="67">
        <f>IFERROR(VLOOKUP($B21,RD[#All],M$2,0)/M$1,"")</f>
        <v>2.8651685393258428</v>
      </c>
      <c r="N21" s="67">
        <f>IFERROR(VLOOKUP($B21,RD[#All],N$2,0)/N$1,"")</f>
        <v>2.797752808988764</v>
      </c>
      <c r="O21" s="67">
        <f>IFERROR(VLOOKUP($B21,RD[#All],O$2,0)/O$1,"")</f>
        <v>2.8576779026217229</v>
      </c>
      <c r="P21" s="67">
        <f>IFERROR(VLOOKUP($B21,RD[#All],P$2,0)/P$1,"")</f>
        <v>2.8192032686414707</v>
      </c>
      <c r="Q21" s="67">
        <f>IFERROR(VLOOKUP($B21,RD[#All],Q$2,0)/Q$1,"")</f>
        <v>2.8561797752808991</v>
      </c>
      <c r="R21" s="67">
        <f>IFERROR(VLOOKUP($B21,RD[#All],R$2,0)/R$1,"")</f>
        <v>2.8385767790262171</v>
      </c>
      <c r="S21" s="67">
        <f>IFERROR(VLOOKUP($B21,RD[#All],S$2,0)/S$1,"")</f>
        <v>2.7588014981273408</v>
      </c>
      <c r="T21" s="67">
        <f>IFERROR(VLOOKUP($B21,RD[#All],T$2,0)/T$1,"")</f>
        <v>2.850936329588015</v>
      </c>
      <c r="U21" s="67">
        <f>IFERROR(VLOOKUP($B21,RD[#All],U$2,0)/U$1,"")</f>
        <v>2.8183232497839241</v>
      </c>
      <c r="V21" s="67">
        <f>IFERROR(VLOOKUP($B21,RD[#All],V$2,0)/V$1,"")</f>
        <v>2.8518582541054451</v>
      </c>
      <c r="W21" s="67">
        <f>IFERROR(VLOOKUP($B21,RD[#All],W$2,0)/W$1,"")</f>
        <v>2.797752808988764</v>
      </c>
      <c r="X21" s="67">
        <f>IFERROR(VLOOKUP($B21,RD[#All],X$2,0)/X$1,"")</f>
        <v>2.838951310861423</v>
      </c>
      <c r="Y21" s="67">
        <f>IFERROR(VLOOKUP($B21,RD[#All],Y$2,0)/Y$1,"")</f>
        <v>2.7968885047536731</v>
      </c>
      <c r="Z21" s="67">
        <f>IFERROR(VLOOKUP($B21,RD[#All],Z$2,0)/Z$1,"")</f>
        <v>2.8098210570120683</v>
      </c>
      <c r="AA21" s="67">
        <f>IFERROR(VLOOKUP($B21,RD[#All],AA$2,0)/AA$1,"")</f>
        <v>2.8210890233362145</v>
      </c>
      <c r="AB21" s="67">
        <f>IFERROR(VLOOKUP($B21,RD[#All],AB$2,0)/AB$1,"")</f>
        <v>2.8141745894554884</v>
      </c>
      <c r="AC21" s="67">
        <f>IFERROR(VLOOKUP($B21,RD[#All],AC$2,0)/AC$1,"")</f>
        <v>2.7346585998271391</v>
      </c>
      <c r="AD21" s="67">
        <f>IFERROR(VLOOKUP($B21,RD[#All],AD$2,0)/AD$1,"")</f>
        <v>2.8457761131918433</v>
      </c>
      <c r="AE21" s="67">
        <f>IFERROR(VLOOKUP($B21,RD[#All],AE$2,0)/AE$1,"")</f>
        <v>2.7249271743653765</v>
      </c>
      <c r="AF21" s="67">
        <f>IFERROR(VLOOKUP($B21,RD[#All],AF$2,0)/AF$1,"")</f>
        <v>2.8484394506866417</v>
      </c>
      <c r="AG21" s="67">
        <f>IFERROR(VLOOKUP($B21,RD[#All],AG$2,0)/AG$1,"")</f>
        <v>2.7265917602996255</v>
      </c>
      <c r="AH21" s="67">
        <f>IFERROR(VLOOKUP($B21,RD[#All],AH$2,0)/AH$1,"")</f>
        <v>2.8064918851435707</v>
      </c>
      <c r="AI21" s="67">
        <f>IFERROR(VLOOKUP($B21,RD[#All],AI$2,0)/AI$1,"")</f>
        <v>2.757075471698113</v>
      </c>
      <c r="AJ21" s="67">
        <f>IFERROR(VLOOKUP($B21,RD[#All],AJ$2,0)/AJ$1,"")</f>
        <v>2.7888208040651619</v>
      </c>
      <c r="AK21" s="67">
        <f>IFERROR(VLOOKUP($B21,RD[#All],AK$2,0)/AK$1,"")</f>
        <v>2.7955056179775282</v>
      </c>
      <c r="AL21" s="67">
        <f>IFERROR(VLOOKUP($B21,RD[#All],AL$2,0)/AL$1,"")</f>
        <v>2.7835396453663437</v>
      </c>
      <c r="AM21" s="67">
        <f>IFERROR(VLOOKUP($B21,RD[#All],AM$2,0)/AM$1,"")</f>
        <v>2.7749063670411984</v>
      </c>
      <c r="AN21" s="67">
        <f>IFERROR(VLOOKUP($B21,RD[#All],AN$2,0)/AN$1,"")</f>
        <v>2.7490636704119851</v>
      </c>
      <c r="AO21" s="67">
        <f>IFERROR(VLOOKUP($B21,RD[#All],AO$2,0)/AO$1,"")</f>
        <v>2.7340823970037453</v>
      </c>
      <c r="AP21" s="67">
        <f>IFERROR(VLOOKUP($B21,RD[#All],AP$2,0)/AP$1,"")</f>
        <v>2.7797752808988765</v>
      </c>
      <c r="AQ21" s="67">
        <f>IFERROR(VLOOKUP($B21,RD[#All],AQ$2,0)/AQ$1,"")</f>
        <v>2.737827715355805</v>
      </c>
      <c r="AR21" s="67">
        <f>IFERROR(VLOOKUP($B21,RD[#All],AR$2,0)/AR$1,"")</f>
        <v>2.8183520599250937</v>
      </c>
      <c r="AS21" s="67">
        <f>IFERROR(VLOOKUP($B21,RD[#All],AS$2,0)/AS$1,"")</f>
        <v>2.7677902621722845</v>
      </c>
      <c r="AT21" s="67">
        <f>IFERROR(VLOOKUP($B21,RD[#All],AT$2,0)/AT$1,"")</f>
        <v>2.8172284644194758</v>
      </c>
      <c r="AU21" s="67">
        <f>IFERROR(VLOOKUP($B21,RD[#All],AU$2,0)/AU$1,"")</f>
        <v>2.7865168539325844</v>
      </c>
      <c r="AV21" s="67">
        <f>IFERROR(VLOOKUP($B21,RD[#All],AV$2,0)/AV$1,"")</f>
        <v>2.8052434456928839</v>
      </c>
      <c r="AW21" s="67">
        <f>IFERROR(VLOOKUP($B21,RD[#All],AW$2,0)/AW$1,"")</f>
        <v>2.75885911840968</v>
      </c>
      <c r="AX21" s="67">
        <f>IFERROR(VLOOKUP($B21,RD[#All],AX$2,0)/AX$1,"")</f>
        <v>2.7490636704119851</v>
      </c>
      <c r="AY21" s="67">
        <f>IFERROR(VLOOKUP($B21,RD[#All],AY$2,0)/AY$1,"")</f>
        <v>2.757752808988764</v>
      </c>
      <c r="AZ21" s="67">
        <f>IFERROR(VLOOKUP($B21,RD[#All],AZ$2,0)/AZ$1,"")</f>
        <v>2.772134831460674</v>
      </c>
      <c r="BA21" s="67">
        <f>IFERROR(VLOOKUP($B21,RD[#All],BA$2,0)/BA$1,"")</f>
        <v>2.7228464419475658</v>
      </c>
      <c r="BB21" s="67">
        <f>IFERROR(VLOOKUP($B21,RD[#All],BB$2,0)/BB$1,"")</f>
        <v>2.7303370786516852</v>
      </c>
      <c r="BC21" s="67">
        <f>IFERROR(VLOOKUP($B21,RD[#All],BC$2,0)/BC$1,"")</f>
        <v>2.7998335414065751</v>
      </c>
      <c r="BD21" s="67">
        <f>IFERROR(VLOOKUP($B21,RD[#All],BD$2,0)/BD$1,"")</f>
        <v>2.7229296712442781</v>
      </c>
      <c r="BE21" s="67">
        <f>IFERROR(VLOOKUP($B21,RD[#All],BE$2,0)/BE$1,"")</f>
        <v>2.75885911840968</v>
      </c>
      <c r="BF21" s="67">
        <f>IFERROR(VLOOKUP($B21,RD[#All],BF$2,0)/BF$1,"")</f>
        <v>2.829130253849355</v>
      </c>
      <c r="BG21" s="67">
        <f>IFERROR(VLOOKUP($B21,RD[#All],BG$2,0)/BG$1,"")</f>
        <v>2.8294631710362048</v>
      </c>
      <c r="BH21" s="67">
        <f>IFERROR(VLOOKUP($B21,RD[#All],BH$2,0)/BH$1,"")</f>
        <v>2.7677902621722845</v>
      </c>
      <c r="BI21" s="67">
        <f>IFERROR(VLOOKUP($B21,RD[#All],BI$2,0)/BI$1,"")</f>
        <v>2.8064918851435707</v>
      </c>
      <c r="BJ21" s="67">
        <f>IFERROR(VLOOKUP($B21,RD[#All],BJ$2,0)/BJ$1,"")</f>
        <v>2.7931751976695796</v>
      </c>
      <c r="BK21" s="67">
        <f>IFERROR(VLOOKUP($B21,RD[#All],BK$2,0)/BK$1,"")</f>
        <v>2.7449438202247189</v>
      </c>
      <c r="BL21" s="67">
        <f>IFERROR(VLOOKUP($B21,RD[#All],BL$2,0)/BL$1,"")</f>
        <v>2.813650050184008</v>
      </c>
      <c r="BM21" s="67">
        <f>IFERROR(VLOOKUP($B21,RD[#All],BM$2,0)/BM$1,"")</f>
        <v>2.8202247191011236</v>
      </c>
      <c r="BN21" s="67">
        <f>IFERROR(VLOOKUP($B21,RD[#All],BN$2,0)/BN$1,"")</f>
        <v>2.8840125391849529</v>
      </c>
      <c r="BO21" s="67">
        <f>IFERROR(VLOOKUP($B21,RD[#All],BO$2,0)/BO$1,"")</f>
        <v>2.8798617113223854</v>
      </c>
      <c r="BP21" s="67">
        <f>IFERROR(VLOOKUP($B21,RD[#All],BP$2,0)/BP$1,"")</f>
        <v>2.8674157303370786</v>
      </c>
      <c r="BQ21" s="67">
        <f>IFERROR(VLOOKUP($B21,RD[#All],BQ$2,0)/BQ$1,"")</f>
        <v>2.894036300777874</v>
      </c>
      <c r="BR21" s="67">
        <f>IFERROR(VLOOKUP($B21,RD[#All],BR$2,0)/BR$1,"")</f>
        <v>2.8345721694036299</v>
      </c>
      <c r="BS21" s="67">
        <f>IFERROR(VLOOKUP($B21,RD[#All],BS$2,0)/BS$1,"")</f>
        <v>2.8659176029962548</v>
      </c>
      <c r="BT21" s="67">
        <f>IFERROR(VLOOKUP($B21,RD[#All],BT$2,0)/BT$1,"")</f>
        <v>2.857303370786517</v>
      </c>
      <c r="BU21" s="67">
        <f>IFERROR(VLOOKUP($B21,RD[#All],BU$2,0)/BU$1,"")</f>
        <v>2.8685393258426966</v>
      </c>
      <c r="BV21" s="67">
        <f>IFERROR(VLOOKUP($B21,RD[#All],BV$2,0)/BV$1,"")</f>
        <v>2.8614232209737827</v>
      </c>
      <c r="BW21" s="67">
        <f>IFERROR(VLOOKUP($B21,RD[#All],BW$2,0)/BW$1,"")</f>
        <v>2.9213483146067416</v>
      </c>
      <c r="BX21" s="67">
        <f>IFERROR(VLOOKUP($B21,RD[#All],BX$2,0)/BX$1,"")</f>
        <v>2.8891385767790263</v>
      </c>
      <c r="BY21" s="67">
        <f>IFERROR(VLOOKUP($B21,RD[#All],BY$2,0)/BY$1,"")</f>
        <v>2.8990428630878067</v>
      </c>
      <c r="BZ21" s="67">
        <f>IFERROR(VLOOKUP($B21,RD[#All],BZ$2,0)/BZ$1,"")</f>
        <v>2.8634207240948815</v>
      </c>
      <c r="CA21" s="67">
        <f>IFERROR(VLOOKUP($B21,RD[#All],CA$2,0)/CA$1,"")</f>
        <v>2.9000416146483561</v>
      </c>
      <c r="CB21" s="67">
        <f>IFERROR(VLOOKUP($B21,RD[#All],CB$2,0)/CB$1,"")</f>
        <v>2.8726591760299627</v>
      </c>
      <c r="CC21" s="67">
        <f>IFERROR(VLOOKUP($B21,RD[#All],CC$2,0)/CC$1,"")</f>
        <v>2.8494382022471907</v>
      </c>
      <c r="CD21" s="67">
        <f>IFERROR(VLOOKUP($B21,RD[#All],CD$2,0)/CD$1,"")</f>
        <v>2.8345721694036299</v>
      </c>
      <c r="CE21" s="67">
        <f>IFERROR(VLOOKUP($B21,RD[#All],CE$2,0)/CE$1,"")</f>
        <v>2.845692883895131</v>
      </c>
      <c r="CF21" s="67">
        <f>IFERROR(VLOOKUP($B21,RD[#All],CF$2,0)/CF$1,"")</f>
        <v>2.7940074906367043</v>
      </c>
      <c r="CG21" s="67">
        <f>IFERROR(VLOOKUP($B21,RD[#All],CG$2,0)/CG$1,"")</f>
        <v>2.8689138576779025</v>
      </c>
      <c r="CH21" s="67">
        <f>IFERROR(VLOOKUP($B21,RD[#All],CH$2,0)/CH$1,"")</f>
        <v>2.7925093632958804</v>
      </c>
      <c r="CI21" s="67">
        <f>IFERROR(VLOOKUP($B21,RD[#All],CI$2,0)/CI$1,"")</f>
        <v>2.850561797752809</v>
      </c>
      <c r="CJ21" s="67">
        <f>IFERROR(VLOOKUP($B21,RD[#All],CJ$2,0)/CJ$1,"")</f>
        <v>2.7677902621722845</v>
      </c>
      <c r="CK21" s="67">
        <f>IFERROR(VLOOKUP($B21,RD[#All],CK$2,0)/CK$1,"")</f>
        <v>2.8131086142322097</v>
      </c>
      <c r="CL21" s="67">
        <f>IFERROR(VLOOKUP($B21,RD[#All],CL$2,0)/CL$1,"")</f>
        <v>2.8011235955056177</v>
      </c>
      <c r="CM21" s="67">
        <f>IFERROR(VLOOKUP($B21,RD[#All],CM$2,0)/CM$1,"")</f>
        <v>2.8599250936329588</v>
      </c>
      <c r="CN21" s="67">
        <f>IFERROR(VLOOKUP($B21,RD[#All],CN$2,0)/CN$1,"")</f>
        <v>2.8419475655430708</v>
      </c>
      <c r="CO21" s="67">
        <f>IFERROR(VLOOKUP($B21,RD[#All],CO$2,0)/CO$1,"")</f>
        <v>2.8275056179775282</v>
      </c>
      <c r="CP21" s="67">
        <f>IFERROR(VLOOKUP($B21,RD[#All],CP$2,0)/CP$1,"")</f>
        <v>2.8684528954191877</v>
      </c>
      <c r="CQ21" s="67">
        <f>IFERROR(VLOOKUP($B21,RD[#All],CQ$2,0)/CQ$1,"")</f>
        <v>2.7415730337078652</v>
      </c>
      <c r="CR21" s="67">
        <f>IFERROR(VLOOKUP($B21,RD[#All],CR$2,0)/CR$1,"")</f>
        <v>2.7865168539325844</v>
      </c>
      <c r="CS21" s="67">
        <f>IFERROR(VLOOKUP($B21,RD[#All],CS$2,0)/CS$1,"")</f>
        <v>2.8447773616312944</v>
      </c>
      <c r="CT21" s="67">
        <f>IFERROR(VLOOKUP($B21,RD[#All],CT$2,0)/CT$1,"")</f>
        <v>2.8490636704119852</v>
      </c>
      <c r="CU21" s="67">
        <f>IFERROR(VLOOKUP($B21,RD[#All],CU$2,0)/CU$1,"")</f>
        <v>2.8438202247191011</v>
      </c>
      <c r="CV21" s="67">
        <f>IFERROR(VLOOKUP($B21,RD[#All],CV$2,0)/CV$1,"")</f>
        <v>2.8119850187265918</v>
      </c>
      <c r="CW21" s="67">
        <f>IFERROR(VLOOKUP($B21,RD[#All],CW$2,0)/CW$1,"")</f>
        <v>2.8625468164794006</v>
      </c>
      <c r="CX21" s="67">
        <f>IFERROR(VLOOKUP($B21,RD[#All],CX$2,0)/CX$1,"")</f>
        <v>2.8258426966292136</v>
      </c>
      <c r="CY21" s="67">
        <f>IFERROR(VLOOKUP($B21,RD[#All],CY$2,0)/CY$1,"")</f>
        <v>2.8677902621722846</v>
      </c>
      <c r="CZ21" s="67">
        <f>IFERROR(VLOOKUP($B21,RD[#All],CZ$2,0)/CZ$1,"")</f>
        <v>2.8722846441947563</v>
      </c>
      <c r="DA21" s="67">
        <f>IFERROR(VLOOKUP($B21,RD[#All],DA$2,0)/DA$1,"")</f>
        <v>2.8112359550561798</v>
      </c>
      <c r="DB21" s="67">
        <f>IFERROR(VLOOKUP($B21,RD[#All],DB$2,0)/DB$1,"")</f>
        <v>2.8644194756554304</v>
      </c>
      <c r="DC21" s="67">
        <f>IFERROR(VLOOKUP($B21,RD[#All],DC$2,0)/DC$1,"")</f>
        <v>2.7588847274240536</v>
      </c>
      <c r="DD21" s="67">
        <f>IFERROR(VLOOKUP($B21,RD[#All],DD$2,0)/DD$1,"")</f>
        <v>2.8172284644194758</v>
      </c>
      <c r="DE21" s="67">
        <f>IFERROR(VLOOKUP($B21,RD[#All],DE$2,0)/DE$1,"")</f>
        <v>2.7345817727840198</v>
      </c>
      <c r="DF21" s="67">
        <f>IFERROR(VLOOKUP($B21,RD[#All],DF$2,0)/DF$1,"")</f>
        <v>2.7801940448310476</v>
      </c>
      <c r="DG21" s="67">
        <f>IFERROR(VLOOKUP($B21,RD[#All],DG$2,0)/DG$1,"")</f>
        <v>2.7516853932584273</v>
      </c>
      <c r="DH21" s="67">
        <f>IFERROR(VLOOKUP($B21,RD[#All],DH$2,0)/DH$1,"")</f>
        <v>2.7482313774448608</v>
      </c>
      <c r="DI21" s="67">
        <f>IFERROR(VLOOKUP($B21,RD[#All],DI$2,0)/DI$1,"")</f>
        <v>2.7305099394987034</v>
      </c>
      <c r="DJ21" s="67">
        <f>IFERROR(VLOOKUP($B21,RD[#All],DJ$2,0)/DJ$1,"")</f>
        <v>2.8176318063958514</v>
      </c>
      <c r="DK21" s="67">
        <f>IFERROR(VLOOKUP($B21,RD[#All],DK$2,0)/DK$1,"")</f>
        <v>2.8331252600915522</v>
      </c>
      <c r="DL21" s="67">
        <f>IFERROR(VLOOKUP($B21,RD[#All],DL$2,0)/DL$1,"")</f>
        <v>2.8384519350811486</v>
      </c>
      <c r="DM21" s="67">
        <f>IFERROR(VLOOKUP($B21,RD[#All],DM$2,0)/DM$1,"")</f>
        <v>2.8408239700374533</v>
      </c>
      <c r="DN21" s="67">
        <f>IFERROR(VLOOKUP($B21,RD[#All],DN$2,0)/DN$1,"")</f>
        <v>2.8460674157303369</v>
      </c>
      <c r="DO21" s="67">
        <f>IFERROR(VLOOKUP($B21,RD[#All],DO$2,0)/DO$1,"")</f>
        <v>2.7340247574439616</v>
      </c>
      <c r="DP21" s="67">
        <f>IFERROR(VLOOKUP($B21,RD[#All],DP$2,0)/DP$1,"")</f>
        <v>2.7798585101955888</v>
      </c>
      <c r="DQ21" s="67">
        <f>IFERROR(VLOOKUP($B21,RD[#All],DQ$2,0)/DQ$1,"")</f>
        <v>2.7865168539325844</v>
      </c>
      <c r="DR21" s="67">
        <f>IFERROR(VLOOKUP($B21,RD[#All],DR$2,0)/DR$1,"")</f>
        <v>2.8213483146067415</v>
      </c>
      <c r="DS21" s="67">
        <f>IFERROR(VLOOKUP($B21,RD[#All],DS$2,0)/DS$1,"")</f>
        <v>2.7842696629213481</v>
      </c>
      <c r="DT21" s="67">
        <f>IFERROR(VLOOKUP($B21,RD[#All],DT$2,0)/DT$1,"")</f>
        <v>2.8670828131502288</v>
      </c>
      <c r="DU21" s="67">
        <f>IFERROR(VLOOKUP($B21,RD[#All],DU$2,0)/DU$1,"")</f>
        <v>2.8357885975863502</v>
      </c>
      <c r="DV21" s="67">
        <f>IFERROR(VLOOKUP($B21,RD[#All],DV$2,0)/DV$1,"")</f>
        <v>2.7865168539325844</v>
      </c>
      <c r="DW21" s="67">
        <f>IFERROR(VLOOKUP($B21,RD[#All],DW$2,0)/DW$1,"")</f>
        <v>2.7677902621722845</v>
      </c>
      <c r="DX21" s="67">
        <f>IFERROR(VLOOKUP($B21,RD[#All],DX$2,0)/DX$1,"")</f>
        <v>2.8364544319600498</v>
      </c>
      <c r="DY21" s="67">
        <f>IFERROR(VLOOKUP($B21,RD[#All],DY$2,0)/DY$1,"")</f>
        <v>2.8127340823970037</v>
      </c>
      <c r="DZ21" s="67">
        <f>IFERROR(VLOOKUP($B21,RD[#All],DZ$2,0)/DZ$1,"")</f>
        <v>2.797752808988764</v>
      </c>
      <c r="EA21" s="67">
        <f>IFERROR(VLOOKUP($B21,RD[#All],EA$2,0)/EA$1,"")</f>
        <v>2.8131502288805659</v>
      </c>
      <c r="EB21" s="67">
        <f>IFERROR(VLOOKUP($B21,RD[#All],EB$2,0)/EB$1,"")</f>
        <v>2.7332501040366211</v>
      </c>
      <c r="EC21" s="67">
        <f>IFERROR(VLOOKUP($B21,RD[#All],EC$2,0)/EC$1,"")</f>
        <v>2.7363872082973208</v>
      </c>
      <c r="ED21" s="67">
        <f>IFERROR(VLOOKUP($B21,RD[#All],ED$2,0)/ED$1,"")</f>
        <v>2.8200518582541054</v>
      </c>
      <c r="EE21" s="67">
        <f>IFERROR(VLOOKUP($B21,RD[#All],EE$2,0)/EE$1,"")</f>
        <v>2.8013828867761452</v>
      </c>
      <c r="EF21" s="67">
        <f>IFERROR(VLOOKUP($B21,RD[#All],EF$2,0)/EF$1,"")</f>
        <v>2.7783452502553625</v>
      </c>
      <c r="EG21" s="67">
        <f>IFERROR(VLOOKUP($B21,RD[#All],EG$2,0)/EG$1,"")</f>
        <v>2.7622377622377621</v>
      </c>
      <c r="EH21" s="67">
        <f>IFERROR(VLOOKUP($B21,RD[#All],EH$2,0)/EH$1,"")</f>
        <v>2.7646853146853148</v>
      </c>
      <c r="EI21" s="67">
        <f>IFERROR(VLOOKUP($B21,RD[#All],EI$2,0)/EI$1,"")</f>
        <v>2.8286713286713288</v>
      </c>
      <c r="EJ21" s="67">
        <f>IFERROR(VLOOKUP($B21,RD[#All],EJ$2,0)/EJ$1,"")</f>
        <v>2.7702797202797202</v>
      </c>
      <c r="EK21" s="67">
        <f>IFERROR(VLOOKUP($B21,RD[#All],EK$2,0)/EK$1,"")</f>
        <v>2.8368539325842699</v>
      </c>
      <c r="EL21" s="67">
        <f>IFERROR(VLOOKUP($B21,RD[#All],EL$2,0)/EL$1,"")</f>
        <v>2.7827715355805243</v>
      </c>
      <c r="EM21" s="67">
        <f>IFERROR(VLOOKUP($B21,RD[#All],EM$2,0)/EM$1,"")</f>
        <v>2.8203975799481418</v>
      </c>
      <c r="EN21" s="67">
        <f>IFERROR(VLOOKUP($B21,RD[#All],EN$2,0)/EN$1,"")</f>
        <v>2.7664649956784788</v>
      </c>
      <c r="EO21" s="67">
        <f>IFERROR(VLOOKUP($B21,RD[#All],EO$2,0)/EO$1,"")</f>
        <v>2.8382022471910111</v>
      </c>
      <c r="EP21" s="67">
        <f>IFERROR(VLOOKUP($B21,RD[#All],EP$2,0)/EP$1,"")</f>
        <v>2.72428694900605</v>
      </c>
      <c r="EQ21" s="67">
        <f>IFERROR(VLOOKUP($B21,RD[#All],EQ$2,0)/EQ$1,"")</f>
        <v>2.7453183520599249</v>
      </c>
      <c r="ER21" s="67">
        <f>IFERROR(VLOOKUP($B21,RD[#All],ER$2,0)/ER$1,"")</f>
        <v>2.8380293863439929</v>
      </c>
      <c r="ES21" s="67">
        <f>IFERROR(VLOOKUP($B21,RD[#All],ES$2,0)/ES$1,"")</f>
        <v>2.8172284644194758</v>
      </c>
      <c r="ET21" s="67">
        <f>IFERROR(VLOOKUP($B21,RD[#All],ET$2,0)/ET$1,"")</f>
        <v>2.8461695607763025</v>
      </c>
      <c r="EU21" s="67">
        <f>IFERROR(VLOOKUP($B21,RD[#All],EU$2,0)/EU$1,"")</f>
        <v>2.8480553154710457</v>
      </c>
      <c r="EV21" s="67">
        <f>IFERROR(VLOOKUP($B21,RD[#All],EV$2,0)/EV$1,"")</f>
        <v>2.8017286084701816</v>
      </c>
      <c r="EW21" s="67">
        <f>IFERROR(VLOOKUP($B21,RD[#All],EW$2,0)/EW$1,"")</f>
        <v>2.7968885047536731</v>
      </c>
      <c r="EX21" s="67">
        <f>IFERROR(VLOOKUP($B21,RD[#All],EX$2,0)/EX$1,"")</f>
        <v>2.8314606741573032</v>
      </c>
      <c r="EY21" s="67">
        <f>IFERROR(VLOOKUP($B21,RD[#All],EY$2,0)/EY$1,"")</f>
        <v>2.7289221806075741</v>
      </c>
      <c r="EZ21" s="67">
        <f>IFERROR(VLOOKUP($B21,RD[#All],EZ$2,0)/EZ$1,"")</f>
        <v>2.8426966292134832</v>
      </c>
      <c r="FA21" s="67">
        <f>IFERROR(VLOOKUP($B21,RD[#All],FA$2,0)/FA$1,"")</f>
        <v>2.8591760299625468</v>
      </c>
      <c r="FB21" s="67">
        <f>IFERROR(VLOOKUP($B21,RD[#All],FB$2,0)/FB$1,"")</f>
        <v>2.8131086142322097</v>
      </c>
      <c r="FC21" s="67">
        <f>IFERROR(VLOOKUP($B21,RD[#All],FC$2,0)/FC$1,"")</f>
        <v>2.8595505617977528</v>
      </c>
      <c r="FD21" s="67">
        <f>IFERROR(VLOOKUP($B21,RD[#All],FD$2,0)/FD$1,"")</f>
        <v>2.8569288389513106</v>
      </c>
      <c r="FE21" s="67">
        <f>IFERROR(VLOOKUP($B21,RD[#All],FE$2,0)/FE$1,"")</f>
        <v>2.7981060606060608</v>
      </c>
      <c r="FF21" s="67">
        <f>IFERROR(VLOOKUP($B21,RD[#All],FF$2,0)/FF$1,"")</f>
        <v>2.8106060606060606</v>
      </c>
      <c r="FG21" s="67">
        <f>IFERROR(VLOOKUP($B21,RD[#All],FG$2,0)/FG$1,"")</f>
        <v>2.7461279461279462</v>
      </c>
      <c r="FH21" s="67">
        <f>IFERROR(VLOOKUP($B21,RD[#All],FH$2,0)/FH$1,"")</f>
        <v>2.7234848484848486</v>
      </c>
      <c r="FI21" s="67">
        <f>IFERROR(VLOOKUP($B21,RD[#All],FI$2,0)/FI$1,"")</f>
        <v>2.7373737373737375</v>
      </c>
      <c r="FJ21" s="67">
        <f>IFERROR(VLOOKUP($B21,RD[#All],FJ$2,0)/FJ$1,"")</f>
        <v>2.7272727272727271</v>
      </c>
      <c r="FK21" s="67">
        <f>IFERROR(VLOOKUP($B21,RD[#All],FK$2,0)/FK$1,"")</f>
        <v>2.8417508417508417</v>
      </c>
      <c r="FL21" s="67">
        <f>IFERROR(VLOOKUP($B21,RD[#All],FL$2,0)/FL$1,"")</f>
        <v>2.7672727272727271</v>
      </c>
      <c r="FM21" s="67">
        <f>IFERROR(VLOOKUP($B21,RD[#All],FM$2,0)/FM$1,"")</f>
        <v>2.731060606060606</v>
      </c>
      <c r="FN21" s="67">
        <f>IFERROR(VLOOKUP($B21,RD[#All],FN$2,0)/FN$1,"")</f>
        <v>2.7239057239057241</v>
      </c>
      <c r="FO21" s="67">
        <f>IFERROR(VLOOKUP($B21,RD[#All],FO$2,0)/FO$1,"")</f>
        <v>2.8018939393939397</v>
      </c>
      <c r="FP21" s="67">
        <f>IFERROR(VLOOKUP($B21,RD[#All],FP$2,0)/FP$1,"")</f>
        <v>2.7418181818181817</v>
      </c>
      <c r="FQ21" s="67">
        <f>IFERROR(VLOOKUP($B21,RD[#All],FQ$2,0)/FQ$1,"")</f>
        <v>2.7763636363636364</v>
      </c>
      <c r="FR21" s="67">
        <f>IFERROR(VLOOKUP($B21,RD[#All],FR$2,0)/FR$1,"")</f>
        <v>2.7854545454545456</v>
      </c>
      <c r="FS21" s="67">
        <f>IFERROR(VLOOKUP($B21,RD[#All],FS$2,0)/FS$1,"")</f>
        <v>2.7239057239057241</v>
      </c>
      <c r="FT21" s="67">
        <f>IFERROR(VLOOKUP($B21,RD[#All],FT$2,0)/FT$1,"")</f>
        <v>2.7527272727272729</v>
      </c>
      <c r="FU21" s="67">
        <f>IFERROR(VLOOKUP($B21,RD[#All],FU$2,0)/FU$1,"")</f>
        <v>2.8336700336700336</v>
      </c>
      <c r="FV21" s="67">
        <f>IFERROR(VLOOKUP($B21,RD[#All],FV$2,0)/FV$1,"")</f>
        <v>2.7424242424242422</v>
      </c>
      <c r="FW21" s="67">
        <f>IFERROR(VLOOKUP($B21,RD[#All],FW$2,0)/FW$1,"")</f>
        <v>2.7462121212121211</v>
      </c>
      <c r="FX21" s="67">
        <f>IFERROR(VLOOKUP($B21,RD[#All],FX$2,0)/FX$1,"")</f>
        <v>2.731060606060606</v>
      </c>
      <c r="FY21" s="67">
        <f>IFERROR(VLOOKUP($B21,RD[#All],FY$2,0)/FY$1,"")</f>
        <v>2.7239057239057241</v>
      </c>
      <c r="FZ21" s="67">
        <f>IFERROR(VLOOKUP($B21,RD[#All],FZ$2,0)/FZ$1,"")</f>
        <v>2.7424242424242422</v>
      </c>
      <c r="GA21" s="67">
        <f>IFERROR(VLOOKUP($B21,RD[#All],GA$2,0)/GA$1,"")</f>
        <v>2.7622377622377621</v>
      </c>
      <c r="GB21" s="67">
        <f>IFERROR(VLOOKUP($B21,RD[#All],GB$2,0)/GB$1,"")</f>
        <v>2.7912457912457911</v>
      </c>
      <c r="GC21" s="67">
        <f>IFERROR(VLOOKUP($B21,RD[#All],GC$2,0)/GC$1,"")</f>
        <v>2.8316498316498318</v>
      </c>
      <c r="GD21" s="67">
        <f>IFERROR(VLOOKUP($B21,RD[#All],GD$2,0)/GD$1,"")</f>
        <v>2.8465454545454545</v>
      </c>
      <c r="GE21" s="67">
        <f>IFERROR(VLOOKUP($B21,RD[#All],GE$2,0)/GE$1,"")</f>
        <v>2.7276223776223776</v>
      </c>
      <c r="GF21" s="67">
        <f>IFERROR(VLOOKUP($B21,RD[#All],GF$2,0)/GF$1,"")</f>
        <v>2.7272727272727271</v>
      </c>
      <c r="GG21" s="67">
        <f>IFERROR(VLOOKUP($B21,RD[#All],GG$2,0)/GG$1,"")</f>
        <v>2.7636363636363637</v>
      </c>
      <c r="GH21" s="67">
        <f>IFERROR(VLOOKUP($B21,RD[#All],GH$2,0)/GH$1,"")</f>
        <v>2.7418181818181817</v>
      </c>
      <c r="GI21" s="67">
        <f>IFERROR(VLOOKUP($B21,RD[#All],GI$2,0)/GI$1,"")</f>
        <v>2.7614545454545452</v>
      </c>
      <c r="GJ21" s="67">
        <f>IFERROR(VLOOKUP($B21,RD[#All],GJ$2,0)/GJ$1,"")</f>
        <v>2.8286713286713288</v>
      </c>
      <c r="GK21" s="67">
        <f>IFERROR(VLOOKUP($B21,RD[#All],GK$2,0)/GK$1,"")</f>
        <v>2.8329545454545455</v>
      </c>
      <c r="GL21" s="67">
        <f>IFERROR(VLOOKUP($B21,RD[#All],GL$2,0)/GL$1,"")</f>
        <v>2.8537878787878785</v>
      </c>
      <c r="GM21" s="67">
        <f>IFERROR(VLOOKUP($B21,RD[#All],GM$2,0)/GM$1,"")</f>
        <v>2.7890151515151516</v>
      </c>
      <c r="GN21" s="67">
        <f>IFERROR(VLOOKUP($B21,RD[#All],GN$2,0)/GN$1,"")</f>
        <v>2.8481060606060606</v>
      </c>
      <c r="GO21" s="67">
        <f>IFERROR(VLOOKUP($B21,RD[#All],GO$2,0)/GO$1,"")</f>
        <v>2.8598484848484849</v>
      </c>
      <c r="GP21" s="67">
        <f>IFERROR(VLOOKUP($B21,RD[#All],GP$2,0)/GP$1,"")</f>
        <v>2.7840909090909092</v>
      </c>
      <c r="GQ21" s="67">
        <f>IFERROR(VLOOKUP($B21,RD[#All],GQ$2,0)/GQ$1,"")</f>
        <v>2.7654545454545452</v>
      </c>
      <c r="GR21" s="67">
        <f>IFERROR(VLOOKUP($B21,RD[#All],GR$2,0)/GR$1,"")</f>
        <v>2.8106060606060606</v>
      </c>
      <c r="GS21" s="67" t="str">
        <f>IFERROR(VLOOKUP($B21,RD[#All],GS$2,0)/GS$1,"")</f>
        <v/>
      </c>
      <c r="GT21" s="67" t="str">
        <f>IFERROR(VLOOKUP($B21,RD[#All],GT$2,0)/GT$1,"")</f>
        <v/>
      </c>
      <c r="GU21" s="67">
        <f>IFERROR(VLOOKUP($B21,RD[#All],GU$2,0)/GU$1,"")</f>
        <v>2.8456464379947231</v>
      </c>
      <c r="GV21" s="67">
        <f>IFERROR(VLOOKUP($B21,RD[#All],GV$2,0)/GV$1,"")</f>
        <v>2.7790911478854743</v>
      </c>
      <c r="GW21" s="67">
        <f>IFERROR(VLOOKUP($B21,RD[#All],GW$2,0)/GW$1,"")</f>
        <v>2.7642276422764227</v>
      </c>
      <c r="GX21" s="67" t="str">
        <f>IFERROR(VLOOKUP($B21,RD[#All],GX$2,0)/GX$1,"")</f>
        <v/>
      </c>
      <c r="GY21" s="67">
        <f>IFERROR(VLOOKUP($B21,RD[#All],GY$2,0)/GY$1,"")</f>
        <v>2.7375256322624741</v>
      </c>
      <c r="GZ21" s="67">
        <f>IFERROR(VLOOKUP($B21,RD[#All],GZ$2,0)/GZ$1,"")</f>
        <v>2.7752808988764044</v>
      </c>
      <c r="HA21" s="67">
        <f>IFERROR(VLOOKUP($B21,RD[#All],HA$2,0)/HA$1,"")</f>
        <v>2.8404494382022469</v>
      </c>
      <c r="HB21" s="67">
        <f>IFERROR(VLOOKUP($B21,RD[#All],HB$2,0)/HB$1,"")</f>
        <v>2.8535580524344568</v>
      </c>
      <c r="HC21" s="67">
        <f>IFERROR(VLOOKUP($B21,RD[#All],HC$2,0)/HC$1,"")</f>
        <v>2.8764044943820224</v>
      </c>
      <c r="HD21" s="67">
        <f>IFERROR(VLOOKUP($B21,RD[#All],HD$2,0)/HD$1,"")</f>
        <v>2.8295880149812733</v>
      </c>
      <c r="HE21" s="67">
        <f>IFERROR(VLOOKUP($B21,RD[#All],HE$2,0)/HE$1,"")</f>
        <v>2.8610486891385767</v>
      </c>
      <c r="HF21" s="67">
        <f>IFERROR(VLOOKUP($B21,RD[#All],HF$2,0)/HF$1,"")</f>
        <v>2.9074906367041198</v>
      </c>
      <c r="HG21" s="67">
        <f>IFERROR(VLOOKUP($B21,RD[#All],HG$2,0)/HG$1,"")</f>
        <v>2.898501872659176</v>
      </c>
      <c r="HH21" s="67">
        <f>IFERROR(VLOOKUP($B21,RD[#All],HH$2,0)/HH$1,"")</f>
        <v>2.7850187265917605</v>
      </c>
      <c r="HI21" s="67">
        <f>IFERROR(VLOOKUP($B21,RD[#All],HI$2,0)/HI$1,"")</f>
        <v>2.7865168539325844</v>
      </c>
      <c r="HJ21" s="67">
        <f>IFERROR(VLOOKUP($B21,RD[#All],HJ$2,0)/HJ$1,"")</f>
        <v>2.898501872659176</v>
      </c>
      <c r="HK21" s="67">
        <f>IFERROR(VLOOKUP($B21,RD[#All],HK$2,0)/HK$1,"")</f>
        <v>2.7845193508114856</v>
      </c>
      <c r="HL21" s="67">
        <f>IFERROR(VLOOKUP($B21,RD[#All],HL$2,0)/HL$1,"")</f>
        <v>2.8078235538909695</v>
      </c>
      <c r="HM21" s="67">
        <f>IFERROR(VLOOKUP($B21,RD[#All],HM$2,0)/HM$1,"")</f>
        <v>2.8929690998656516</v>
      </c>
      <c r="HN21" s="67">
        <f>IFERROR(VLOOKUP($B21,RD[#All],HN$2,0)/HN$1,"")</f>
        <v>2.9646215853112405</v>
      </c>
      <c r="HO21" s="67">
        <f>IFERROR(VLOOKUP($B21,RD[#All],HO$2,0)/HO$1,"")</f>
        <v>2.9059561128526648</v>
      </c>
      <c r="HP21" s="67">
        <f>IFERROR(VLOOKUP($B21,RD[#All],HP$2,0)/HP$1,"")</f>
        <v>2.9028213166144199</v>
      </c>
      <c r="HQ21" s="67">
        <f>IFERROR(VLOOKUP($B21,RD[#All],HQ$2,0)/HQ$1,"")</f>
        <v>2.7946127946127945</v>
      </c>
      <c r="HR21" s="67">
        <f>IFERROR(VLOOKUP($B21,RD[#All],HR$2,0)/HR$1,"")</f>
        <v>2.7627189324437031</v>
      </c>
      <c r="HS21" s="67">
        <f>IFERROR(VLOOKUP($B21,RD[#All],HS$2,0)/HS$1,"")</f>
        <v>2.8192359550561799</v>
      </c>
      <c r="HT21" s="67">
        <f>IFERROR(VLOOKUP($B21,RD[#All],HT$2,0)/HT$1,"")</f>
        <v>2.8081564710778193</v>
      </c>
      <c r="HU21" s="67">
        <f>IFERROR(VLOOKUP($B21,RD[#All],HU$2,0)/HU$1,"")</f>
        <v>2.8352636127917026</v>
      </c>
      <c r="HV21" s="67">
        <f>IFERROR(VLOOKUP($B21,RD[#All],HV$2,0)/HV$1,"")</f>
        <v>2.780293863439931</v>
      </c>
      <c r="HW21" s="67">
        <f>IFERROR(VLOOKUP($B21,RD[#All],HW$2,0)/HW$1,"")</f>
        <v>2.7685393258426965</v>
      </c>
      <c r="HX21" s="67">
        <f>IFERROR(VLOOKUP($B21,RD[#All],HX$2,0)/HX$1,"")</f>
        <v>2.8006914433880725</v>
      </c>
      <c r="HY21" s="67">
        <f>IFERROR(VLOOKUP($B21,RD[#All],HY$2,0)/HY$1,"")</f>
        <v>2.8081564710778193</v>
      </c>
      <c r="HZ21" s="67">
        <f>IFERROR(VLOOKUP($B21,RD[#All],HZ$2,0)/HZ$1,"")</f>
        <v>2.7452351227632126</v>
      </c>
      <c r="IA21" s="67">
        <f>IFERROR(VLOOKUP($B21,RD[#All],IA$2,0)/IA$1,"")</f>
        <v>2.8123543123543127</v>
      </c>
      <c r="IB21" s="67">
        <f>IFERROR(VLOOKUP($B21,RD[#All],IB$2,0)/IB$1,"")</f>
        <v>2.7348484848484849</v>
      </c>
      <c r="IC21" s="67">
        <f>IFERROR(VLOOKUP($B21,RD[#All],IC$2,0)/IC$1,"")</f>
        <v>2.7960372960372966</v>
      </c>
      <c r="ID21" s="67">
        <f>IFERROR(VLOOKUP($B21,RD[#All],ID$2,0)/ID$1,"")</f>
        <v>2.7422371866816309</v>
      </c>
      <c r="IE21" s="67">
        <f>IFERROR(VLOOKUP($B21,RD[#All],IE$2,0)/IE$1,"")</f>
        <v>2.8064646464646468</v>
      </c>
      <c r="IF21" s="67" t="str">
        <f>IFERROR(VLOOKUP($B21,RD[#All],IF$2,0)/IF$1,"")</f>
        <v/>
      </c>
      <c r="IG21" s="67">
        <f>IFERROR(VLOOKUP($B21,RD[#All],IG$2,0)/IG$1,"")</f>
        <v>2.8446079818850833</v>
      </c>
      <c r="IH21" s="67">
        <f>IFERROR(VLOOKUP($B21,RD[#All],IH$2,0)/IH$1,"")</f>
        <v>2.7899686520376172</v>
      </c>
      <c r="II21" s="67">
        <f>IFERROR(VLOOKUP($B21,RD[#All],II$2,0)/II$1,"")</f>
        <v>2.855721393034826</v>
      </c>
      <c r="IJ21" s="67">
        <f>IFERROR(VLOOKUP($B21,RD[#All],IJ$2,0)/IJ$1,"")</f>
        <v>2.764683875794987</v>
      </c>
      <c r="IK21" s="67">
        <f>IFERROR(VLOOKUP($B21,RD[#All],IK$2,0)/IK$1,"")</f>
        <v>2.8282828282828287</v>
      </c>
      <c r="IL21" s="67" t="str">
        <f>IFERROR(VLOOKUP($B21,RD[#All],IL$2,0)/IL$1,"")</f>
        <v/>
      </c>
      <c r="IM21" s="67" t="str">
        <f>IFERROR(VLOOKUP($B21,RD[#All],IM$2,0)/IM$1,"")</f>
        <v/>
      </c>
      <c r="IN21" s="67">
        <f>IFERROR(VLOOKUP($B21,RD[#All],IN$2,0)/IN$1,"")</f>
        <v>2.8840125391849529</v>
      </c>
      <c r="IO21" s="67">
        <f>IFERROR(VLOOKUP($B21,RD[#All],IO$2,0)/IO$1,"")</f>
        <v>2.8644200626959249</v>
      </c>
      <c r="IP21" s="67">
        <f>IFERROR(VLOOKUP($B21,RD[#All],IP$2,0)/IP$1,"")</f>
        <v>3.1135443941918588</v>
      </c>
      <c r="IQ21" s="67">
        <f>IFERROR(VLOOKUP($B21,RD[#All],IQ$2,0)/IQ$1,"")</f>
        <v>2.7544677544677545</v>
      </c>
      <c r="IR21" s="67">
        <f>IFERROR(VLOOKUP($B21,RD[#All],IR$2,0)/IR$1,"")</f>
        <v>5.702321724709785</v>
      </c>
      <c r="IS21" s="86">
        <f>IFERROR(AVERAGEIF(Inv_SY_B[[#This Row],[BLK1_INV1]:[BLK8_INV27]],"&gt;"&amp;0.1,Inv_SY_B[[#This Row],[BLK1_INV1]:[BLK8_INV27]]),"")</f>
        <v>2.8089171316272359</v>
      </c>
    </row>
    <row r="22" spans="2:253" x14ac:dyDescent="0.25">
      <c r="B22" s="85">
        <f t="shared" si="0"/>
        <v>45860</v>
      </c>
      <c r="C22" s="67">
        <f>IFERROR(VLOOKUP($B22,RD[#All],C$2,0)/C$1,"")</f>
        <v>4.4632670700086434</v>
      </c>
      <c r="D22" s="67">
        <f>IFERROR(VLOOKUP($B22,RD[#All],D$2,0)/D$1,"")</f>
        <v>4.4535868625756265</v>
      </c>
      <c r="E22" s="67">
        <f>IFERROR(VLOOKUP($B22,RD[#All],E$2,0)/E$1,"")</f>
        <v>4.4438202247191008</v>
      </c>
      <c r="F22" s="67">
        <f>IFERROR(VLOOKUP($B22,RD[#All],F$2,0)/F$1,"")</f>
        <v>4.4606741573033704</v>
      </c>
      <c r="G22" s="67">
        <f>IFERROR(VLOOKUP($B22,RD[#All],G$2,0)/G$1,"")</f>
        <v>4.4770959377700947</v>
      </c>
      <c r="H22" s="67">
        <f>IFERROR(VLOOKUP($B22,RD[#All],H$2,0)/H$1,"")</f>
        <v>4.4681647940074907</v>
      </c>
      <c r="I22" s="67">
        <f>IFERROR(VLOOKUP($B22,RD[#All],I$2,0)/I$1,"")</f>
        <v>4.6029962546816483</v>
      </c>
      <c r="J22" s="67">
        <f>IFERROR(VLOOKUP($B22,RD[#All],J$2,0)/J$1,"")</f>
        <v>4.5880149812734086</v>
      </c>
      <c r="K22" s="67">
        <f>IFERROR(VLOOKUP($B22,RD[#All],K$2,0)/K$1,"")</f>
        <v>4.469213483146067</v>
      </c>
      <c r="L22" s="67">
        <f>IFERROR(VLOOKUP($B22,RD[#All],L$2,0)/L$1,"")</f>
        <v>4.4296629213483145</v>
      </c>
      <c r="M22" s="67">
        <f>IFERROR(VLOOKUP($B22,RD[#All],M$2,0)/M$1,"")</f>
        <v>4.6591760299625467</v>
      </c>
      <c r="N22" s="67">
        <f>IFERROR(VLOOKUP($B22,RD[#All],N$2,0)/N$1,"")</f>
        <v>4.499625468164794</v>
      </c>
      <c r="O22" s="67">
        <f>IFERROR(VLOOKUP($B22,RD[#All],O$2,0)/O$1,"")</f>
        <v>4.584269662921348</v>
      </c>
      <c r="P22" s="67">
        <f>IFERROR(VLOOKUP($B22,RD[#All],P$2,0)/P$1,"")</f>
        <v>4.6046986721144023</v>
      </c>
      <c r="Q22" s="67">
        <f>IFERROR(VLOOKUP($B22,RD[#All],Q$2,0)/Q$1,"")</f>
        <v>4.584269662921348</v>
      </c>
      <c r="R22" s="67">
        <f>IFERROR(VLOOKUP($B22,RD[#All],R$2,0)/R$1,"")</f>
        <v>4.5498127340823968</v>
      </c>
      <c r="S22" s="67">
        <f>IFERROR(VLOOKUP($B22,RD[#All],S$2,0)/S$1,"")</f>
        <v>4.5393258426966296</v>
      </c>
      <c r="T22" s="67">
        <f>IFERROR(VLOOKUP($B22,RD[#All],T$2,0)/T$1,"")</f>
        <v>4.617977528089888</v>
      </c>
      <c r="U22" s="67">
        <f>IFERROR(VLOOKUP($B22,RD[#All],U$2,0)/U$1,"")</f>
        <v>4.5704407951598967</v>
      </c>
      <c r="V22" s="67">
        <f>IFERROR(VLOOKUP($B22,RD[#All],V$2,0)/V$1,"")</f>
        <v>4.5566119273984445</v>
      </c>
      <c r="W22" s="67">
        <f>IFERROR(VLOOKUP($B22,RD[#All],W$2,0)/W$1,"")</f>
        <v>4.5917602996254683</v>
      </c>
      <c r="X22" s="67">
        <f>IFERROR(VLOOKUP($B22,RD[#All],X$2,0)/X$1,"")</f>
        <v>4.4831460674157304</v>
      </c>
      <c r="Y22" s="67">
        <f>IFERROR(VLOOKUP($B22,RD[#All],Y$2,0)/Y$1,"")</f>
        <v>4.6015557476231637</v>
      </c>
      <c r="Z22" s="67">
        <f>IFERROR(VLOOKUP($B22,RD[#All],Z$2,0)/Z$1,"")</f>
        <v>4.6042446941323343</v>
      </c>
      <c r="AA22" s="67">
        <f>IFERROR(VLOOKUP($B22,RD[#All],AA$2,0)/AA$1,"")</f>
        <v>4.5877268798617115</v>
      </c>
      <c r="AB22" s="67">
        <f>IFERROR(VLOOKUP($B22,RD[#All],AB$2,0)/AB$1,"")</f>
        <v>4.6292134831460672</v>
      </c>
      <c r="AC22" s="67">
        <f>IFERROR(VLOOKUP($B22,RD[#All],AC$2,0)/AC$1,"")</f>
        <v>4.4587726879861709</v>
      </c>
      <c r="AD22" s="67">
        <f>IFERROR(VLOOKUP($B22,RD[#All],AD$2,0)/AD$1,"")</f>
        <v>4.6178942987931748</v>
      </c>
      <c r="AE22" s="67">
        <f>IFERROR(VLOOKUP($B22,RD[#All],AE$2,0)/AE$1,"")</f>
        <v>4.4544319600499378</v>
      </c>
      <c r="AF22" s="67">
        <f>IFERROR(VLOOKUP($B22,RD[#All],AF$2,0)/AF$1,"")</f>
        <v>4.5476487723678733</v>
      </c>
      <c r="AG22" s="67">
        <f>IFERROR(VLOOKUP($B22,RD[#All],AG$2,0)/AG$1,"")</f>
        <v>4.4577611319184349</v>
      </c>
      <c r="AH22" s="67">
        <f>IFERROR(VLOOKUP($B22,RD[#All],AH$2,0)/AH$1,"")</f>
        <v>4.5010403662089056</v>
      </c>
      <c r="AI22" s="67">
        <f>IFERROR(VLOOKUP($B22,RD[#All],AI$2,0)/AI$1,"")</f>
        <v>4.4654088050314469</v>
      </c>
      <c r="AJ22" s="67">
        <f>IFERROR(VLOOKUP($B22,RD[#All],AJ$2,0)/AJ$1,"")</f>
        <v>4.5792856075325066</v>
      </c>
      <c r="AK22" s="67">
        <f>IFERROR(VLOOKUP($B22,RD[#All],AK$2,0)/AK$1,"")</f>
        <v>4.4719101123595504</v>
      </c>
      <c r="AL22" s="67">
        <f>IFERROR(VLOOKUP($B22,RD[#All],AL$2,0)/AL$1,"")</f>
        <v>4.4931415189026431</v>
      </c>
      <c r="AM22" s="67">
        <f>IFERROR(VLOOKUP($B22,RD[#All],AM$2,0)/AM$1,"")</f>
        <v>4.5730337078651688</v>
      </c>
      <c r="AN22" s="67">
        <f>IFERROR(VLOOKUP($B22,RD[#All],AN$2,0)/AN$1,"")</f>
        <v>4.4981273408239701</v>
      </c>
      <c r="AO22" s="67">
        <f>IFERROR(VLOOKUP($B22,RD[#All],AO$2,0)/AO$1,"")</f>
        <v>4.4794007490636707</v>
      </c>
      <c r="AP22" s="67">
        <f>IFERROR(VLOOKUP($B22,RD[#All],AP$2,0)/AP$1,"")</f>
        <v>4.4981273408239701</v>
      </c>
      <c r="AQ22" s="67">
        <f>IFERROR(VLOOKUP($B22,RD[#All],AQ$2,0)/AQ$1,"")</f>
        <v>4.5131086142322099</v>
      </c>
      <c r="AR22" s="67">
        <f>IFERROR(VLOOKUP($B22,RD[#All],AR$2,0)/AR$1,"")</f>
        <v>4.5168539325842696</v>
      </c>
      <c r="AS22" s="67">
        <f>IFERROR(VLOOKUP($B22,RD[#All],AS$2,0)/AS$1,"")</f>
        <v>4.4981273408239701</v>
      </c>
      <c r="AT22" s="67">
        <f>IFERROR(VLOOKUP($B22,RD[#All],AT$2,0)/AT$1,"")</f>
        <v>4.5056179775280896</v>
      </c>
      <c r="AU22" s="67">
        <f>IFERROR(VLOOKUP($B22,RD[#All],AU$2,0)/AU$1,"")</f>
        <v>4.4868913857677901</v>
      </c>
      <c r="AV22" s="67">
        <f>IFERROR(VLOOKUP($B22,RD[#All],AV$2,0)/AV$1,"")</f>
        <v>4.5468164794007491</v>
      </c>
      <c r="AW22" s="67">
        <f>IFERROR(VLOOKUP($B22,RD[#All],AW$2,0)/AW$1,"")</f>
        <v>4.497839239412273</v>
      </c>
      <c r="AX22" s="67">
        <f>IFERROR(VLOOKUP($B22,RD[#All],AX$2,0)/AX$1,"")</f>
        <v>4.5730337078651688</v>
      </c>
      <c r="AY22" s="67">
        <f>IFERROR(VLOOKUP($B22,RD[#All],AY$2,0)/AY$1,"")</f>
        <v>4.4835955056179779</v>
      </c>
      <c r="AZ22" s="67">
        <f>IFERROR(VLOOKUP($B22,RD[#All],AZ$2,0)/AZ$1,"")</f>
        <v>4.4512359550561795</v>
      </c>
      <c r="BA22" s="67">
        <f>IFERROR(VLOOKUP($B22,RD[#All],BA$2,0)/BA$1,"")</f>
        <v>4.4580524344569286</v>
      </c>
      <c r="BB22" s="67">
        <f>IFERROR(VLOOKUP($B22,RD[#All],BB$2,0)/BB$1,"")</f>
        <v>4.5280898876404496</v>
      </c>
      <c r="BC22" s="67">
        <f>IFERROR(VLOOKUP($B22,RD[#All],BC$2,0)/BC$1,"")</f>
        <v>4.623553890969621</v>
      </c>
      <c r="BD22" s="67">
        <f>IFERROR(VLOOKUP($B22,RD[#All],BD$2,0)/BD$1,"")</f>
        <v>4.4560965459841864</v>
      </c>
      <c r="BE22" s="67">
        <f>IFERROR(VLOOKUP($B22,RD[#All],BE$2,0)/BE$1,"")</f>
        <v>4.4632670700086434</v>
      </c>
      <c r="BF22" s="67">
        <f>IFERROR(VLOOKUP($B22,RD[#All],BF$2,0)/BF$1,"")</f>
        <v>4.4870578443612148</v>
      </c>
      <c r="BG22" s="67">
        <f>IFERROR(VLOOKUP($B22,RD[#All],BG$2,0)/BG$1,"")</f>
        <v>4.531002913025385</v>
      </c>
      <c r="BH22" s="67">
        <f>IFERROR(VLOOKUP($B22,RD[#All],BH$2,0)/BH$1,"")</f>
        <v>4.5393258426966296</v>
      </c>
      <c r="BI22" s="67">
        <f>IFERROR(VLOOKUP($B22,RD[#All],BI$2,0)/BI$1,"")</f>
        <v>4.464419475655431</v>
      </c>
      <c r="BJ22" s="67">
        <f>IFERROR(VLOOKUP($B22,RD[#All],BJ$2,0)/BJ$1,"")</f>
        <v>4.5110278818143987</v>
      </c>
      <c r="BK22" s="67">
        <f>IFERROR(VLOOKUP($B22,RD[#All],BK$2,0)/BK$1,"")</f>
        <v>4.4906367041198498</v>
      </c>
      <c r="BL22" s="67">
        <f>IFERROR(VLOOKUP($B22,RD[#All],BL$2,0)/BL$1,"")</f>
        <v>4.5332887253261962</v>
      </c>
      <c r="BM22" s="67">
        <f>IFERROR(VLOOKUP($B22,RD[#All],BM$2,0)/BM$1,"")</f>
        <v>4.4794007490636707</v>
      </c>
      <c r="BN22" s="67">
        <f>IFERROR(VLOOKUP($B22,RD[#All],BN$2,0)/BN$1,"")</f>
        <v>4.6018808777429463</v>
      </c>
      <c r="BO22" s="67">
        <f>IFERROR(VLOOKUP($B22,RD[#All],BO$2,0)/BO$1,"")</f>
        <v>4.610544511668107</v>
      </c>
      <c r="BP22" s="67">
        <f>IFERROR(VLOOKUP($B22,RD[#All],BP$2,0)/BP$1,"")</f>
        <v>4.600864304235091</v>
      </c>
      <c r="BQ22" s="67">
        <f>IFERROR(VLOOKUP($B22,RD[#All],BQ$2,0)/BQ$1,"")</f>
        <v>4.6395851339671568</v>
      </c>
      <c r="BR22" s="67">
        <f>IFERROR(VLOOKUP($B22,RD[#All],BR$2,0)/BR$1,"")</f>
        <v>4.5642178046672433</v>
      </c>
      <c r="BS22" s="67">
        <f>IFERROR(VLOOKUP($B22,RD[#All],BS$2,0)/BS$1,"")</f>
        <v>4.6217228464419478</v>
      </c>
      <c r="BT22" s="67">
        <f>IFERROR(VLOOKUP($B22,RD[#All],BT$2,0)/BT$1,"")</f>
        <v>4.5992509363295877</v>
      </c>
      <c r="BU22" s="67">
        <f>IFERROR(VLOOKUP($B22,RD[#All],BU$2,0)/BU$1,"")</f>
        <v>4.6404494382022472</v>
      </c>
      <c r="BV22" s="67">
        <f>IFERROR(VLOOKUP($B22,RD[#All],BV$2,0)/BV$1,"")</f>
        <v>4.6104868913857677</v>
      </c>
      <c r="BW22" s="67">
        <f>IFERROR(VLOOKUP($B22,RD[#All],BW$2,0)/BW$1,"")</f>
        <v>4.6217228464419478</v>
      </c>
      <c r="BX22" s="67">
        <f>IFERROR(VLOOKUP($B22,RD[#All],BX$2,0)/BX$1,"")</f>
        <v>4.6479400749063666</v>
      </c>
      <c r="BY22" s="67">
        <f>IFERROR(VLOOKUP($B22,RD[#All],BY$2,0)/BY$1,"")</f>
        <v>4.6475239284228049</v>
      </c>
      <c r="BZ22" s="67">
        <f>IFERROR(VLOOKUP($B22,RD[#All],BZ$2,0)/BZ$1,"")</f>
        <v>4.6009155222638372</v>
      </c>
      <c r="CA22" s="67">
        <f>IFERROR(VLOOKUP($B22,RD[#All],CA$2,0)/CA$1,"")</f>
        <v>4.6345401581356631</v>
      </c>
      <c r="CB22" s="67">
        <f>IFERROR(VLOOKUP($B22,RD[#All],CB$2,0)/CB$1,"")</f>
        <v>4.6591760299625467</v>
      </c>
      <c r="CC22" s="67">
        <f>IFERROR(VLOOKUP($B22,RD[#All],CC$2,0)/CC$1,"")</f>
        <v>4.6479400749063666</v>
      </c>
      <c r="CD22" s="67">
        <f>IFERROR(VLOOKUP($B22,RD[#All],CD$2,0)/CD$1,"")</f>
        <v>4.6050129645635263</v>
      </c>
      <c r="CE22" s="67">
        <f>IFERROR(VLOOKUP($B22,RD[#All],CE$2,0)/CE$1,"")</f>
        <v>4.584269662921348</v>
      </c>
      <c r="CF22" s="67">
        <f>IFERROR(VLOOKUP($B22,RD[#All],CF$2,0)/CF$1,"")</f>
        <v>4.617977528089888</v>
      </c>
      <c r="CG22" s="67">
        <f>IFERROR(VLOOKUP($B22,RD[#All],CG$2,0)/CG$1,"")</f>
        <v>4.5805243445692883</v>
      </c>
      <c r="CH22" s="67">
        <f>IFERROR(VLOOKUP($B22,RD[#All],CH$2,0)/CH$1,"")</f>
        <v>4.6367041198501875</v>
      </c>
      <c r="CI22" s="67">
        <f>IFERROR(VLOOKUP($B22,RD[#All],CI$2,0)/CI$1,"")</f>
        <v>4.6516853932584272</v>
      </c>
      <c r="CJ22" s="67">
        <f>IFERROR(VLOOKUP($B22,RD[#All],CJ$2,0)/CJ$1,"")</f>
        <v>4.5880149812734086</v>
      </c>
      <c r="CK22" s="67">
        <f>IFERROR(VLOOKUP($B22,RD[#All],CK$2,0)/CK$1,"")</f>
        <v>4.6250936329588015</v>
      </c>
      <c r="CL22" s="67">
        <f>IFERROR(VLOOKUP($B22,RD[#All],CL$2,0)/CL$1,"")</f>
        <v>4.6232209737827716</v>
      </c>
      <c r="CM22" s="67">
        <f>IFERROR(VLOOKUP($B22,RD[#All],CM$2,0)/CM$1,"")</f>
        <v>4.6104868913857677</v>
      </c>
      <c r="CN22" s="67">
        <f>IFERROR(VLOOKUP($B22,RD[#All],CN$2,0)/CN$1,"")</f>
        <v>4.6348314606741576</v>
      </c>
      <c r="CO22" s="67">
        <f>IFERROR(VLOOKUP($B22,RD[#All],CO$2,0)/CO$1,"")</f>
        <v>4.5400449438202246</v>
      </c>
      <c r="CP22" s="67">
        <f>IFERROR(VLOOKUP($B22,RD[#All],CP$2,0)/CP$1,"")</f>
        <v>4.5438202247191013</v>
      </c>
      <c r="CQ22" s="67">
        <f>IFERROR(VLOOKUP($B22,RD[#All],CQ$2,0)/CQ$1,"")</f>
        <v>4.5655430711610485</v>
      </c>
      <c r="CR22" s="67">
        <f>IFERROR(VLOOKUP($B22,RD[#All],CR$2,0)/CR$1,"")</f>
        <v>4.5468164794007491</v>
      </c>
      <c r="CS22" s="67">
        <f>IFERROR(VLOOKUP($B22,RD[#All],CS$2,0)/CS$1,"")</f>
        <v>4.4893882646691639</v>
      </c>
      <c r="CT22" s="67">
        <f>IFERROR(VLOOKUP($B22,RD[#All],CT$2,0)/CT$1,"")</f>
        <v>4.5093632958801502</v>
      </c>
      <c r="CU22" s="67">
        <f>IFERROR(VLOOKUP($B22,RD[#All],CU$2,0)/CU$1,"")</f>
        <v>4.5318352059925093</v>
      </c>
      <c r="CV22" s="67">
        <f>IFERROR(VLOOKUP($B22,RD[#All],CV$2,0)/CV$1,"")</f>
        <v>4.4831460674157304</v>
      </c>
      <c r="CW22" s="67">
        <f>IFERROR(VLOOKUP($B22,RD[#All],CW$2,0)/CW$1,"")</f>
        <v>4.4981273408239701</v>
      </c>
      <c r="CX22" s="67">
        <f>IFERROR(VLOOKUP($B22,RD[#All],CX$2,0)/CX$1,"")</f>
        <v>4.5505617977528088</v>
      </c>
      <c r="CY22" s="67">
        <f>IFERROR(VLOOKUP($B22,RD[#All],CY$2,0)/CY$1,"")</f>
        <v>4.5018726591760299</v>
      </c>
      <c r="CZ22" s="67">
        <f>IFERROR(VLOOKUP($B22,RD[#All],CZ$2,0)/CZ$1,"")</f>
        <v>4.4794007490636707</v>
      </c>
      <c r="DA22" s="67">
        <f>IFERROR(VLOOKUP($B22,RD[#All],DA$2,0)/DA$1,"")</f>
        <v>4.5243445692883899</v>
      </c>
      <c r="DB22" s="67">
        <f>IFERROR(VLOOKUP($B22,RD[#All],DB$2,0)/DB$1,"")</f>
        <v>4.535580524344569</v>
      </c>
      <c r="DC22" s="67">
        <f>IFERROR(VLOOKUP($B22,RD[#All],DC$2,0)/DC$1,"")</f>
        <v>4.5236787349146894</v>
      </c>
      <c r="DD22" s="67">
        <f>IFERROR(VLOOKUP($B22,RD[#All],DD$2,0)/DD$1,"")</f>
        <v>4.4831460674157304</v>
      </c>
      <c r="DE22" s="67">
        <f>IFERROR(VLOOKUP($B22,RD[#All],DE$2,0)/DE$1,"")</f>
        <v>4.531002913025385</v>
      </c>
      <c r="DF22" s="67">
        <f>IFERROR(VLOOKUP($B22,RD[#All],DF$2,0)/DF$1,"")</f>
        <v>4.4345935095349622</v>
      </c>
      <c r="DG22" s="67">
        <f>IFERROR(VLOOKUP($B22,RD[#All],DG$2,0)/DG$1,"")</f>
        <v>4.5269662921348317</v>
      </c>
      <c r="DH22" s="67">
        <f>IFERROR(VLOOKUP($B22,RD[#All],DH$2,0)/DH$1,"")</f>
        <v>4.4544319600499378</v>
      </c>
      <c r="DI22" s="67">
        <f>IFERROR(VLOOKUP($B22,RD[#All],DI$2,0)/DI$1,"")</f>
        <v>4.4459809853068277</v>
      </c>
      <c r="DJ22" s="67">
        <f>IFERROR(VLOOKUP($B22,RD[#All],DJ$2,0)/DJ$1,"")</f>
        <v>4.5738980121002593</v>
      </c>
      <c r="DK22" s="67">
        <f>IFERROR(VLOOKUP($B22,RD[#All],DK$2,0)/DK$1,"")</f>
        <v>4.4977111943404076</v>
      </c>
      <c r="DL22" s="67">
        <f>IFERROR(VLOOKUP($B22,RD[#All],DL$2,0)/DL$1,"")</f>
        <v>4.5243445692883899</v>
      </c>
      <c r="DM22" s="67">
        <f>IFERROR(VLOOKUP($B22,RD[#All],DM$2,0)/DM$1,"")</f>
        <v>4.6217228464419478</v>
      </c>
      <c r="DN22" s="67">
        <f>IFERROR(VLOOKUP($B22,RD[#All],DN$2,0)/DN$1,"")</f>
        <v>4.5022471910112358</v>
      </c>
      <c r="DO22" s="67">
        <f>IFERROR(VLOOKUP($B22,RD[#All],DO$2,0)/DO$1,"")</f>
        <v>4.4596855135496822</v>
      </c>
      <c r="DP22" s="67">
        <f>IFERROR(VLOOKUP($B22,RD[#All],DP$2,0)/DP$1,"")</f>
        <v>4.4377861007074486</v>
      </c>
      <c r="DQ22" s="67">
        <f>IFERROR(VLOOKUP($B22,RD[#All],DQ$2,0)/DQ$1,"")</f>
        <v>4.4178110694964632</v>
      </c>
      <c r="DR22" s="67">
        <f>IFERROR(VLOOKUP($B22,RD[#All],DR$2,0)/DR$1,"")</f>
        <v>4.5205992509363293</v>
      </c>
      <c r="DS22" s="67">
        <f>IFERROR(VLOOKUP($B22,RD[#All],DS$2,0)/DS$1,"")</f>
        <v>4.5056179775280896</v>
      </c>
      <c r="DT22" s="67">
        <f>IFERROR(VLOOKUP($B22,RD[#All],DT$2,0)/DT$1,"")</f>
        <v>4.5013732833957549</v>
      </c>
      <c r="DU22" s="67">
        <f>IFERROR(VLOOKUP($B22,RD[#All],DU$2,0)/DU$1,"")</f>
        <v>4.5419891801914272</v>
      </c>
      <c r="DV22" s="67">
        <f>IFERROR(VLOOKUP($B22,RD[#All],DV$2,0)/DV$1,"")</f>
        <v>4.5243445692883899</v>
      </c>
      <c r="DW22" s="67">
        <f>IFERROR(VLOOKUP($B22,RD[#All],DW$2,0)/DW$1,"")</f>
        <v>4.5580524344569291</v>
      </c>
      <c r="DX22" s="67">
        <f>IFERROR(VLOOKUP($B22,RD[#All],DX$2,0)/DX$1,"")</f>
        <v>4.5479816895547227</v>
      </c>
      <c r="DY22" s="67">
        <f>IFERROR(VLOOKUP($B22,RD[#All],DY$2,0)/DY$1,"")</f>
        <v>4.5363295880149819</v>
      </c>
      <c r="DZ22" s="67">
        <f>IFERROR(VLOOKUP($B22,RD[#All],DZ$2,0)/DZ$1,"")</f>
        <v>4.5393258426966296</v>
      </c>
      <c r="EA22" s="67">
        <f>IFERROR(VLOOKUP($B22,RD[#All],EA$2,0)/EA$1,"")</f>
        <v>4.4577611319184349</v>
      </c>
      <c r="EB22" s="67">
        <f>IFERROR(VLOOKUP($B22,RD[#All],EB$2,0)/EB$1,"")</f>
        <v>4.4777361631294212</v>
      </c>
      <c r="EC22" s="67">
        <f>IFERROR(VLOOKUP($B22,RD[#All],EC$2,0)/EC$1,"")</f>
        <v>4.5462402765773549</v>
      </c>
      <c r="ED22" s="67">
        <f>IFERROR(VLOOKUP($B22,RD[#All],ED$2,0)/ED$1,"")</f>
        <v>4.5358686257562661</v>
      </c>
      <c r="EE22" s="67">
        <f>IFERROR(VLOOKUP($B22,RD[#All],EE$2,0)/EE$1,"")</f>
        <v>4.497839239412273</v>
      </c>
      <c r="EF22" s="67">
        <f>IFERROR(VLOOKUP($B22,RD[#All],EF$2,0)/EF$1,"")</f>
        <v>4.5556690500510726</v>
      </c>
      <c r="EG22" s="67">
        <f>IFERROR(VLOOKUP($B22,RD[#All],EG$2,0)/EG$1,"")</f>
        <v>4.5489510489510492</v>
      </c>
      <c r="EH22" s="67">
        <f>IFERROR(VLOOKUP($B22,RD[#All],EH$2,0)/EH$1,"")</f>
        <v>4.4755244755244759</v>
      </c>
      <c r="EI22" s="67">
        <f>IFERROR(VLOOKUP($B22,RD[#All],EI$2,0)/EI$1,"")</f>
        <v>4.4930069930069934</v>
      </c>
      <c r="EJ22" s="67">
        <f>IFERROR(VLOOKUP($B22,RD[#All],EJ$2,0)/EJ$1,"")</f>
        <v>4.4580419580419584</v>
      </c>
      <c r="EK22" s="67">
        <f>IFERROR(VLOOKUP($B22,RD[#All],EK$2,0)/EK$1,"")</f>
        <v>4.476404494382022</v>
      </c>
      <c r="EL22" s="67">
        <f>IFERROR(VLOOKUP($B22,RD[#All],EL$2,0)/EL$1,"")</f>
        <v>4.4981273408239701</v>
      </c>
      <c r="EM22" s="67">
        <f>IFERROR(VLOOKUP($B22,RD[#All],EM$2,0)/EM$1,"")</f>
        <v>4.5012964563526365</v>
      </c>
      <c r="EN22" s="67">
        <f>IFERROR(VLOOKUP($B22,RD[#All],EN$2,0)/EN$1,"")</f>
        <v>4.4632670700086434</v>
      </c>
      <c r="EO22" s="67">
        <f>IFERROR(VLOOKUP($B22,RD[#All],EO$2,0)/EO$1,"")</f>
        <v>4.5543071161048685</v>
      </c>
      <c r="EP22" s="67">
        <f>IFERROR(VLOOKUP($B22,RD[#All],EP$2,0)/EP$1,"")</f>
        <v>4.5773552290406219</v>
      </c>
      <c r="EQ22" s="67">
        <f>IFERROR(VLOOKUP($B22,RD[#All],EQ$2,0)/EQ$1,"")</f>
        <v>4.4617977528089883</v>
      </c>
      <c r="ER22" s="67">
        <f>IFERROR(VLOOKUP($B22,RD[#All],ER$2,0)/ER$1,"")</f>
        <v>4.5773552290406219</v>
      </c>
      <c r="ES22" s="67">
        <f>IFERROR(VLOOKUP($B22,RD[#All],ES$2,0)/ES$1,"")</f>
        <v>4.5430711610486894</v>
      </c>
      <c r="ET22" s="67">
        <f>IFERROR(VLOOKUP($B22,RD[#All],ET$2,0)/ET$1,"")</f>
        <v>4.5760980592441269</v>
      </c>
      <c r="EU22" s="67">
        <f>IFERROR(VLOOKUP($B22,RD[#All],EU$2,0)/EU$1,"")</f>
        <v>4.5946413137424376</v>
      </c>
      <c r="EV22" s="67">
        <f>IFERROR(VLOOKUP($B22,RD[#All],EV$2,0)/EV$1,"")</f>
        <v>4.5808124459809854</v>
      </c>
      <c r="EW22" s="67">
        <f>IFERROR(VLOOKUP($B22,RD[#All],EW$2,0)/EW$1,"")</f>
        <v>4.584269662921348</v>
      </c>
      <c r="EX22" s="67">
        <f>IFERROR(VLOOKUP($B22,RD[#All],EX$2,0)/EX$1,"")</f>
        <v>4.4943820224719104</v>
      </c>
      <c r="EY22" s="67">
        <f>IFERROR(VLOOKUP($B22,RD[#All],EY$2,0)/EY$1,"")</f>
        <v>4.5609654598418645</v>
      </c>
      <c r="EZ22" s="67">
        <f>IFERROR(VLOOKUP($B22,RD[#All],EZ$2,0)/EZ$1,"")</f>
        <v>4.5992509363295877</v>
      </c>
      <c r="FA22" s="67">
        <f>IFERROR(VLOOKUP($B22,RD[#All],FA$2,0)/FA$1,"")</f>
        <v>4.5168539325842696</v>
      </c>
      <c r="FB22" s="67">
        <f>IFERROR(VLOOKUP($B22,RD[#All],FB$2,0)/FB$1,"")</f>
        <v>4.5280898876404496</v>
      </c>
      <c r="FC22" s="67">
        <f>IFERROR(VLOOKUP($B22,RD[#All],FC$2,0)/FC$1,"")</f>
        <v>4.4981273408239701</v>
      </c>
      <c r="FD22" s="67">
        <f>IFERROR(VLOOKUP($B22,RD[#All],FD$2,0)/FD$1,"")</f>
        <v>4.4719101123595504</v>
      </c>
      <c r="FE22" s="67">
        <f>IFERROR(VLOOKUP($B22,RD[#All],FE$2,0)/FE$1,"")</f>
        <v>4.5075757575757578</v>
      </c>
      <c r="FF22" s="67">
        <f>IFERROR(VLOOKUP($B22,RD[#All],FF$2,0)/FF$1,"")</f>
        <v>4.4772727272727275</v>
      </c>
      <c r="FG22" s="67">
        <f>IFERROR(VLOOKUP($B22,RD[#All],FG$2,0)/FG$1,"")</f>
        <v>4.4343434343434343</v>
      </c>
      <c r="FH22" s="67">
        <f>IFERROR(VLOOKUP($B22,RD[#All],FH$2,0)/FH$1,"")</f>
        <v>4.4772727272727275</v>
      </c>
      <c r="FI22" s="67">
        <f>IFERROR(VLOOKUP($B22,RD[#All],FI$2,0)/FI$1,"")</f>
        <v>4.4612794612794611</v>
      </c>
      <c r="FJ22" s="67">
        <f>IFERROR(VLOOKUP($B22,RD[#All],FJ$2,0)/FJ$1,"")</f>
        <v>4.4208754208754213</v>
      </c>
      <c r="FK22" s="67">
        <f>IFERROR(VLOOKUP($B22,RD[#All],FK$2,0)/FK$1,"")</f>
        <v>4.5824915824915822</v>
      </c>
      <c r="FL22" s="67">
        <f>IFERROR(VLOOKUP($B22,RD[#All],FL$2,0)/FL$1,"")</f>
        <v>4.4872727272727273</v>
      </c>
      <c r="FM22" s="67">
        <f>IFERROR(VLOOKUP($B22,RD[#All],FM$2,0)/FM$1,"")</f>
        <v>4.5681818181818183</v>
      </c>
      <c r="FN22" s="67">
        <f>IFERROR(VLOOKUP($B22,RD[#All],FN$2,0)/FN$1,"")</f>
        <v>4.4478114478114481</v>
      </c>
      <c r="FO22" s="67">
        <f>IFERROR(VLOOKUP($B22,RD[#All],FO$2,0)/FO$1,"")</f>
        <v>4.5113636363636367</v>
      </c>
      <c r="FP22" s="67">
        <f>IFERROR(VLOOKUP($B22,RD[#All],FP$2,0)/FP$1,"")</f>
        <v>4.4629090909090907</v>
      </c>
      <c r="FQ22" s="67">
        <f>IFERROR(VLOOKUP($B22,RD[#All],FQ$2,0)/FQ$1,"")</f>
        <v>4.4763636363636365</v>
      </c>
      <c r="FR22" s="67">
        <f>IFERROR(VLOOKUP($B22,RD[#All],FR$2,0)/FR$1,"")</f>
        <v>4.4800000000000004</v>
      </c>
      <c r="FS22" s="67">
        <f>IFERROR(VLOOKUP($B22,RD[#All],FS$2,0)/FS$1,"")</f>
        <v>4.4915824915824913</v>
      </c>
      <c r="FT22" s="67">
        <f>IFERROR(VLOOKUP($B22,RD[#All],FT$2,0)/FT$1,"")</f>
        <v>4.4327272727272726</v>
      </c>
      <c r="FU22" s="67">
        <f>IFERROR(VLOOKUP($B22,RD[#All],FU$2,0)/FU$1,"")</f>
        <v>4.5488215488215484</v>
      </c>
      <c r="FV22" s="67">
        <f>IFERROR(VLOOKUP($B22,RD[#All],FV$2,0)/FV$1,"")</f>
        <v>4.4734848484848486</v>
      </c>
      <c r="FW22" s="67">
        <f>IFERROR(VLOOKUP($B22,RD[#All],FW$2,0)/FW$1,"")</f>
        <v>4.4621212121212119</v>
      </c>
      <c r="FX22" s="67">
        <f>IFERROR(VLOOKUP($B22,RD[#All],FX$2,0)/FX$1,"")</f>
        <v>4.4696969696969697</v>
      </c>
      <c r="FY22" s="67">
        <f>IFERROR(VLOOKUP($B22,RD[#All],FY$2,0)/FY$1,"")</f>
        <v>4.4545454545454541</v>
      </c>
      <c r="FZ22" s="67">
        <f>IFERROR(VLOOKUP($B22,RD[#All],FZ$2,0)/FZ$1,"")</f>
        <v>4.4356060606060606</v>
      </c>
      <c r="GA22" s="67">
        <f>IFERROR(VLOOKUP($B22,RD[#All],GA$2,0)/GA$1,"")</f>
        <v>4.43006993006993</v>
      </c>
      <c r="GB22" s="67">
        <f>IFERROR(VLOOKUP($B22,RD[#All],GB$2,0)/GB$1,"")</f>
        <v>4.4175084175084178</v>
      </c>
      <c r="GC22" s="67">
        <f>IFERROR(VLOOKUP($B22,RD[#All],GC$2,0)/GC$1,"")</f>
        <v>4.4478114478114481</v>
      </c>
      <c r="GD22" s="67">
        <f>IFERROR(VLOOKUP($B22,RD[#All],GD$2,0)/GD$1,"")</f>
        <v>4.621818181818182</v>
      </c>
      <c r="GE22" s="67">
        <f>IFERROR(VLOOKUP($B22,RD[#All],GE$2,0)/GE$1,"")</f>
        <v>4.4755244755244759</v>
      </c>
      <c r="GF22" s="67">
        <f>IFERROR(VLOOKUP($B22,RD[#All],GF$2,0)/GF$1,"")</f>
        <v>4.1111111111111107</v>
      </c>
      <c r="GG22" s="67">
        <f>IFERROR(VLOOKUP($B22,RD[#All],GG$2,0)/GG$1,"")</f>
        <v>4.4345454545454546</v>
      </c>
      <c r="GH22" s="67">
        <f>IFERROR(VLOOKUP($B22,RD[#All],GH$2,0)/GH$1,"")</f>
        <v>4.4363636363636365</v>
      </c>
      <c r="GI22" s="67">
        <f>IFERROR(VLOOKUP($B22,RD[#All],GI$2,0)/GI$1,"")</f>
        <v>4.4509090909090911</v>
      </c>
      <c r="GJ22" s="67">
        <f>IFERROR(VLOOKUP($B22,RD[#All],GJ$2,0)/GJ$1,"")</f>
        <v>4.5209790209790208</v>
      </c>
      <c r="GK22" s="67">
        <f>IFERROR(VLOOKUP($B22,RD[#All],GK$2,0)/GK$1,"")</f>
        <v>4.5113636363636367</v>
      </c>
      <c r="GL22" s="67">
        <f>IFERROR(VLOOKUP($B22,RD[#All],GL$2,0)/GL$1,"")</f>
        <v>4.5992424242424246</v>
      </c>
      <c r="GM22" s="67">
        <f>IFERROR(VLOOKUP($B22,RD[#All],GM$2,0)/GM$1,"")</f>
        <v>4.5568181818181817</v>
      </c>
      <c r="GN22" s="67">
        <f>IFERROR(VLOOKUP($B22,RD[#All],GN$2,0)/GN$1,"")</f>
        <v>4.6022727272727275</v>
      </c>
      <c r="GO22" s="67">
        <f>IFERROR(VLOOKUP($B22,RD[#All],GO$2,0)/GO$1,"")</f>
        <v>4.625</v>
      </c>
      <c r="GP22" s="67">
        <f>IFERROR(VLOOKUP($B22,RD[#All],GP$2,0)/GP$1,"")</f>
        <v>4.5795454545454541</v>
      </c>
      <c r="GQ22" s="67">
        <f>IFERROR(VLOOKUP($B22,RD[#All],GQ$2,0)/GQ$1,"")</f>
        <v>4.6409090909090907</v>
      </c>
      <c r="GR22" s="67">
        <f>IFERROR(VLOOKUP($B22,RD[#All],GR$2,0)/GR$1,"")</f>
        <v>4.6022727272727275</v>
      </c>
      <c r="GS22" s="67" t="str">
        <f>IFERROR(VLOOKUP($B22,RD[#All],GS$2,0)/GS$1,"")</f>
        <v/>
      </c>
      <c r="GT22" s="67" t="str">
        <f>IFERROR(VLOOKUP($B22,RD[#All],GT$2,0)/GT$1,"")</f>
        <v/>
      </c>
      <c r="GU22" s="67">
        <f>IFERROR(VLOOKUP($B22,RD[#All],GU$2,0)/GU$1,"")</f>
        <v>4.6143359718557608</v>
      </c>
      <c r="GV22" s="67">
        <f>IFERROR(VLOOKUP($B22,RD[#All],GV$2,0)/GV$1,"")</f>
        <v>4.4864722878907282</v>
      </c>
      <c r="GW22" s="67">
        <f>IFERROR(VLOOKUP($B22,RD[#All],GW$2,0)/GW$1,"")</f>
        <v>4.5048041389504796</v>
      </c>
      <c r="GX22" s="67" t="str">
        <f>IFERROR(VLOOKUP($B22,RD[#All],GX$2,0)/GX$1,"")</f>
        <v/>
      </c>
      <c r="GY22" s="67">
        <f>IFERROR(VLOOKUP($B22,RD[#All],GY$2,0)/GY$1,"")</f>
        <v>4.5146958304853042</v>
      </c>
      <c r="GZ22" s="67">
        <f>IFERROR(VLOOKUP($B22,RD[#All],GZ$2,0)/GZ$1,"")</f>
        <v>4.5468164794007491</v>
      </c>
      <c r="HA22" s="67">
        <f>IFERROR(VLOOKUP($B22,RD[#All],HA$2,0)/HA$1,"")</f>
        <v>4.5543071161048685</v>
      </c>
      <c r="HB22" s="67">
        <f>IFERROR(VLOOKUP($B22,RD[#All],HB$2,0)/HB$1,"")</f>
        <v>4.5704119850187261</v>
      </c>
      <c r="HC22" s="67">
        <f>IFERROR(VLOOKUP($B22,RD[#All],HC$2,0)/HC$1,"")</f>
        <v>4.5018726591760299</v>
      </c>
      <c r="HD22" s="67">
        <f>IFERROR(VLOOKUP($B22,RD[#All],HD$2,0)/HD$1,"")</f>
        <v>4.6367041198501875</v>
      </c>
      <c r="HE22" s="67">
        <f>IFERROR(VLOOKUP($B22,RD[#All],HE$2,0)/HE$1,"")</f>
        <v>4.5430711610486894</v>
      </c>
      <c r="HF22" s="67">
        <f>IFERROR(VLOOKUP($B22,RD[#All],HF$2,0)/HF$1,"")</f>
        <v>4.6367041198501875</v>
      </c>
      <c r="HG22" s="67">
        <f>IFERROR(VLOOKUP($B22,RD[#All],HG$2,0)/HG$1,"")</f>
        <v>4.6104868913857677</v>
      </c>
      <c r="HH22" s="67">
        <f>IFERROR(VLOOKUP($B22,RD[#All],HH$2,0)/HH$1,"")</f>
        <v>4.5205992509363293</v>
      </c>
      <c r="HI22" s="67">
        <f>IFERROR(VLOOKUP($B22,RD[#All],HI$2,0)/HI$1,"")</f>
        <v>4.5651685393258434</v>
      </c>
      <c r="HJ22" s="67">
        <f>IFERROR(VLOOKUP($B22,RD[#All],HJ$2,0)/HJ$1,"")</f>
        <v>4.6329588014981278</v>
      </c>
      <c r="HK22" s="67">
        <f>IFERROR(VLOOKUP($B22,RD[#All],HK$2,0)/HK$1,"")</f>
        <v>4.4377861007074486</v>
      </c>
      <c r="HL22" s="67">
        <f>IFERROR(VLOOKUP($B22,RD[#All],HL$2,0)/HL$1,"")</f>
        <v>4.5912609238451934</v>
      </c>
      <c r="HM22" s="67">
        <f>IFERROR(VLOOKUP($B22,RD[#All],HM$2,0)/HM$1,"")</f>
        <v>4.6753246753246751</v>
      </c>
      <c r="HN22" s="67">
        <f>IFERROR(VLOOKUP($B22,RD[#All],HN$2,0)/HN$1,"")</f>
        <v>4.7872816838334078</v>
      </c>
      <c r="HO22" s="67">
        <f>IFERROR(VLOOKUP($B22,RD[#All],HO$2,0)/HO$1,"")</f>
        <v>4.7074190177638453</v>
      </c>
      <c r="HP22" s="67">
        <f>IFERROR(VLOOKUP($B22,RD[#All],HP$2,0)/HP$1,"")</f>
        <v>4.7648902821316614</v>
      </c>
      <c r="HQ22" s="67">
        <f>IFERROR(VLOOKUP($B22,RD[#All],HQ$2,0)/HQ$1,"")</f>
        <v>4.4829244829244832</v>
      </c>
      <c r="HR22" s="67">
        <f>IFERROR(VLOOKUP($B22,RD[#All],HR$2,0)/HR$1,"")</f>
        <v>4.4716430358632193</v>
      </c>
      <c r="HS22" s="67">
        <f>IFERROR(VLOOKUP($B22,RD[#All],HS$2,0)/HS$1,"")</f>
        <v>4.5026516853932579</v>
      </c>
      <c r="HT22" s="67">
        <f>IFERROR(VLOOKUP($B22,RD[#All],HT$2,0)/HT$1,"")</f>
        <v>4.58227215980025</v>
      </c>
      <c r="HU22" s="67">
        <f>IFERROR(VLOOKUP($B22,RD[#All],HU$2,0)/HU$1,"")</f>
        <v>4.5690579083837504</v>
      </c>
      <c r="HV22" s="67">
        <f>IFERROR(VLOOKUP($B22,RD[#All],HV$2,0)/HV$1,"")</f>
        <v>4.4632670700086434</v>
      </c>
      <c r="HW22" s="67">
        <f>IFERROR(VLOOKUP($B22,RD[#All],HW$2,0)/HW$1,"")</f>
        <v>4.6346067415730339</v>
      </c>
      <c r="HX22" s="67">
        <f>IFERROR(VLOOKUP($B22,RD[#All],HX$2,0)/HX$1,"")</f>
        <v>4.5825410544511671</v>
      </c>
      <c r="HY22" s="67">
        <f>IFERROR(VLOOKUP($B22,RD[#All],HY$2,0)/HY$1,"")</f>
        <v>4.5862671660424468</v>
      </c>
      <c r="HZ22" s="67">
        <f>IFERROR(VLOOKUP($B22,RD[#All],HZ$2,0)/HZ$1,"")</f>
        <v>4.4397836038285474</v>
      </c>
      <c r="IA22" s="67">
        <f>IFERROR(VLOOKUP($B22,RD[#All],IA$2,0)/IA$1,"")</f>
        <v>4.4910644910644919</v>
      </c>
      <c r="IB22" s="67">
        <f>IFERROR(VLOOKUP($B22,RD[#All],IB$2,0)/IB$1,"")</f>
        <v>4.4426406926406932</v>
      </c>
      <c r="IC22" s="67">
        <f>IFERROR(VLOOKUP($B22,RD[#All],IC$2,0)/IC$1,"")</f>
        <v>4.4405594405594409</v>
      </c>
      <c r="ID22" s="67">
        <f>IFERROR(VLOOKUP($B22,RD[#All],ID$2,0)/ID$1,"")</f>
        <v>4.4519266741488961</v>
      </c>
      <c r="IE22" s="67">
        <f>IFERROR(VLOOKUP($B22,RD[#All],IE$2,0)/IE$1,"")</f>
        <v>4.4420606060606067</v>
      </c>
      <c r="IF22" s="67" t="str">
        <f>IFERROR(VLOOKUP($B22,RD[#All],IF$2,0)/IF$1,"")</f>
        <v/>
      </c>
      <c r="IG22" s="67">
        <f>IFERROR(VLOOKUP($B22,RD[#All],IG$2,0)/IG$1,"")</f>
        <v>4.531559581092556</v>
      </c>
      <c r="IH22" s="67">
        <f>IFERROR(VLOOKUP($B22,RD[#All],IH$2,0)/IH$1,"")</f>
        <v>4.4444444444444438</v>
      </c>
      <c r="II22" s="67">
        <f>IFERROR(VLOOKUP($B22,RD[#All],II$2,0)/II$1,"")</f>
        <v>4.5373134328358207</v>
      </c>
      <c r="IJ22" s="67">
        <f>IFERROR(VLOOKUP($B22,RD[#All],IJ$2,0)/IJ$1,"")</f>
        <v>4.5342312008978674</v>
      </c>
      <c r="IK22" s="67">
        <f>IFERROR(VLOOKUP($B22,RD[#All],IK$2,0)/IK$1,"")</f>
        <v>4.4405594405594409</v>
      </c>
      <c r="IL22" s="67" t="str">
        <f>IFERROR(VLOOKUP($B22,RD[#All],IL$2,0)/IL$1,"")</f>
        <v/>
      </c>
      <c r="IM22" s="67" t="str">
        <f>IFERROR(VLOOKUP($B22,RD[#All],IM$2,0)/IM$1,"")</f>
        <v/>
      </c>
      <c r="IN22" s="67">
        <f>IFERROR(VLOOKUP($B22,RD[#All],IN$2,0)/IN$1,"")</f>
        <v>4.698014629049112</v>
      </c>
      <c r="IO22" s="67">
        <f>IFERROR(VLOOKUP($B22,RD[#All],IO$2,0)/IO$1,"")</f>
        <v>4.6277429467084641</v>
      </c>
      <c r="IP22" s="67">
        <f>IFERROR(VLOOKUP($B22,RD[#All],IP$2,0)/IP$1,"")</f>
        <v>5.0702213758628893</v>
      </c>
      <c r="IQ22" s="67">
        <f>IFERROR(VLOOKUP($B22,RD[#All],IQ$2,0)/IQ$1,"")</f>
        <v>4.5337995337995345</v>
      </c>
      <c r="IR22" s="67">
        <f>IFERROR(VLOOKUP($B22,RD[#All],IR$2,0)/IR$1,"")</f>
        <v>8.8805970149253728</v>
      </c>
      <c r="IS22" s="86">
        <f>IFERROR(AVERAGEIF(Inv_SY_B[[#This Row],[BLK1_INV1]:[BLK8_INV27]],"&gt;"&amp;0.1,Inv_SY_B[[#This Row],[BLK1_INV1]:[BLK8_INV27]]),"")</f>
        <v>4.5341931594368194</v>
      </c>
    </row>
    <row r="23" spans="2:253" x14ac:dyDescent="0.25">
      <c r="B23" s="85">
        <f t="shared" si="0"/>
        <v>45861</v>
      </c>
      <c r="C23" s="67">
        <f>IFERROR(VLOOKUP($B23,RD[#All],C$2,0)/C$1,"")</f>
        <v>1.6629213483146068</v>
      </c>
      <c r="D23" s="67">
        <f>IFERROR(VLOOKUP($B23,RD[#All],D$2,0)/D$1,"")</f>
        <v>1.6802074330164218</v>
      </c>
      <c r="E23" s="67">
        <f>IFERROR(VLOOKUP($B23,RD[#All],E$2,0)/E$1,"")</f>
        <v>1.6629213483146068</v>
      </c>
      <c r="F23" s="67">
        <f>IFERROR(VLOOKUP($B23,RD[#All],F$2,0)/F$1,"")</f>
        <v>1.651685393258427</v>
      </c>
      <c r="G23" s="67">
        <f>IFERROR(VLOOKUP($B23,RD[#All],G$2,0)/G$1,"")</f>
        <v>1.6822817631806397</v>
      </c>
      <c r="H23" s="67">
        <f>IFERROR(VLOOKUP($B23,RD[#All],H$2,0)/H$1,"")</f>
        <v>1.6891385767790261</v>
      </c>
      <c r="I23" s="67">
        <f>IFERROR(VLOOKUP($B23,RD[#All],I$2,0)/I$1,"")</f>
        <v>1.6955056179775281</v>
      </c>
      <c r="J23" s="67">
        <f>IFERROR(VLOOKUP($B23,RD[#All],J$2,0)/J$1,"")</f>
        <v>1.6779026217228465</v>
      </c>
      <c r="K23" s="67">
        <f>IFERROR(VLOOKUP($B23,RD[#All],K$2,0)/K$1,"")</f>
        <v>1.6539325842696628</v>
      </c>
      <c r="L23" s="67">
        <f>IFERROR(VLOOKUP($B23,RD[#All],L$2,0)/L$1,"")</f>
        <v>1.7006741573033708</v>
      </c>
      <c r="M23" s="67">
        <f>IFERROR(VLOOKUP($B23,RD[#All],M$2,0)/M$1,"")</f>
        <v>1.6853932584269662</v>
      </c>
      <c r="N23" s="67">
        <f>IFERROR(VLOOKUP($B23,RD[#All],N$2,0)/N$1,"")</f>
        <v>1.6816479400749065</v>
      </c>
      <c r="O23" s="67">
        <f>IFERROR(VLOOKUP($B23,RD[#All],O$2,0)/O$1,"")</f>
        <v>1.7134831460674158</v>
      </c>
      <c r="P23" s="67">
        <f>IFERROR(VLOOKUP($B23,RD[#All],P$2,0)/P$1,"")</f>
        <v>1.6506639427987742</v>
      </c>
      <c r="Q23" s="67">
        <f>IFERROR(VLOOKUP($B23,RD[#All],Q$2,0)/Q$1,"")</f>
        <v>1.6820224719101124</v>
      </c>
      <c r="R23" s="67">
        <f>IFERROR(VLOOKUP($B23,RD[#All],R$2,0)/R$1,"")</f>
        <v>1.6891385767790261</v>
      </c>
      <c r="S23" s="67">
        <f>IFERROR(VLOOKUP($B23,RD[#All],S$2,0)/S$1,"")</f>
        <v>1.7003745318352059</v>
      </c>
      <c r="T23" s="67">
        <f>IFERROR(VLOOKUP($B23,RD[#All],T$2,0)/T$1,"")</f>
        <v>1.6838951310861423</v>
      </c>
      <c r="U23" s="67">
        <f>IFERROR(VLOOKUP($B23,RD[#All],U$2,0)/U$1,"")</f>
        <v>1.7078651685393258</v>
      </c>
      <c r="V23" s="67">
        <f>IFERROR(VLOOKUP($B23,RD[#All],V$2,0)/V$1,"")</f>
        <v>1.6840103716508212</v>
      </c>
      <c r="W23" s="67">
        <f>IFERROR(VLOOKUP($B23,RD[#All],W$2,0)/W$1,"")</f>
        <v>1.698876404494382</v>
      </c>
      <c r="X23" s="67">
        <f>IFERROR(VLOOKUP($B23,RD[#All],X$2,0)/X$1,"")</f>
        <v>1.7078651685393258</v>
      </c>
      <c r="Y23" s="67">
        <f>IFERROR(VLOOKUP($B23,RD[#All],Y$2,0)/Y$1,"")</f>
        <v>1.7064822817631806</v>
      </c>
      <c r="Z23" s="67">
        <f>IFERROR(VLOOKUP($B23,RD[#All],Z$2,0)/Z$1,"")</f>
        <v>1.70187265917603</v>
      </c>
      <c r="AA23" s="67">
        <f>IFERROR(VLOOKUP($B23,RD[#All],AA$2,0)/AA$1,"")</f>
        <v>1.7040622299049264</v>
      </c>
      <c r="AB23" s="67">
        <f>IFERROR(VLOOKUP($B23,RD[#All],AB$2,0)/AB$1,"")</f>
        <v>1.6860847018150389</v>
      </c>
      <c r="AC23" s="67">
        <f>IFERROR(VLOOKUP($B23,RD[#All],AC$2,0)/AC$1,"")</f>
        <v>1.6940363007778738</v>
      </c>
      <c r="AD23" s="67">
        <f>IFERROR(VLOOKUP($B23,RD[#All],AD$2,0)/AD$1,"")</f>
        <v>1.6745734498543488</v>
      </c>
      <c r="AE23" s="67">
        <f>IFERROR(VLOOKUP($B23,RD[#All],AE$2,0)/AE$1,"")</f>
        <v>1.6679151061173534</v>
      </c>
      <c r="AF23" s="67">
        <f>IFERROR(VLOOKUP($B23,RD[#All],AF$2,0)/AF$1,"")</f>
        <v>1.7052018310445278</v>
      </c>
      <c r="AG23" s="67">
        <f>IFERROR(VLOOKUP($B23,RD[#All],AG$2,0)/AG$1,"")</f>
        <v>1.6812317935913441</v>
      </c>
      <c r="AH23" s="67">
        <f>IFERROR(VLOOKUP($B23,RD[#All],AH$2,0)/AH$1,"")</f>
        <v>1.6878901373283395</v>
      </c>
      <c r="AI23" s="67">
        <f>IFERROR(VLOOKUP($B23,RD[#All],AI$2,0)/AI$1,"")</f>
        <v>1.654874213836478</v>
      </c>
      <c r="AJ23" s="67">
        <f>IFERROR(VLOOKUP($B23,RD[#All],AJ$2,0)/AJ$1,"")</f>
        <v>1.6619339411149305</v>
      </c>
      <c r="AK23" s="67">
        <f>IFERROR(VLOOKUP($B23,RD[#All],AK$2,0)/AK$1,"")</f>
        <v>1.6891385767790261</v>
      </c>
      <c r="AL23" s="67">
        <f>IFERROR(VLOOKUP($B23,RD[#All],AL$2,0)/AL$1,"")</f>
        <v>1.7029106724657077</v>
      </c>
      <c r="AM23" s="67">
        <f>IFERROR(VLOOKUP($B23,RD[#All],AM$2,0)/AM$1,"")</f>
        <v>1.6853932584269662</v>
      </c>
      <c r="AN23" s="67">
        <f>IFERROR(VLOOKUP($B23,RD[#All],AN$2,0)/AN$1,"")</f>
        <v>1.6779026217228465</v>
      </c>
      <c r="AO23" s="67">
        <f>IFERROR(VLOOKUP($B23,RD[#All],AO$2,0)/AO$1,"")</f>
        <v>1.7153558052434457</v>
      </c>
      <c r="AP23" s="67">
        <f>IFERROR(VLOOKUP($B23,RD[#All],AP$2,0)/AP$1,"")</f>
        <v>1.7191011235955056</v>
      </c>
      <c r="AQ23" s="67">
        <f>IFERROR(VLOOKUP($B23,RD[#All],AQ$2,0)/AQ$1,"")</f>
        <v>1.6591760299625469</v>
      </c>
      <c r="AR23" s="67">
        <f>IFERROR(VLOOKUP($B23,RD[#All],AR$2,0)/AR$1,"")</f>
        <v>1.7116104868913857</v>
      </c>
      <c r="AS23" s="67">
        <f>IFERROR(VLOOKUP($B23,RD[#All],AS$2,0)/AS$1,"")</f>
        <v>1.6891385767790261</v>
      </c>
      <c r="AT23" s="67">
        <f>IFERROR(VLOOKUP($B23,RD[#All],AT$2,0)/AT$1,"")</f>
        <v>1.6704119850187267</v>
      </c>
      <c r="AU23" s="67">
        <f>IFERROR(VLOOKUP($B23,RD[#All],AU$2,0)/AU$1,"")</f>
        <v>1.6779026217228465</v>
      </c>
      <c r="AV23" s="67">
        <f>IFERROR(VLOOKUP($B23,RD[#All],AV$2,0)/AV$1,"")</f>
        <v>1.6928838951310861</v>
      </c>
      <c r="AW23" s="67">
        <f>IFERROR(VLOOKUP($B23,RD[#All],AW$2,0)/AW$1,"")</f>
        <v>1.6629213483146068</v>
      </c>
      <c r="AX23" s="67">
        <f>IFERROR(VLOOKUP($B23,RD[#All],AX$2,0)/AX$1,"")</f>
        <v>1.6779026217228465</v>
      </c>
      <c r="AY23" s="67">
        <f>IFERROR(VLOOKUP($B23,RD[#All],AY$2,0)/AY$1,"")</f>
        <v>1.6647191011235956</v>
      </c>
      <c r="AZ23" s="67">
        <f>IFERROR(VLOOKUP($B23,RD[#All],AZ$2,0)/AZ$1,"")</f>
        <v>1.6826966292134831</v>
      </c>
      <c r="BA23" s="67">
        <f>IFERROR(VLOOKUP($B23,RD[#All],BA$2,0)/BA$1,"")</f>
        <v>1.705243445692884</v>
      </c>
      <c r="BB23" s="67">
        <f>IFERROR(VLOOKUP($B23,RD[#All],BB$2,0)/BB$1,"")</f>
        <v>1.6928838951310861</v>
      </c>
      <c r="BC23" s="67">
        <f>IFERROR(VLOOKUP($B23,RD[#All],BC$2,0)/BC$1,"")</f>
        <v>1.7058676654182272</v>
      </c>
      <c r="BD23" s="67">
        <f>IFERROR(VLOOKUP($B23,RD[#All],BD$2,0)/BD$1,"")</f>
        <v>1.6745734498543488</v>
      </c>
      <c r="BE23" s="67">
        <f>IFERROR(VLOOKUP($B23,RD[#All],BE$2,0)/BE$1,"")</f>
        <v>1.6802074330164218</v>
      </c>
      <c r="BF23" s="67">
        <f>IFERROR(VLOOKUP($B23,RD[#All],BF$2,0)/BF$1,"")</f>
        <v>1.6649188514357054</v>
      </c>
      <c r="BG23" s="67">
        <f>IFERROR(VLOOKUP($B23,RD[#All],BG$2,0)/BG$1,"")</f>
        <v>1.7025384935497294</v>
      </c>
      <c r="BH23" s="67">
        <f>IFERROR(VLOOKUP($B23,RD[#All],BH$2,0)/BH$1,"")</f>
        <v>1.6816479400749065</v>
      </c>
      <c r="BI23" s="67">
        <f>IFERROR(VLOOKUP($B23,RD[#All],BI$2,0)/BI$1,"")</f>
        <v>1.7012068248023304</v>
      </c>
      <c r="BJ23" s="67">
        <f>IFERROR(VLOOKUP($B23,RD[#All],BJ$2,0)/BJ$1,"")</f>
        <v>1.6878901373283395</v>
      </c>
      <c r="BK23" s="67">
        <f>IFERROR(VLOOKUP($B23,RD[#All],BK$2,0)/BK$1,"")</f>
        <v>1.6891385767790261</v>
      </c>
      <c r="BL23" s="67">
        <f>IFERROR(VLOOKUP($B23,RD[#All],BL$2,0)/BL$1,"")</f>
        <v>1.6661090665774507</v>
      </c>
      <c r="BM23" s="67">
        <f>IFERROR(VLOOKUP($B23,RD[#All],BM$2,0)/BM$1,"")</f>
        <v>1.6741573033707866</v>
      </c>
      <c r="BN23" s="67">
        <f>IFERROR(VLOOKUP($B23,RD[#All],BN$2,0)/BN$1,"")</f>
        <v>1.6760710553814002</v>
      </c>
      <c r="BO23" s="67">
        <f>IFERROR(VLOOKUP($B23,RD[#All],BO$2,0)/BO$1,"")</f>
        <v>1.6974935177182369</v>
      </c>
      <c r="BP23" s="67">
        <f>IFERROR(VLOOKUP($B23,RD[#All],BP$2,0)/BP$1,"")</f>
        <v>1.7196197061365599</v>
      </c>
      <c r="BQ23" s="67">
        <f>IFERROR(VLOOKUP($B23,RD[#All],BQ$2,0)/BQ$1,"")</f>
        <v>1.7289541918755402</v>
      </c>
      <c r="BR23" s="67">
        <f>IFERROR(VLOOKUP($B23,RD[#All],BR$2,0)/BR$1,"")</f>
        <v>1.6885047536732929</v>
      </c>
      <c r="BS23" s="67">
        <f>IFERROR(VLOOKUP($B23,RD[#All],BS$2,0)/BS$1,"")</f>
        <v>1.7127340823970039</v>
      </c>
      <c r="BT23" s="67">
        <f>IFERROR(VLOOKUP($B23,RD[#All],BT$2,0)/BT$1,"")</f>
        <v>1.7168539325842695</v>
      </c>
      <c r="BU23" s="67">
        <f>IFERROR(VLOOKUP($B23,RD[#All],BU$2,0)/BU$1,"")</f>
        <v>1.7269662921348314</v>
      </c>
      <c r="BV23" s="67">
        <f>IFERROR(VLOOKUP($B23,RD[#All],BV$2,0)/BV$1,"")</f>
        <v>1.7063670411985019</v>
      </c>
      <c r="BW23" s="67">
        <f>IFERROR(VLOOKUP($B23,RD[#All],BW$2,0)/BW$1,"")</f>
        <v>1.6741573033707866</v>
      </c>
      <c r="BX23" s="67">
        <f>IFERROR(VLOOKUP($B23,RD[#All],BX$2,0)/BX$1,"")</f>
        <v>1.7284644194756553</v>
      </c>
      <c r="BY23" s="67">
        <f>IFERROR(VLOOKUP($B23,RD[#All],BY$2,0)/BY$1,"")</f>
        <v>1.7065334997919268</v>
      </c>
      <c r="BZ23" s="67">
        <f>IFERROR(VLOOKUP($B23,RD[#All],BZ$2,0)/BZ$1,"")</f>
        <v>1.6545984186433624</v>
      </c>
      <c r="CA23" s="67">
        <f>IFERROR(VLOOKUP($B23,RD[#All],CA$2,0)/CA$1,"")</f>
        <v>1.7091968372867248</v>
      </c>
      <c r="CB23" s="67">
        <f>IFERROR(VLOOKUP($B23,RD[#All],CB$2,0)/CB$1,"")</f>
        <v>1.7108614232209738</v>
      </c>
      <c r="CC23" s="67">
        <f>IFERROR(VLOOKUP($B23,RD[#All],CC$2,0)/CC$1,"")</f>
        <v>1.6831460674157304</v>
      </c>
      <c r="CD23" s="67">
        <f>IFERROR(VLOOKUP($B23,RD[#All],CD$2,0)/CD$1,"")</f>
        <v>1.6802074330164218</v>
      </c>
      <c r="CE23" s="67">
        <f>IFERROR(VLOOKUP($B23,RD[#All],CE$2,0)/CE$1,"")</f>
        <v>1.693632958801498</v>
      </c>
      <c r="CF23" s="67">
        <f>IFERROR(VLOOKUP($B23,RD[#All],CF$2,0)/CF$1,"")</f>
        <v>1.7153558052434457</v>
      </c>
      <c r="CG23" s="67">
        <f>IFERROR(VLOOKUP($B23,RD[#All],CG$2,0)/CG$1,"")</f>
        <v>1.7074906367041198</v>
      </c>
      <c r="CH23" s="67">
        <f>IFERROR(VLOOKUP($B23,RD[#All],CH$2,0)/CH$1,"")</f>
        <v>1.7116104868913857</v>
      </c>
      <c r="CI23" s="67">
        <f>IFERROR(VLOOKUP($B23,RD[#All],CI$2,0)/CI$1,"")</f>
        <v>1.6734082397003747</v>
      </c>
      <c r="CJ23" s="67">
        <f>IFERROR(VLOOKUP($B23,RD[#All],CJ$2,0)/CJ$1,"")</f>
        <v>1.6891385767790261</v>
      </c>
      <c r="CK23" s="67">
        <f>IFERROR(VLOOKUP($B23,RD[#All],CK$2,0)/CK$1,"")</f>
        <v>1.6670411985018727</v>
      </c>
      <c r="CL23" s="67">
        <f>IFERROR(VLOOKUP($B23,RD[#All],CL$2,0)/CL$1,"")</f>
        <v>1.6677902621722847</v>
      </c>
      <c r="CM23" s="67">
        <f>IFERROR(VLOOKUP($B23,RD[#All],CM$2,0)/CM$1,"")</f>
        <v>1.7033707865168539</v>
      </c>
      <c r="CN23" s="67">
        <f>IFERROR(VLOOKUP($B23,RD[#All],CN$2,0)/CN$1,"")</f>
        <v>1.6928838951310861</v>
      </c>
      <c r="CO23" s="67">
        <f>IFERROR(VLOOKUP($B23,RD[#All],CO$2,0)/CO$1,"")</f>
        <v>1.6729887640449439</v>
      </c>
      <c r="CP23" s="67">
        <f>IFERROR(VLOOKUP($B23,RD[#All],CP$2,0)/CP$1,"")</f>
        <v>1.7030250648228178</v>
      </c>
      <c r="CQ23" s="67">
        <f>IFERROR(VLOOKUP($B23,RD[#All],CQ$2,0)/CQ$1,"")</f>
        <v>1.6741573033707866</v>
      </c>
      <c r="CR23" s="67">
        <f>IFERROR(VLOOKUP($B23,RD[#All],CR$2,0)/CR$1,"")</f>
        <v>1.7003745318352059</v>
      </c>
      <c r="CS23" s="67">
        <f>IFERROR(VLOOKUP($B23,RD[#All],CS$2,0)/CS$1,"")</f>
        <v>1.6878901373283395</v>
      </c>
      <c r="CT23" s="67">
        <f>IFERROR(VLOOKUP($B23,RD[#All],CT$2,0)/CT$1,"")</f>
        <v>1.6917602996254681</v>
      </c>
      <c r="CU23" s="67">
        <f>IFERROR(VLOOKUP($B23,RD[#All],CU$2,0)/CU$1,"")</f>
        <v>1.6741573033707866</v>
      </c>
      <c r="CV23" s="67">
        <f>IFERROR(VLOOKUP($B23,RD[#All],CV$2,0)/CV$1,"")</f>
        <v>1.6891385767790261</v>
      </c>
      <c r="CW23" s="67">
        <f>IFERROR(VLOOKUP($B23,RD[#All],CW$2,0)/CW$1,"")</f>
        <v>1.6816479400749065</v>
      </c>
      <c r="CX23" s="67">
        <f>IFERROR(VLOOKUP($B23,RD[#All],CX$2,0)/CX$1,"")</f>
        <v>1.6816479400749065</v>
      </c>
      <c r="CY23" s="67">
        <f>IFERROR(VLOOKUP($B23,RD[#All],CY$2,0)/CY$1,"")</f>
        <v>1.6973782771535579</v>
      </c>
      <c r="CZ23" s="67">
        <f>IFERROR(VLOOKUP($B23,RD[#All],CZ$2,0)/CZ$1,"")</f>
        <v>1.7104868913857678</v>
      </c>
      <c r="DA23" s="67">
        <f>IFERROR(VLOOKUP($B23,RD[#All],DA$2,0)/DA$1,"")</f>
        <v>1.6891385767790261</v>
      </c>
      <c r="DB23" s="67">
        <f>IFERROR(VLOOKUP($B23,RD[#All],DB$2,0)/DB$1,"")</f>
        <v>1.6925093632958801</v>
      </c>
      <c r="DC23" s="67">
        <f>IFERROR(VLOOKUP($B23,RD[#All],DC$2,0)/DC$1,"")</f>
        <v>1.6679151061173534</v>
      </c>
      <c r="DD23" s="67">
        <f>IFERROR(VLOOKUP($B23,RD[#All],DD$2,0)/DD$1,"")</f>
        <v>1.6816479400749065</v>
      </c>
      <c r="DE23" s="67">
        <f>IFERROR(VLOOKUP($B23,RD[#All],DE$2,0)/DE$1,"")</f>
        <v>1.6579275905118602</v>
      </c>
      <c r="DF23" s="67">
        <f>IFERROR(VLOOKUP($B23,RD[#All],DF$2,0)/DF$1,"")</f>
        <v>1.6627634660421546</v>
      </c>
      <c r="DG23" s="67">
        <f>IFERROR(VLOOKUP($B23,RD[#All],DG$2,0)/DG$1,"")</f>
        <v>1.6666666666666667</v>
      </c>
      <c r="DH23" s="67">
        <f>IFERROR(VLOOKUP($B23,RD[#All],DH$2,0)/DH$1,"")</f>
        <v>1.6679151061173534</v>
      </c>
      <c r="DI23" s="67">
        <f>IFERROR(VLOOKUP($B23,RD[#All],DI$2,0)/DI$1,"")</f>
        <v>1.6456352636127918</v>
      </c>
      <c r="DJ23" s="67">
        <f>IFERROR(VLOOKUP($B23,RD[#All],DJ$2,0)/DJ$1,"")</f>
        <v>1.7085566119273985</v>
      </c>
      <c r="DK23" s="67">
        <f>IFERROR(VLOOKUP($B23,RD[#All],DK$2,0)/DK$1,"")</f>
        <v>1.6512692467748649</v>
      </c>
      <c r="DL23" s="67">
        <f>IFERROR(VLOOKUP($B23,RD[#All],DL$2,0)/DL$1,"")</f>
        <v>1.6882230545151895</v>
      </c>
      <c r="DM23" s="67">
        <f>IFERROR(VLOOKUP($B23,RD[#All],DM$2,0)/DM$1,"")</f>
        <v>1.6943820224719099</v>
      </c>
      <c r="DN23" s="67">
        <f>IFERROR(VLOOKUP($B23,RD[#All],DN$2,0)/DN$1,"")</f>
        <v>1.6550561797752807</v>
      </c>
      <c r="DO23" s="67">
        <f>IFERROR(VLOOKUP($B23,RD[#All],DO$2,0)/DO$1,"")</f>
        <v>1.6828370692539312</v>
      </c>
      <c r="DP23" s="67">
        <f>IFERROR(VLOOKUP($B23,RD[#All],DP$2,0)/DP$1,"")</f>
        <v>1.6912193091968373</v>
      </c>
      <c r="DQ23" s="67">
        <f>IFERROR(VLOOKUP($B23,RD[#All],DQ$2,0)/DQ$1,"")</f>
        <v>1.6549313358302122</v>
      </c>
      <c r="DR23" s="67">
        <f>IFERROR(VLOOKUP($B23,RD[#All],DR$2,0)/DR$1,"")</f>
        <v>1.6704119850187267</v>
      </c>
      <c r="DS23" s="67">
        <f>IFERROR(VLOOKUP($B23,RD[#All],DS$2,0)/DS$1,"")</f>
        <v>1.696629213483146</v>
      </c>
      <c r="DT23" s="67">
        <f>IFERROR(VLOOKUP($B23,RD[#All],DT$2,0)/DT$1,"")</f>
        <v>1.6679151061173534</v>
      </c>
      <c r="DU23" s="67">
        <f>IFERROR(VLOOKUP($B23,RD[#All],DU$2,0)/DU$1,"")</f>
        <v>1.6745734498543488</v>
      </c>
      <c r="DV23" s="67">
        <f>IFERROR(VLOOKUP($B23,RD[#All],DV$2,0)/DV$1,"")</f>
        <v>1.6891385767790261</v>
      </c>
      <c r="DW23" s="67">
        <f>IFERROR(VLOOKUP($B23,RD[#All],DW$2,0)/DW$1,"")</f>
        <v>1.696629213483146</v>
      </c>
      <c r="DX23" s="67">
        <f>IFERROR(VLOOKUP($B23,RD[#All],DX$2,0)/DX$1,"")</f>
        <v>1.6679151061173534</v>
      </c>
      <c r="DY23" s="67">
        <f>IFERROR(VLOOKUP($B23,RD[#All],DY$2,0)/DY$1,"")</f>
        <v>1.6779026217228465</v>
      </c>
      <c r="DZ23" s="67">
        <f>IFERROR(VLOOKUP($B23,RD[#All],DZ$2,0)/DZ$1,"")</f>
        <v>1.696629213483146</v>
      </c>
      <c r="EA23" s="67">
        <f>IFERROR(VLOOKUP($B23,RD[#All],EA$2,0)/EA$1,"")</f>
        <v>1.6555971702039118</v>
      </c>
      <c r="EB23" s="67">
        <f>IFERROR(VLOOKUP($B23,RD[#All],EB$2,0)/EB$1,"")</f>
        <v>1.6379525593008739</v>
      </c>
      <c r="EC23" s="67">
        <f>IFERROR(VLOOKUP($B23,RD[#All],EC$2,0)/EC$1,"")</f>
        <v>1.6546240276577355</v>
      </c>
      <c r="ED23" s="67">
        <f>IFERROR(VLOOKUP($B23,RD[#All],ED$2,0)/ED$1,"")</f>
        <v>1.6504753673292998</v>
      </c>
      <c r="EE23" s="67">
        <f>IFERROR(VLOOKUP($B23,RD[#All],EE$2,0)/EE$1,"")</f>
        <v>1.6726015557476233</v>
      </c>
      <c r="EF23" s="67">
        <f>IFERROR(VLOOKUP($B23,RD[#All],EF$2,0)/EF$1,"")</f>
        <v>1.684167517875383</v>
      </c>
      <c r="EG23" s="67">
        <f>IFERROR(VLOOKUP($B23,RD[#All],EG$2,0)/EG$1,"")</f>
        <v>1.6468531468531469</v>
      </c>
      <c r="EH23" s="67">
        <f>IFERROR(VLOOKUP($B23,RD[#All],EH$2,0)/EH$1,"")</f>
        <v>1.6573426573426573</v>
      </c>
      <c r="EI23" s="67">
        <f>IFERROR(VLOOKUP($B23,RD[#All],EI$2,0)/EI$1,"")</f>
        <v>1.6503496503496504</v>
      </c>
      <c r="EJ23" s="67">
        <f>IFERROR(VLOOKUP($B23,RD[#All],EJ$2,0)/EJ$1,"")</f>
        <v>1.694055944055944</v>
      </c>
      <c r="EK23" s="67">
        <f>IFERROR(VLOOKUP($B23,RD[#All],EK$2,0)/EK$1,"")</f>
        <v>1.6934831460674158</v>
      </c>
      <c r="EL23" s="67">
        <f>IFERROR(VLOOKUP($B23,RD[#All],EL$2,0)/EL$1,"")</f>
        <v>1.651685393258427</v>
      </c>
      <c r="EM23" s="67">
        <f>IFERROR(VLOOKUP($B23,RD[#All],EM$2,0)/EM$1,"")</f>
        <v>1.6546240276577355</v>
      </c>
      <c r="EN23" s="67">
        <f>IFERROR(VLOOKUP($B23,RD[#All],EN$2,0)/EN$1,"")</f>
        <v>1.6905790838375108</v>
      </c>
      <c r="EO23" s="67">
        <f>IFERROR(VLOOKUP($B23,RD[#All],EO$2,0)/EO$1,"")</f>
        <v>1.7003745318352059</v>
      </c>
      <c r="EP23" s="67">
        <f>IFERROR(VLOOKUP($B23,RD[#All],EP$2,0)/EP$1,"")</f>
        <v>1.7116681071737252</v>
      </c>
      <c r="EQ23" s="67">
        <f>IFERROR(VLOOKUP($B23,RD[#All],EQ$2,0)/EQ$1,"")</f>
        <v>1.7041198501872659</v>
      </c>
      <c r="ER23" s="67">
        <f>IFERROR(VLOOKUP($B23,RD[#All],ER$2,0)/ER$1,"")</f>
        <v>1.6456352636127918</v>
      </c>
      <c r="ES23" s="67">
        <f>IFERROR(VLOOKUP($B23,RD[#All],ES$2,0)/ES$1,"")</f>
        <v>1.6674157303370787</v>
      </c>
      <c r="ET23" s="67">
        <f>IFERROR(VLOOKUP($B23,RD[#All],ET$2,0)/ET$1,"")</f>
        <v>1.6923391215526047</v>
      </c>
      <c r="EU23" s="67">
        <f>IFERROR(VLOOKUP($B23,RD[#All],EU$2,0)/EU$1,"")</f>
        <v>1.6885047536732929</v>
      </c>
      <c r="EV23" s="67">
        <f>IFERROR(VLOOKUP($B23,RD[#All],EV$2,0)/EV$1,"")</f>
        <v>1.6999135695764909</v>
      </c>
      <c r="EW23" s="67">
        <f>IFERROR(VLOOKUP($B23,RD[#All],EW$2,0)/EW$1,"")</f>
        <v>1.6525496974935177</v>
      </c>
      <c r="EX23" s="67">
        <f>IFERROR(VLOOKUP($B23,RD[#All],EX$2,0)/EX$1,"")</f>
        <v>1.6704119850187267</v>
      </c>
      <c r="EY23" s="67">
        <f>IFERROR(VLOOKUP($B23,RD[#All],EY$2,0)/EY$1,"")</f>
        <v>1.6545984186433624</v>
      </c>
      <c r="EZ23" s="67">
        <f>IFERROR(VLOOKUP($B23,RD[#All],EZ$2,0)/EZ$1,"")</f>
        <v>1.696629213483146</v>
      </c>
      <c r="FA23" s="67">
        <f>IFERROR(VLOOKUP($B23,RD[#All],FA$2,0)/FA$1,"")</f>
        <v>1.698876404494382</v>
      </c>
      <c r="FB23" s="67">
        <f>IFERROR(VLOOKUP($B23,RD[#All],FB$2,0)/FB$1,"")</f>
        <v>1.6689138576779028</v>
      </c>
      <c r="FC23" s="67">
        <f>IFERROR(VLOOKUP($B23,RD[#All],FC$2,0)/FC$1,"")</f>
        <v>1.7018726591760298</v>
      </c>
      <c r="FD23" s="67">
        <f>IFERROR(VLOOKUP($B23,RD[#All],FD$2,0)/FD$1,"")</f>
        <v>1.6956554307116105</v>
      </c>
      <c r="FE23" s="67">
        <f>IFERROR(VLOOKUP($B23,RD[#All],FE$2,0)/FE$1,"")</f>
        <v>1.678030303030303</v>
      </c>
      <c r="FF23" s="67">
        <f>IFERROR(VLOOKUP($B23,RD[#All],FF$2,0)/FF$1,"")</f>
        <v>1.6848484848484848</v>
      </c>
      <c r="FG23" s="67">
        <f>IFERROR(VLOOKUP($B23,RD[#All],FG$2,0)/FG$1,"")</f>
        <v>1.6734006734006734</v>
      </c>
      <c r="FH23" s="67">
        <f>IFERROR(VLOOKUP($B23,RD[#All],FH$2,0)/FH$1,"")</f>
        <v>1.696969696969697</v>
      </c>
      <c r="FI23" s="67">
        <f>IFERROR(VLOOKUP($B23,RD[#All],FI$2,0)/FI$1,"")</f>
        <v>1.6565656565656566</v>
      </c>
      <c r="FJ23" s="67">
        <f>IFERROR(VLOOKUP($B23,RD[#All],FJ$2,0)/FJ$1,"")</f>
        <v>1.6632996632996633</v>
      </c>
      <c r="FK23" s="67">
        <f>IFERROR(VLOOKUP($B23,RD[#All],FK$2,0)/FK$1,"")</f>
        <v>1.6902356902356903</v>
      </c>
      <c r="FL23" s="67">
        <f>IFERROR(VLOOKUP($B23,RD[#All],FL$2,0)/FL$1,"")</f>
        <v>1.6436363636363636</v>
      </c>
      <c r="FM23" s="67">
        <f>IFERROR(VLOOKUP($B23,RD[#All],FM$2,0)/FM$1,"")</f>
        <v>1.6704545454545454</v>
      </c>
      <c r="FN23" s="67">
        <f>IFERROR(VLOOKUP($B23,RD[#All],FN$2,0)/FN$1,"")</f>
        <v>1.6498316498316499</v>
      </c>
      <c r="FO23" s="67">
        <f>IFERROR(VLOOKUP($B23,RD[#All],FO$2,0)/FO$1,"")</f>
        <v>1.6856060606060606</v>
      </c>
      <c r="FP23" s="67">
        <f>IFERROR(VLOOKUP($B23,RD[#All],FP$2,0)/FP$1,"")</f>
        <v>1.6945454545454546</v>
      </c>
      <c r="FQ23" s="67">
        <f>IFERROR(VLOOKUP($B23,RD[#All],FQ$2,0)/FQ$1,"")</f>
        <v>1.6472727272727272</v>
      </c>
      <c r="FR23" s="67">
        <f>IFERROR(VLOOKUP($B23,RD[#All],FR$2,0)/FR$1,"")</f>
        <v>1.6872727272727273</v>
      </c>
      <c r="FS23" s="67">
        <f>IFERROR(VLOOKUP($B23,RD[#All],FS$2,0)/FS$1,"")</f>
        <v>1.6868686868686869</v>
      </c>
      <c r="FT23" s="67">
        <f>IFERROR(VLOOKUP($B23,RD[#All],FT$2,0)/FT$1,"")</f>
        <v>1.6763636363636363</v>
      </c>
      <c r="FU23" s="67">
        <f>IFERROR(VLOOKUP($B23,RD[#All],FU$2,0)/FU$1,"")</f>
        <v>1.6757575757575758</v>
      </c>
      <c r="FV23" s="67">
        <f>IFERROR(VLOOKUP($B23,RD[#All],FV$2,0)/FV$1,"")</f>
        <v>1.6628787878787878</v>
      </c>
      <c r="FW23" s="67">
        <f>IFERROR(VLOOKUP($B23,RD[#All],FW$2,0)/FW$1,"")</f>
        <v>1.6818181818181819</v>
      </c>
      <c r="FX23" s="67">
        <f>IFERROR(VLOOKUP($B23,RD[#All],FX$2,0)/FX$1,"")</f>
        <v>1.6931818181818181</v>
      </c>
      <c r="FY23" s="67">
        <f>IFERROR(VLOOKUP($B23,RD[#All],FY$2,0)/FY$1,"")</f>
        <v>1.6936026936026936</v>
      </c>
      <c r="FZ23" s="67">
        <f>IFERROR(VLOOKUP($B23,RD[#All],FZ$2,0)/FZ$1,"")</f>
        <v>1.6742424242424243</v>
      </c>
      <c r="GA23" s="67">
        <f>IFERROR(VLOOKUP($B23,RD[#All],GA$2,0)/GA$1,"")</f>
        <v>1.6923076923076923</v>
      </c>
      <c r="GB23" s="67">
        <f>IFERROR(VLOOKUP($B23,RD[#All],GB$2,0)/GB$1,"")</f>
        <v>1.6666666666666667</v>
      </c>
      <c r="GC23" s="67">
        <f>IFERROR(VLOOKUP($B23,RD[#All],GC$2,0)/GC$1,"")</f>
        <v>1.6430976430976432</v>
      </c>
      <c r="GD23" s="67">
        <f>IFERROR(VLOOKUP($B23,RD[#All],GD$2,0)/GD$1,"")</f>
        <v>1.6785454545454546</v>
      </c>
      <c r="GE23" s="67">
        <f>IFERROR(VLOOKUP($B23,RD[#All],GE$2,0)/GE$1,"")</f>
        <v>1.6643356643356644</v>
      </c>
      <c r="GF23" s="67">
        <f>IFERROR(VLOOKUP($B23,RD[#All],GF$2,0)/GF$1,"")</f>
        <v>1.6397306397306397</v>
      </c>
      <c r="GG23" s="67">
        <f>IFERROR(VLOOKUP($B23,RD[#All],GG$2,0)/GG$1,"")</f>
        <v>1.6763636363636363</v>
      </c>
      <c r="GH23" s="67">
        <f>IFERROR(VLOOKUP($B23,RD[#All],GH$2,0)/GH$1,"")</f>
        <v>1.64</v>
      </c>
      <c r="GI23" s="67">
        <f>IFERROR(VLOOKUP($B23,RD[#All],GI$2,0)/GI$1,"")</f>
        <v>1.6552727272727272</v>
      </c>
      <c r="GJ23" s="67">
        <f>IFERROR(VLOOKUP($B23,RD[#All],GJ$2,0)/GJ$1,"")</f>
        <v>1.6573426573426573</v>
      </c>
      <c r="GK23" s="67">
        <f>IFERROR(VLOOKUP($B23,RD[#All],GK$2,0)/GK$1,"")</f>
        <v>1.7234848484848484</v>
      </c>
      <c r="GL23" s="67">
        <f>IFERROR(VLOOKUP($B23,RD[#All],GL$2,0)/GL$1,"")</f>
        <v>1.6939393939393939</v>
      </c>
      <c r="GM23" s="67">
        <f>IFERROR(VLOOKUP($B23,RD[#All],GM$2,0)/GM$1,"")</f>
        <v>1.6931818181818181</v>
      </c>
      <c r="GN23" s="67">
        <f>IFERROR(VLOOKUP($B23,RD[#All],GN$2,0)/GN$1,"")</f>
        <v>1.7083333333333333</v>
      </c>
      <c r="GO23" s="67">
        <f>IFERROR(VLOOKUP($B23,RD[#All],GO$2,0)/GO$1,"")</f>
        <v>1.696969696969697</v>
      </c>
      <c r="GP23" s="67">
        <f>IFERROR(VLOOKUP($B23,RD[#All],GP$2,0)/GP$1,"")</f>
        <v>1.6818181818181819</v>
      </c>
      <c r="GQ23" s="67">
        <f>IFERROR(VLOOKUP($B23,RD[#All],GQ$2,0)/GQ$1,"")</f>
        <v>1.7318181818181819</v>
      </c>
      <c r="GR23" s="67">
        <f>IFERROR(VLOOKUP($B23,RD[#All],GR$2,0)/GR$1,"")</f>
        <v>1.7083333333333333</v>
      </c>
      <c r="GS23" s="67" t="str">
        <f>IFERROR(VLOOKUP($B23,RD[#All],GS$2,0)/GS$1,"")</f>
        <v/>
      </c>
      <c r="GT23" s="67" t="str">
        <f>IFERROR(VLOOKUP($B23,RD[#All],GT$2,0)/GT$1,"")</f>
        <v/>
      </c>
      <c r="GU23" s="67">
        <f>IFERROR(VLOOKUP($B23,RD[#All],GU$2,0)/GU$1,"")</f>
        <v>1.6596306068601581</v>
      </c>
      <c r="GV23" s="67">
        <f>IFERROR(VLOOKUP($B23,RD[#All],GV$2,0)/GV$1,"")</f>
        <v>1.6548463356973995</v>
      </c>
      <c r="GW23" s="67">
        <f>IFERROR(VLOOKUP($B23,RD[#All],GW$2,0)/GW$1,"")</f>
        <v>1.7036215816703619</v>
      </c>
      <c r="GX23" s="67" t="str">
        <f>IFERROR(VLOOKUP($B23,RD[#All],GX$2,0)/GX$1,"")</f>
        <v/>
      </c>
      <c r="GY23" s="67">
        <f>IFERROR(VLOOKUP($B23,RD[#All],GY$2,0)/GY$1,"")</f>
        <v>1.6985645933014353</v>
      </c>
      <c r="GZ23" s="67">
        <f>IFERROR(VLOOKUP($B23,RD[#All],GZ$2,0)/GZ$1,"")</f>
        <v>1.6629213483146068</v>
      </c>
      <c r="HA23" s="67">
        <f>IFERROR(VLOOKUP($B23,RD[#All],HA$2,0)/HA$1,"")</f>
        <v>1.6779026217228465</v>
      </c>
      <c r="HB23" s="67">
        <f>IFERROR(VLOOKUP($B23,RD[#All],HB$2,0)/HB$1,"")</f>
        <v>1.7059925093632959</v>
      </c>
      <c r="HC23" s="67">
        <f>IFERROR(VLOOKUP($B23,RD[#All],HC$2,0)/HC$1,"")</f>
        <v>1.7153558052434457</v>
      </c>
      <c r="HD23" s="67">
        <f>IFERROR(VLOOKUP($B23,RD[#All],HD$2,0)/HD$1,"")</f>
        <v>1.6816479400749065</v>
      </c>
      <c r="HE23" s="67">
        <f>IFERROR(VLOOKUP($B23,RD[#All],HE$2,0)/HE$1,"")</f>
        <v>1.6898876404494381</v>
      </c>
      <c r="HF23" s="67">
        <f>IFERROR(VLOOKUP($B23,RD[#All],HF$2,0)/HF$1,"")</f>
        <v>1.6928838951310861</v>
      </c>
      <c r="HG23" s="67">
        <f>IFERROR(VLOOKUP($B23,RD[#All],HG$2,0)/HG$1,"")</f>
        <v>1.7434456928838951</v>
      </c>
      <c r="HH23" s="67">
        <f>IFERROR(VLOOKUP($B23,RD[#All],HH$2,0)/HH$1,"")</f>
        <v>1.7078651685393258</v>
      </c>
      <c r="HI23" s="67">
        <f>IFERROR(VLOOKUP($B23,RD[#All],HI$2,0)/HI$1,"")</f>
        <v>1.6816479400749065</v>
      </c>
      <c r="HJ23" s="67">
        <f>IFERROR(VLOOKUP($B23,RD[#All],HJ$2,0)/HJ$1,"")</f>
        <v>1.7322097378277153</v>
      </c>
      <c r="HK23" s="67">
        <f>IFERROR(VLOOKUP($B23,RD[#All],HK$2,0)/HK$1,"")</f>
        <v>1.6745734498543488</v>
      </c>
      <c r="HL23" s="67">
        <f>IFERROR(VLOOKUP($B23,RD[#All],HL$2,0)/HL$1,"")</f>
        <v>1.7155222638368703</v>
      </c>
      <c r="HM23" s="67">
        <f>IFERROR(VLOOKUP($B23,RD[#All],HM$2,0)/HM$1,"")</f>
        <v>1.7510076130765786</v>
      </c>
      <c r="HN23" s="67">
        <f>IFERROR(VLOOKUP($B23,RD[#All],HN$2,0)/HN$1,"")</f>
        <v>1.7330944917151814</v>
      </c>
      <c r="HO23" s="67">
        <f>IFERROR(VLOOKUP($B23,RD[#All],HO$2,0)/HO$1,"")</f>
        <v>1.7351097178683386</v>
      </c>
      <c r="HP23" s="67">
        <f>IFERROR(VLOOKUP($B23,RD[#All],HP$2,0)/HP$1,"")</f>
        <v>1.780564263322884</v>
      </c>
      <c r="HQ23" s="67">
        <f>IFERROR(VLOOKUP($B23,RD[#All],HQ$2,0)/HQ$1,"")</f>
        <v>1.6835016835016834</v>
      </c>
      <c r="HR23" s="67">
        <f>IFERROR(VLOOKUP($B23,RD[#All],HR$2,0)/HR$1,"")</f>
        <v>1.6563803169307756</v>
      </c>
      <c r="HS23" s="67">
        <f>IFERROR(VLOOKUP($B23,RD[#All],HS$2,0)/HS$1,"")</f>
        <v>1.6956404494382022</v>
      </c>
      <c r="HT23" s="67">
        <f>IFERROR(VLOOKUP($B23,RD[#All],HT$2,0)/HT$1,"")</f>
        <v>1.7115272575946734</v>
      </c>
      <c r="HU23" s="67">
        <f>IFERROR(VLOOKUP($B23,RD[#All],HU$2,0)/HU$1,"")</f>
        <v>1.6867761452031114</v>
      </c>
      <c r="HV23" s="67">
        <f>IFERROR(VLOOKUP($B23,RD[#All],HV$2,0)/HV$1,"")</f>
        <v>1.6663785652549699</v>
      </c>
      <c r="HW23" s="67">
        <f>IFERROR(VLOOKUP($B23,RD[#All],HW$2,0)/HW$1,"")</f>
        <v>1.7096629213483145</v>
      </c>
      <c r="HX23" s="67">
        <f>IFERROR(VLOOKUP($B23,RD[#All],HX$2,0)/HX$1,"")</f>
        <v>1.6767502160760588</v>
      </c>
      <c r="HY23" s="67">
        <f>IFERROR(VLOOKUP($B23,RD[#All],HY$2,0)/HY$1,"")</f>
        <v>1.6679151061173534</v>
      </c>
      <c r="HZ23" s="67">
        <f>IFERROR(VLOOKUP($B23,RD[#All],HZ$2,0)/HZ$1,"")</f>
        <v>1.6545984186433624</v>
      </c>
      <c r="IA23" s="67">
        <f>IFERROR(VLOOKUP($B23,RD[#All],IA$2,0)/IA$1,"")</f>
        <v>1.6472416472416473</v>
      </c>
      <c r="IB23" s="67">
        <f>IFERROR(VLOOKUP($B23,RD[#All],IB$2,0)/IB$1,"")</f>
        <v>1.6630591630591631</v>
      </c>
      <c r="IC23" s="67">
        <f>IFERROR(VLOOKUP($B23,RD[#All],IC$2,0)/IC$1,"")</f>
        <v>1.7055167055167058</v>
      </c>
      <c r="ID23" s="67">
        <f>IFERROR(VLOOKUP($B23,RD[#All],ID$2,0)/ID$1,"")</f>
        <v>1.6685372240927796</v>
      </c>
      <c r="IE23" s="67">
        <f>IFERROR(VLOOKUP($B23,RD[#All],IE$2,0)/IE$1,"")</f>
        <v>1.662222222222222</v>
      </c>
      <c r="IF23" s="67" t="str">
        <f>IFERROR(VLOOKUP($B23,RD[#All],IF$2,0)/IF$1,"")</f>
        <v/>
      </c>
      <c r="IG23" s="67">
        <f>IFERROR(VLOOKUP($B23,RD[#All],IG$2,0)/IG$1,"")</f>
        <v>1.7322388904613641</v>
      </c>
      <c r="IH23" s="67">
        <f>IFERROR(VLOOKUP($B23,RD[#All],IH$2,0)/IH$1,"")</f>
        <v>1.6753744339951235</v>
      </c>
      <c r="II23" s="67">
        <f>IFERROR(VLOOKUP($B23,RD[#All],II$2,0)/II$1,"")</f>
        <v>1.6616915422885572</v>
      </c>
      <c r="IJ23" s="67">
        <f>IFERROR(VLOOKUP($B23,RD[#All],IJ$2,0)/IJ$1,"")</f>
        <v>1.6909839132061353</v>
      </c>
      <c r="IK23" s="67">
        <f>IFERROR(VLOOKUP($B23,RD[#All],IK$2,0)/IK$1,"")</f>
        <v>1.6783216783216786</v>
      </c>
      <c r="IL23" s="67" t="str">
        <f>IFERROR(VLOOKUP($B23,RD[#All],IL$2,0)/IL$1,"")</f>
        <v/>
      </c>
      <c r="IM23" s="67" t="str">
        <f>IFERROR(VLOOKUP($B23,RD[#All],IM$2,0)/IM$1,"")</f>
        <v/>
      </c>
      <c r="IN23" s="67">
        <f>IFERROR(VLOOKUP($B23,RD[#All],IN$2,0)/IN$1,"")</f>
        <v>1.7387669801462904</v>
      </c>
      <c r="IO23" s="67">
        <f>IFERROR(VLOOKUP($B23,RD[#All],IO$2,0)/IO$1,"")</f>
        <v>1.7437304075235109</v>
      </c>
      <c r="IP23" s="67">
        <f>IFERROR(VLOOKUP($B23,RD[#All],IP$2,0)/IP$1,"")</f>
        <v>1.8805046417519637</v>
      </c>
      <c r="IQ23" s="67">
        <f>IFERROR(VLOOKUP($B23,RD[#All],IQ$2,0)/IQ$1,"")</f>
        <v>1.6783216783216786</v>
      </c>
      <c r="IR23" s="67">
        <f>IFERROR(VLOOKUP($B23,RD[#All],IR$2,0)/IR$1,"")</f>
        <v>3.4203980099502491</v>
      </c>
      <c r="IS23" s="86">
        <f>IFERROR(AVERAGEIF(Inv_SY_B[[#This Row],[BLK1_INV1]:[BLK8_INV27]],"&gt;"&amp;0.1,Inv_SY_B[[#This Row],[BLK1_INV1]:[BLK8_INV27]]),"")</f>
        <v>1.6858995498969429</v>
      </c>
    </row>
    <row r="24" spans="2:253" x14ac:dyDescent="0.25">
      <c r="B24" s="85">
        <f t="shared" si="0"/>
        <v>45862</v>
      </c>
      <c r="C24" s="67">
        <f>IFERROR(VLOOKUP($B24,RD[#All],C$2,0)/C$1,"")</f>
        <v>2.934831460674157</v>
      </c>
      <c r="D24" s="67">
        <f>IFERROR(VLOOKUP($B24,RD[#All],D$2,0)/D$1,"")</f>
        <v>2.9178910976663786</v>
      </c>
      <c r="E24" s="67">
        <f>IFERROR(VLOOKUP($B24,RD[#All],E$2,0)/E$1,"")</f>
        <v>2.9176029962546814</v>
      </c>
      <c r="F24" s="67">
        <f>IFERROR(VLOOKUP($B24,RD[#All],F$2,0)/F$1,"")</f>
        <v>2.9250936329588013</v>
      </c>
      <c r="G24" s="67">
        <f>IFERROR(VLOOKUP($B24,RD[#All],G$2,0)/G$1,"")</f>
        <v>2.9178910976663786</v>
      </c>
      <c r="H24" s="67">
        <f>IFERROR(VLOOKUP($B24,RD[#All],H$2,0)/H$1,"")</f>
        <v>2.9322097378277152</v>
      </c>
      <c r="I24" s="67">
        <f>IFERROR(VLOOKUP($B24,RD[#All],I$2,0)/I$1,"")</f>
        <v>2.9363295880149813</v>
      </c>
      <c r="J24" s="67">
        <f>IFERROR(VLOOKUP($B24,RD[#All],J$2,0)/J$1,"")</f>
        <v>2.9138576779026217</v>
      </c>
      <c r="K24" s="67">
        <f>IFERROR(VLOOKUP($B24,RD[#All],K$2,0)/K$1,"")</f>
        <v>2.9526292134831462</v>
      </c>
      <c r="L24" s="67">
        <f>IFERROR(VLOOKUP($B24,RD[#All],L$2,0)/L$1,"")</f>
        <v>2.9519101123595504</v>
      </c>
      <c r="M24" s="67">
        <f>IFERROR(VLOOKUP($B24,RD[#All],M$2,0)/M$1,"")</f>
        <v>2.9400749063670411</v>
      </c>
      <c r="N24" s="67">
        <f>IFERROR(VLOOKUP($B24,RD[#All],N$2,0)/N$1,"")</f>
        <v>2.9419475655430714</v>
      </c>
      <c r="O24" s="67">
        <f>IFERROR(VLOOKUP($B24,RD[#All],O$2,0)/O$1,"")</f>
        <v>2.9625468164794007</v>
      </c>
      <c r="P24" s="67">
        <f>IFERROR(VLOOKUP($B24,RD[#All],P$2,0)/P$1,"")</f>
        <v>2.9581205311542389</v>
      </c>
      <c r="Q24" s="67">
        <f>IFERROR(VLOOKUP($B24,RD[#All],Q$2,0)/Q$1,"")</f>
        <v>2.9438202247191012</v>
      </c>
      <c r="R24" s="67">
        <f>IFERROR(VLOOKUP($B24,RD[#All],R$2,0)/R$1,"")</f>
        <v>2.8951310861423223</v>
      </c>
      <c r="S24" s="67">
        <f>IFERROR(VLOOKUP($B24,RD[#All],S$2,0)/S$1,"")</f>
        <v>2.8599250936329588</v>
      </c>
      <c r="T24" s="67">
        <f>IFERROR(VLOOKUP($B24,RD[#All],T$2,0)/T$1,"")</f>
        <v>2.8801498127340825</v>
      </c>
      <c r="U24" s="67">
        <f>IFERROR(VLOOKUP($B24,RD[#All],U$2,0)/U$1,"")</f>
        <v>2.956266205704408</v>
      </c>
      <c r="V24" s="67">
        <f>IFERROR(VLOOKUP($B24,RD[#All],V$2,0)/V$1,"")</f>
        <v>2.9303370786516854</v>
      </c>
      <c r="W24" s="67">
        <f>IFERROR(VLOOKUP($B24,RD[#All],W$2,0)/W$1,"")</f>
        <v>2.9625468164794007</v>
      </c>
      <c r="X24" s="67">
        <f>IFERROR(VLOOKUP($B24,RD[#All],X$2,0)/X$1,"")</f>
        <v>2.8764044943820224</v>
      </c>
      <c r="Y24" s="67">
        <f>IFERROR(VLOOKUP($B24,RD[#All],Y$2,0)/Y$1,"")</f>
        <v>2.9766637856525495</v>
      </c>
      <c r="Z24" s="67">
        <f>IFERROR(VLOOKUP($B24,RD[#All],Z$2,0)/Z$1,"")</f>
        <v>2.9529754473574696</v>
      </c>
      <c r="AA24" s="67">
        <f>IFERROR(VLOOKUP($B24,RD[#All],AA$2,0)/AA$1,"")</f>
        <v>2.9144338807260155</v>
      </c>
      <c r="AB24" s="67">
        <f>IFERROR(VLOOKUP($B24,RD[#All],AB$2,0)/AB$1,"")</f>
        <v>2.9593777009507347</v>
      </c>
      <c r="AC24" s="67">
        <f>IFERROR(VLOOKUP($B24,RD[#All],AC$2,0)/AC$1,"")</f>
        <v>2.8791702679343127</v>
      </c>
      <c r="AD24" s="67">
        <f>IFERROR(VLOOKUP($B24,RD[#All],AD$2,0)/AD$1,"")</f>
        <v>2.9130253849354975</v>
      </c>
      <c r="AE24" s="67">
        <f>IFERROR(VLOOKUP($B24,RD[#All],AE$2,0)/AE$1,"")</f>
        <v>2.8897211818560131</v>
      </c>
      <c r="AF24" s="67">
        <f>IFERROR(VLOOKUP($B24,RD[#All],AF$2,0)/AF$1,"")</f>
        <v>2.9942571785268415</v>
      </c>
      <c r="AG24" s="67">
        <f>IFERROR(VLOOKUP($B24,RD[#All],AG$2,0)/AG$1,"")</f>
        <v>2.9130253849354975</v>
      </c>
      <c r="AH24" s="67">
        <f>IFERROR(VLOOKUP($B24,RD[#All],AH$2,0)/AH$1,"")</f>
        <v>2.9403245942571785</v>
      </c>
      <c r="AI24" s="67">
        <f>IFERROR(VLOOKUP($B24,RD[#All],AI$2,0)/AI$1,"")</f>
        <v>2.8459119496855347</v>
      </c>
      <c r="AJ24" s="67">
        <f>IFERROR(VLOOKUP($B24,RD[#All],AJ$2,0)/AJ$1,"")</f>
        <v>2.9591989239276639</v>
      </c>
      <c r="AK24" s="67">
        <f>IFERROR(VLOOKUP($B24,RD[#All],AK$2,0)/AK$1,"")</f>
        <v>2.8501872659176031</v>
      </c>
      <c r="AL24" s="67">
        <f>IFERROR(VLOOKUP($B24,RD[#All],AL$2,0)/AL$1,"")</f>
        <v>2.9039812646370025</v>
      </c>
      <c r="AM24" s="67">
        <f>IFERROR(VLOOKUP($B24,RD[#All],AM$2,0)/AM$1,"")</f>
        <v>2.8820224719101124</v>
      </c>
      <c r="AN24" s="67">
        <f>IFERROR(VLOOKUP($B24,RD[#All],AN$2,0)/AN$1,"")</f>
        <v>2.8426966292134832</v>
      </c>
      <c r="AO24" s="67">
        <f>IFERROR(VLOOKUP($B24,RD[#All],AO$2,0)/AO$1,"")</f>
        <v>2.8576779026217229</v>
      </c>
      <c r="AP24" s="67">
        <f>IFERROR(VLOOKUP($B24,RD[#All],AP$2,0)/AP$1,"")</f>
        <v>2.8689138576779025</v>
      </c>
      <c r="AQ24" s="67">
        <f>IFERROR(VLOOKUP($B24,RD[#All],AQ$2,0)/AQ$1,"")</f>
        <v>2.8876404494382024</v>
      </c>
      <c r="AR24" s="67">
        <f>IFERROR(VLOOKUP($B24,RD[#All],AR$2,0)/AR$1,"")</f>
        <v>2.8651685393258428</v>
      </c>
      <c r="AS24" s="67">
        <f>IFERROR(VLOOKUP($B24,RD[#All],AS$2,0)/AS$1,"")</f>
        <v>2.838951310861423</v>
      </c>
      <c r="AT24" s="67">
        <f>IFERROR(VLOOKUP($B24,RD[#All],AT$2,0)/AT$1,"")</f>
        <v>2.8876404494382024</v>
      </c>
      <c r="AU24" s="67">
        <f>IFERROR(VLOOKUP($B24,RD[#All],AU$2,0)/AU$1,"")</f>
        <v>2.9588014981273409</v>
      </c>
      <c r="AV24" s="67">
        <f>IFERROR(VLOOKUP($B24,RD[#All],AV$2,0)/AV$1,"")</f>
        <v>2.9250936329588013</v>
      </c>
      <c r="AW24" s="67">
        <f>IFERROR(VLOOKUP($B24,RD[#All],AW$2,0)/AW$1,"")</f>
        <v>2.8625756266205706</v>
      </c>
      <c r="AX24" s="67">
        <f>IFERROR(VLOOKUP($B24,RD[#All],AX$2,0)/AX$1,"")</f>
        <v>2.8913857677902621</v>
      </c>
      <c r="AY24" s="67">
        <f>IFERROR(VLOOKUP($B24,RD[#All],AY$2,0)/AY$1,"")</f>
        <v>2.8692134831460674</v>
      </c>
      <c r="AZ24" s="67">
        <f>IFERROR(VLOOKUP($B24,RD[#All],AZ$2,0)/AZ$1,"")</f>
        <v>2.88</v>
      </c>
      <c r="BA24" s="67">
        <f>IFERROR(VLOOKUP($B24,RD[#All],BA$2,0)/BA$1,"")</f>
        <v>2.952434456928839</v>
      </c>
      <c r="BB24" s="67">
        <f>IFERROR(VLOOKUP($B24,RD[#All],BB$2,0)/BB$1,"")</f>
        <v>2.8801498127340825</v>
      </c>
      <c r="BC24" s="67">
        <f>IFERROR(VLOOKUP($B24,RD[#All],BC$2,0)/BC$1,"")</f>
        <v>2.9536412817311697</v>
      </c>
      <c r="BD24" s="67">
        <f>IFERROR(VLOOKUP($B24,RD[#All],BD$2,0)/BD$1,"")</f>
        <v>2.8697461506450272</v>
      </c>
      <c r="BE24" s="67">
        <f>IFERROR(VLOOKUP($B24,RD[#All],BE$2,0)/BE$1,"")</f>
        <v>2.8833189282627485</v>
      </c>
      <c r="BF24" s="67">
        <f>IFERROR(VLOOKUP($B24,RD[#All],BF$2,0)/BF$1,"")</f>
        <v>2.9403245942571785</v>
      </c>
      <c r="BG24" s="67">
        <f>IFERROR(VLOOKUP($B24,RD[#All],BG$2,0)/BG$1,"")</f>
        <v>2.9466500208073243</v>
      </c>
      <c r="BH24" s="67">
        <f>IFERROR(VLOOKUP($B24,RD[#All],BH$2,0)/BH$1,"")</f>
        <v>2.9805243445692882</v>
      </c>
      <c r="BI24" s="67">
        <f>IFERROR(VLOOKUP($B24,RD[#All],BI$2,0)/BI$1,"")</f>
        <v>2.9809404910528507</v>
      </c>
      <c r="BJ24" s="67">
        <f>IFERROR(VLOOKUP($B24,RD[#All],BJ$2,0)/BJ$1,"")</f>
        <v>2.9899292550977945</v>
      </c>
      <c r="BK24" s="67">
        <f>IFERROR(VLOOKUP($B24,RD[#All],BK$2,0)/BK$1,"")</f>
        <v>2.8419475655430708</v>
      </c>
      <c r="BL24" s="67">
        <f>IFERROR(VLOOKUP($B24,RD[#All],BL$2,0)/BL$1,"")</f>
        <v>2.9484777517564402</v>
      </c>
      <c r="BM24" s="67">
        <f>IFERROR(VLOOKUP($B24,RD[#All],BM$2,0)/BM$1,"")</f>
        <v>2.9250936329588013</v>
      </c>
      <c r="BN24" s="67">
        <f>IFERROR(VLOOKUP($B24,RD[#All],BN$2,0)/BN$1,"")</f>
        <v>2.9299895506792057</v>
      </c>
      <c r="BO24" s="67">
        <f>IFERROR(VLOOKUP($B24,RD[#All],BO$2,0)/BO$1,"")</f>
        <v>2.9991356957649091</v>
      </c>
      <c r="BP24" s="67">
        <f>IFERROR(VLOOKUP($B24,RD[#All],BP$2,0)/BP$1,"")</f>
        <v>2.982541054451167</v>
      </c>
      <c r="BQ24" s="67">
        <f>IFERROR(VLOOKUP($B24,RD[#All],BQ$2,0)/BQ$1,"")</f>
        <v>3.015038893690579</v>
      </c>
      <c r="BR24" s="67">
        <f>IFERROR(VLOOKUP($B24,RD[#All],BR$2,0)/BR$1,"")</f>
        <v>2.9445116681071739</v>
      </c>
      <c r="BS24" s="67">
        <f>IFERROR(VLOOKUP($B24,RD[#All],BS$2,0)/BS$1,"")</f>
        <v>2.9805243445692882</v>
      </c>
      <c r="BT24" s="67">
        <f>IFERROR(VLOOKUP($B24,RD[#All],BT$2,0)/BT$1,"")</f>
        <v>2.9726591760299628</v>
      </c>
      <c r="BU24" s="67">
        <f>IFERROR(VLOOKUP($B24,RD[#All],BU$2,0)/BU$1,"")</f>
        <v>2.9913857677902622</v>
      </c>
      <c r="BV24" s="67">
        <f>IFERROR(VLOOKUP($B24,RD[#All],BV$2,0)/BV$1,"")</f>
        <v>2.9722846441947568</v>
      </c>
      <c r="BW24" s="67">
        <f>IFERROR(VLOOKUP($B24,RD[#All],BW$2,0)/BW$1,"")</f>
        <v>2.8651685393258428</v>
      </c>
      <c r="BX24" s="67">
        <f>IFERROR(VLOOKUP($B24,RD[#All],BX$2,0)/BX$1,"")</f>
        <v>2.9636704119850186</v>
      </c>
      <c r="BY24" s="67">
        <f>IFERROR(VLOOKUP($B24,RD[#All],BY$2,0)/BY$1,"")</f>
        <v>2.9629629629629628</v>
      </c>
      <c r="BZ24" s="67">
        <f>IFERROR(VLOOKUP($B24,RD[#All],BZ$2,0)/BZ$1,"")</f>
        <v>2.9922596754057427</v>
      </c>
      <c r="CA24" s="67">
        <f>IFERROR(VLOOKUP($B24,RD[#All],CA$2,0)/CA$1,"")</f>
        <v>2.9330004161464838</v>
      </c>
      <c r="CB24" s="67">
        <f>IFERROR(VLOOKUP($B24,RD[#All],CB$2,0)/CB$1,"")</f>
        <v>2.9588014981273409</v>
      </c>
      <c r="CC24" s="67">
        <f>IFERROR(VLOOKUP($B24,RD[#All],CC$2,0)/CC$1,"")</f>
        <v>2.9666666666666668</v>
      </c>
      <c r="CD24" s="67">
        <f>IFERROR(VLOOKUP($B24,RD[#All],CD$2,0)/CD$1,"")</f>
        <v>2.9766637856525495</v>
      </c>
      <c r="CE24" s="67">
        <f>IFERROR(VLOOKUP($B24,RD[#All],CE$2,0)/CE$1,"")</f>
        <v>2.9629213483146066</v>
      </c>
      <c r="CF24" s="67">
        <f>IFERROR(VLOOKUP($B24,RD[#All],CF$2,0)/CF$1,"")</f>
        <v>2.9662921348314608</v>
      </c>
      <c r="CG24" s="67">
        <f>IFERROR(VLOOKUP($B24,RD[#All],CG$2,0)/CG$1,"")</f>
        <v>2.9325842696629212</v>
      </c>
      <c r="CH24" s="67">
        <f>IFERROR(VLOOKUP($B24,RD[#All],CH$2,0)/CH$1,"")</f>
        <v>2.9250936329588013</v>
      </c>
      <c r="CI24" s="67">
        <f>IFERROR(VLOOKUP($B24,RD[#All],CI$2,0)/CI$1,"")</f>
        <v>2.9636704119850186</v>
      </c>
      <c r="CJ24" s="67">
        <f>IFERROR(VLOOKUP($B24,RD[#All],CJ$2,0)/CJ$1,"")</f>
        <v>2.9513108614232211</v>
      </c>
      <c r="CK24" s="67">
        <f>IFERROR(VLOOKUP($B24,RD[#All],CK$2,0)/CK$1,"")</f>
        <v>2.905243445692884</v>
      </c>
      <c r="CL24" s="67">
        <f>IFERROR(VLOOKUP($B24,RD[#All],CL$2,0)/CL$1,"")</f>
        <v>2.9003745318352059</v>
      </c>
      <c r="CM24" s="67">
        <f>IFERROR(VLOOKUP($B24,RD[#All],CM$2,0)/CM$1,"")</f>
        <v>2.9651685393258429</v>
      </c>
      <c r="CN24" s="67">
        <f>IFERROR(VLOOKUP($B24,RD[#All],CN$2,0)/CN$1,"")</f>
        <v>2.9494382022471912</v>
      </c>
      <c r="CO24" s="67">
        <f>IFERROR(VLOOKUP($B24,RD[#All],CO$2,0)/CO$1,"")</f>
        <v>2.93285393258427</v>
      </c>
      <c r="CP24" s="67">
        <f>IFERROR(VLOOKUP($B24,RD[#All],CP$2,0)/CP$1,"")</f>
        <v>2.9718236819360415</v>
      </c>
      <c r="CQ24" s="67">
        <f>IFERROR(VLOOKUP($B24,RD[#All],CQ$2,0)/CQ$1,"")</f>
        <v>2.9438202247191012</v>
      </c>
      <c r="CR24" s="67">
        <f>IFERROR(VLOOKUP($B24,RD[#All],CR$2,0)/CR$1,"")</f>
        <v>2.9662921348314608</v>
      </c>
      <c r="CS24" s="67">
        <f>IFERROR(VLOOKUP($B24,RD[#All],CS$2,0)/CS$1,"")</f>
        <v>2.9503121098626717</v>
      </c>
      <c r="CT24" s="67">
        <f>IFERROR(VLOOKUP($B24,RD[#All],CT$2,0)/CT$1,"")</f>
        <v>2.9670411985018728</v>
      </c>
      <c r="CU24" s="67">
        <f>IFERROR(VLOOKUP($B24,RD[#All],CU$2,0)/CU$1,"")</f>
        <v>2.9651685393258429</v>
      </c>
      <c r="CV24" s="67">
        <f>IFERROR(VLOOKUP($B24,RD[#All],CV$2,0)/CV$1,"")</f>
        <v>2.9831460674157304</v>
      </c>
      <c r="CW24" s="67">
        <f>IFERROR(VLOOKUP($B24,RD[#All],CW$2,0)/CW$1,"")</f>
        <v>2.9764044943820225</v>
      </c>
      <c r="CX24" s="67">
        <f>IFERROR(VLOOKUP($B24,RD[#All],CX$2,0)/CX$1,"")</f>
        <v>2.9056179775280899</v>
      </c>
      <c r="CY24" s="67">
        <f>IFERROR(VLOOKUP($B24,RD[#All],CY$2,0)/CY$1,"")</f>
        <v>2.9666666666666668</v>
      </c>
      <c r="CZ24" s="67">
        <f>IFERROR(VLOOKUP($B24,RD[#All],CZ$2,0)/CZ$1,"")</f>
        <v>2.9812734082397006</v>
      </c>
      <c r="DA24" s="67">
        <f>IFERROR(VLOOKUP($B24,RD[#All],DA$2,0)/DA$1,"")</f>
        <v>2.9176029962546814</v>
      </c>
      <c r="DB24" s="67">
        <f>IFERROR(VLOOKUP($B24,RD[#All],DB$2,0)/DB$1,"")</f>
        <v>2.9629213483146066</v>
      </c>
      <c r="DC24" s="67">
        <f>IFERROR(VLOOKUP($B24,RD[#All],DC$2,0)/DC$1,"")</f>
        <v>2.9529754473574696</v>
      </c>
      <c r="DD24" s="67">
        <f>IFERROR(VLOOKUP($B24,RD[#All],DD$2,0)/DD$1,"")</f>
        <v>2.8801498127340825</v>
      </c>
      <c r="DE24" s="67">
        <f>IFERROR(VLOOKUP($B24,RD[#All],DE$2,0)/DE$1,"")</f>
        <v>2.9196837286724926</v>
      </c>
      <c r="DF24" s="67">
        <f>IFERROR(VLOOKUP($B24,RD[#All],DF$2,0)/DF$1,"")</f>
        <v>2.8471060555369689</v>
      </c>
      <c r="DG24" s="67">
        <f>IFERROR(VLOOKUP($B24,RD[#All],DG$2,0)/DG$1,"")</f>
        <v>2.8576779026217229</v>
      </c>
      <c r="DH24" s="67">
        <f>IFERROR(VLOOKUP($B24,RD[#All],DH$2,0)/DH$1,"")</f>
        <v>2.8431127756970453</v>
      </c>
      <c r="DI24" s="67">
        <f>IFERROR(VLOOKUP($B24,RD[#All],DI$2,0)/DI$1,"")</f>
        <v>2.8798617113223854</v>
      </c>
      <c r="DJ24" s="67">
        <f>IFERROR(VLOOKUP($B24,RD[#All],DJ$2,0)/DJ$1,"")</f>
        <v>2.9662921348314608</v>
      </c>
      <c r="DK24" s="67">
        <f>IFERROR(VLOOKUP($B24,RD[#All],DK$2,0)/DK$1,"")</f>
        <v>2.8730753225135248</v>
      </c>
      <c r="DL24" s="67">
        <f>IFERROR(VLOOKUP($B24,RD[#All],DL$2,0)/DL$1,"")</f>
        <v>2.926674989596338</v>
      </c>
      <c r="DM24" s="67">
        <f>IFERROR(VLOOKUP($B24,RD[#All],DM$2,0)/DM$1,"")</f>
        <v>2.9284644194756555</v>
      </c>
      <c r="DN24" s="67">
        <f>IFERROR(VLOOKUP($B24,RD[#All],DN$2,0)/DN$1,"")</f>
        <v>2.838951310861423</v>
      </c>
      <c r="DO24" s="67">
        <f>IFERROR(VLOOKUP($B24,RD[#All],DO$2,0)/DO$1,"")</f>
        <v>2.8805620608899298</v>
      </c>
      <c r="DP24" s="67">
        <f>IFERROR(VLOOKUP($B24,RD[#All],DP$2,0)/DP$1,"")</f>
        <v>2.9330004161464838</v>
      </c>
      <c r="DQ24" s="67">
        <f>IFERROR(VLOOKUP($B24,RD[#All],DQ$2,0)/DQ$1,"")</f>
        <v>2.9113607990012484</v>
      </c>
      <c r="DR24" s="67">
        <f>IFERROR(VLOOKUP($B24,RD[#All],DR$2,0)/DR$1,"")</f>
        <v>2.9325842696629212</v>
      </c>
      <c r="DS24" s="67">
        <f>IFERROR(VLOOKUP($B24,RD[#All],DS$2,0)/DS$1,"")</f>
        <v>2.8876404494382024</v>
      </c>
      <c r="DT24" s="67">
        <f>IFERROR(VLOOKUP($B24,RD[#All],DT$2,0)/DT$1,"")</f>
        <v>2.9030378693300043</v>
      </c>
      <c r="DU24" s="67">
        <f>IFERROR(VLOOKUP($B24,RD[#All],DU$2,0)/DU$1,"")</f>
        <v>2.9463171036204745</v>
      </c>
      <c r="DV24" s="67">
        <f>IFERROR(VLOOKUP($B24,RD[#All],DV$2,0)/DV$1,"")</f>
        <v>2.8689138576779025</v>
      </c>
      <c r="DW24" s="67">
        <f>IFERROR(VLOOKUP($B24,RD[#All],DW$2,0)/DW$1,"")</f>
        <v>2.8764044943820224</v>
      </c>
      <c r="DX24" s="67">
        <f>IFERROR(VLOOKUP($B24,RD[#All],DX$2,0)/DX$1,"")</f>
        <v>2.9296712442779858</v>
      </c>
      <c r="DY24" s="67">
        <f>IFERROR(VLOOKUP($B24,RD[#All],DY$2,0)/DY$1,"")</f>
        <v>2.8539325842696628</v>
      </c>
      <c r="DZ24" s="67">
        <f>IFERROR(VLOOKUP($B24,RD[#All],DZ$2,0)/DZ$1,"")</f>
        <v>2.8352059925093633</v>
      </c>
      <c r="EA24" s="67">
        <f>IFERROR(VLOOKUP($B24,RD[#All],EA$2,0)/EA$1,"")</f>
        <v>2.9063670411985019</v>
      </c>
      <c r="EB24" s="67">
        <f>IFERROR(VLOOKUP($B24,RD[#All],EB$2,0)/EB$1,"")</f>
        <v>2.8331252600915522</v>
      </c>
      <c r="EC24" s="67">
        <f>IFERROR(VLOOKUP($B24,RD[#All],EC$2,0)/EC$1,"")</f>
        <v>2.8936905790838376</v>
      </c>
      <c r="ED24" s="67">
        <f>IFERROR(VLOOKUP($B24,RD[#All],ED$2,0)/ED$1,"")</f>
        <v>2.923768366464996</v>
      </c>
      <c r="EE24" s="67">
        <f>IFERROR(VLOOKUP($B24,RD[#All],EE$2,0)/EE$1,"")</f>
        <v>2.9386343993085564</v>
      </c>
      <c r="EF24" s="67">
        <f>IFERROR(VLOOKUP($B24,RD[#All],EF$2,0)/EF$1,"")</f>
        <v>2.8682328907048009</v>
      </c>
      <c r="EG24" s="67">
        <f>IFERROR(VLOOKUP($B24,RD[#All],EG$2,0)/EG$1,"")</f>
        <v>2.8881118881118879</v>
      </c>
      <c r="EH24" s="67">
        <f>IFERROR(VLOOKUP($B24,RD[#All],EH$2,0)/EH$1,"")</f>
        <v>2.8734265734265731</v>
      </c>
      <c r="EI24" s="67">
        <f>IFERROR(VLOOKUP($B24,RD[#All],EI$2,0)/EI$1,"")</f>
        <v>2.8811188811188813</v>
      </c>
      <c r="EJ24" s="67">
        <f>IFERROR(VLOOKUP($B24,RD[#All],EJ$2,0)/EJ$1,"")</f>
        <v>2.9195804195804196</v>
      </c>
      <c r="EK24" s="67">
        <f>IFERROR(VLOOKUP($B24,RD[#All],EK$2,0)/EK$1,"")</f>
        <v>2.9806741573033708</v>
      </c>
      <c r="EL24" s="67">
        <f>IFERROR(VLOOKUP($B24,RD[#All],EL$2,0)/EL$1,"")</f>
        <v>2.9250936329588013</v>
      </c>
      <c r="EM24" s="67">
        <f>IFERROR(VLOOKUP($B24,RD[#All],EM$2,0)/EM$1,"")</f>
        <v>2.9306828003457217</v>
      </c>
      <c r="EN24" s="67">
        <f>IFERROR(VLOOKUP($B24,RD[#All],EN$2,0)/EN$1,"")</f>
        <v>2.8494382022471911</v>
      </c>
      <c r="EO24" s="67">
        <f>IFERROR(VLOOKUP($B24,RD[#All],EO$2,0)/EO$1,"")</f>
        <v>2.951685393258427</v>
      </c>
      <c r="EP24" s="67">
        <f>IFERROR(VLOOKUP($B24,RD[#All],EP$2,0)/EP$1,"")</f>
        <v>2.9420916162489195</v>
      </c>
      <c r="EQ24" s="67">
        <f>IFERROR(VLOOKUP($B24,RD[#All],EQ$2,0)/EQ$1,"")</f>
        <v>2.8277153558052435</v>
      </c>
      <c r="ER24" s="67">
        <f>IFERROR(VLOOKUP($B24,RD[#All],ER$2,0)/ER$1,"")</f>
        <v>2.8591184096802076</v>
      </c>
      <c r="ES24" s="67">
        <f>IFERROR(VLOOKUP($B24,RD[#All],ES$2,0)/ES$1,"")</f>
        <v>2.9074906367041198</v>
      </c>
      <c r="ET24" s="67">
        <f>IFERROR(VLOOKUP($B24,RD[#All],ET$2,0)/ET$1,"")</f>
        <v>2.9597548518896835</v>
      </c>
      <c r="EU24" s="67">
        <f>IFERROR(VLOOKUP($B24,RD[#All],EU$2,0)/EU$1,"")</f>
        <v>2.9593777009507347</v>
      </c>
      <c r="EV24" s="67">
        <f>IFERROR(VLOOKUP($B24,RD[#All],EV$2,0)/EV$1,"")</f>
        <v>2.9213483146067416</v>
      </c>
      <c r="EW24" s="67">
        <f>IFERROR(VLOOKUP($B24,RD[#All],EW$2,0)/EW$1,"")</f>
        <v>2.9559204840103717</v>
      </c>
      <c r="EX24" s="67">
        <f>IFERROR(VLOOKUP($B24,RD[#All],EX$2,0)/EX$1,"")</f>
        <v>2.9344569288389515</v>
      </c>
      <c r="EY24" s="67">
        <f>IFERROR(VLOOKUP($B24,RD[#All],EY$2,0)/EY$1,"")</f>
        <v>2.9396587598834789</v>
      </c>
      <c r="EZ24" s="67">
        <f>IFERROR(VLOOKUP($B24,RD[#All],EZ$2,0)/EZ$1,"")</f>
        <v>2.9213483146067416</v>
      </c>
      <c r="FA24" s="67">
        <f>IFERROR(VLOOKUP($B24,RD[#All],FA$2,0)/FA$1,"")</f>
        <v>2.9288389513108615</v>
      </c>
      <c r="FB24" s="67">
        <f>IFERROR(VLOOKUP($B24,RD[#All],FB$2,0)/FB$1,"")</f>
        <v>2.9134831460674158</v>
      </c>
      <c r="FC24" s="67">
        <f>IFERROR(VLOOKUP($B24,RD[#All],FC$2,0)/FC$1,"")</f>
        <v>2.8913857677902621</v>
      </c>
      <c r="FD24" s="67">
        <f>IFERROR(VLOOKUP($B24,RD[#All],FD$2,0)/FD$1,"")</f>
        <v>2.8801498127340825</v>
      </c>
      <c r="FE24" s="67">
        <f>IFERROR(VLOOKUP($B24,RD[#All],FE$2,0)/FE$1,"")</f>
        <v>2.8825757575757578</v>
      </c>
      <c r="FF24" s="67">
        <f>IFERROR(VLOOKUP($B24,RD[#All],FF$2,0)/FF$1,"")</f>
        <v>2.8863636363636362</v>
      </c>
      <c r="FG24" s="67">
        <f>IFERROR(VLOOKUP($B24,RD[#All],FG$2,0)/FG$1,"")</f>
        <v>2.8424242424242427</v>
      </c>
      <c r="FH24" s="67">
        <f>IFERROR(VLOOKUP($B24,RD[#All],FH$2,0)/FH$1,"")</f>
        <v>2.8863636363636362</v>
      </c>
      <c r="FI24" s="67">
        <f>IFERROR(VLOOKUP($B24,RD[#All],FI$2,0)/FI$1,"")</f>
        <v>2.8417508417508417</v>
      </c>
      <c r="FJ24" s="67">
        <f>IFERROR(VLOOKUP($B24,RD[#All],FJ$2,0)/FJ$1,"")</f>
        <v>2.8350168350168352</v>
      </c>
      <c r="FK24" s="67">
        <f>IFERROR(VLOOKUP($B24,RD[#All],FK$2,0)/FK$1,"")</f>
        <v>2.9326599326599325</v>
      </c>
      <c r="FL24" s="67">
        <f>IFERROR(VLOOKUP($B24,RD[#All],FL$2,0)/FL$1,"")</f>
        <v>2.8839999999999999</v>
      </c>
      <c r="FM24" s="67">
        <f>IFERROR(VLOOKUP($B24,RD[#All],FM$2,0)/FM$1,"")</f>
        <v>2.8636363636363638</v>
      </c>
      <c r="FN24" s="67">
        <f>IFERROR(VLOOKUP($B24,RD[#All],FN$2,0)/FN$1,"")</f>
        <v>2.8451178451178452</v>
      </c>
      <c r="FO24" s="67">
        <f>IFERROR(VLOOKUP($B24,RD[#All],FO$2,0)/FO$1,"")</f>
        <v>2.8780303030303029</v>
      </c>
      <c r="FP24" s="67">
        <f>IFERROR(VLOOKUP($B24,RD[#All],FP$2,0)/FP$1,"")</f>
        <v>2.8763636363636365</v>
      </c>
      <c r="FQ24" s="67">
        <f>IFERROR(VLOOKUP($B24,RD[#All],FQ$2,0)/FQ$1,"")</f>
        <v>2.8570909090909091</v>
      </c>
      <c r="FR24" s="67">
        <f>IFERROR(VLOOKUP($B24,RD[#All],FR$2,0)/FR$1,"")</f>
        <v>2.9058181818181819</v>
      </c>
      <c r="FS24" s="67">
        <f>IFERROR(VLOOKUP($B24,RD[#All],FS$2,0)/FS$1,"")</f>
        <v>2.8484848484848486</v>
      </c>
      <c r="FT24" s="67">
        <f>IFERROR(VLOOKUP($B24,RD[#All],FT$2,0)/FT$1,"")</f>
        <v>2.8509090909090911</v>
      </c>
      <c r="FU24" s="67">
        <f>IFERROR(VLOOKUP($B24,RD[#All],FU$2,0)/FU$1,"")</f>
        <v>2.9370370370370367</v>
      </c>
      <c r="FV24" s="67">
        <f>IFERROR(VLOOKUP($B24,RD[#All],FV$2,0)/FV$1,"")</f>
        <v>2.856060606060606</v>
      </c>
      <c r="FW24" s="67">
        <f>IFERROR(VLOOKUP($B24,RD[#All],FW$2,0)/FW$1,"")</f>
        <v>2.856060606060606</v>
      </c>
      <c r="FX24" s="67">
        <f>IFERROR(VLOOKUP($B24,RD[#All],FX$2,0)/FX$1,"")</f>
        <v>2.8446969696969697</v>
      </c>
      <c r="FY24" s="67">
        <f>IFERROR(VLOOKUP($B24,RD[#All],FY$2,0)/FY$1,"")</f>
        <v>2.8451178451178452</v>
      </c>
      <c r="FZ24" s="67">
        <f>IFERROR(VLOOKUP($B24,RD[#All],FZ$2,0)/FZ$1,"")</f>
        <v>2.8674242424242422</v>
      </c>
      <c r="GA24" s="67">
        <f>IFERROR(VLOOKUP($B24,RD[#All],GA$2,0)/GA$1,"")</f>
        <v>2.9020979020979021</v>
      </c>
      <c r="GB24" s="67">
        <f>IFERROR(VLOOKUP($B24,RD[#All],GB$2,0)/GB$1,"")</f>
        <v>2.8367003367003365</v>
      </c>
      <c r="GC24" s="67">
        <f>IFERROR(VLOOKUP($B24,RD[#All],GC$2,0)/GC$1,"")</f>
        <v>2.8518518518518516</v>
      </c>
      <c r="GD24" s="67">
        <f>IFERROR(VLOOKUP($B24,RD[#All],GD$2,0)/GD$1,"")</f>
        <v>2.9661818181818185</v>
      </c>
      <c r="GE24" s="67">
        <f>IFERROR(VLOOKUP($B24,RD[#All],GE$2,0)/GE$1,"")</f>
        <v>2.8391608391608392</v>
      </c>
      <c r="GF24" s="67">
        <f>IFERROR(VLOOKUP($B24,RD[#All],GF$2,0)/GF$1,"")</f>
        <v>2.8417508417508417</v>
      </c>
      <c r="GG24" s="67">
        <f>IFERROR(VLOOKUP($B24,RD[#All],GG$2,0)/GG$1,"")</f>
        <v>2.84</v>
      </c>
      <c r="GH24" s="67">
        <f>IFERROR(VLOOKUP($B24,RD[#All],GH$2,0)/GH$1,"")</f>
        <v>2.8763636363636365</v>
      </c>
      <c r="GI24" s="67">
        <f>IFERROR(VLOOKUP($B24,RD[#All],GI$2,0)/GI$1,"")</f>
        <v>2.9683636363636361</v>
      </c>
      <c r="GJ24" s="67">
        <f>IFERROR(VLOOKUP($B24,RD[#All],GJ$2,0)/GJ$1,"")</f>
        <v>2.8510489510489512</v>
      </c>
      <c r="GK24" s="67">
        <f>IFERROR(VLOOKUP($B24,RD[#All],GK$2,0)/GK$1,"")</f>
        <v>2.9242424242424243</v>
      </c>
      <c r="GL24" s="67">
        <f>IFERROR(VLOOKUP($B24,RD[#All],GL$2,0)/GL$1,"")</f>
        <v>2.9128787878787881</v>
      </c>
      <c r="GM24" s="67">
        <f>IFERROR(VLOOKUP($B24,RD[#All],GM$2,0)/GM$1,"")</f>
        <v>2.9753787878787881</v>
      </c>
      <c r="GN24" s="67">
        <f>IFERROR(VLOOKUP($B24,RD[#All],GN$2,0)/GN$1,"")</f>
        <v>2.9204545454545454</v>
      </c>
      <c r="GO24" s="67">
        <f>IFERROR(VLOOKUP($B24,RD[#All],GO$2,0)/GO$1,"")</f>
        <v>2.9090909090909092</v>
      </c>
      <c r="GP24" s="67">
        <f>IFERROR(VLOOKUP($B24,RD[#All],GP$2,0)/GP$1,"")</f>
        <v>2.9015151515151514</v>
      </c>
      <c r="GQ24" s="67">
        <f>IFERROR(VLOOKUP($B24,RD[#All],GQ$2,0)/GQ$1,"")</f>
        <v>2.8772727272727274</v>
      </c>
      <c r="GR24" s="67">
        <f>IFERROR(VLOOKUP($B24,RD[#All],GR$2,0)/GR$1,"")</f>
        <v>2.9393939393939394</v>
      </c>
      <c r="GS24" s="67" t="str">
        <f>IFERROR(VLOOKUP($B24,RD[#All],GS$2,0)/GS$1,"")</f>
        <v/>
      </c>
      <c r="GT24" s="67" t="str">
        <f>IFERROR(VLOOKUP($B24,RD[#All],GT$2,0)/GT$1,"")</f>
        <v/>
      </c>
      <c r="GU24" s="67">
        <f>IFERROR(VLOOKUP($B24,RD[#All],GU$2,0)/GU$1,"")</f>
        <v>2.9507475813544413</v>
      </c>
      <c r="GV24" s="67">
        <f>IFERROR(VLOOKUP($B24,RD[#All],GV$2,0)/GV$1,"")</f>
        <v>2.8946677173627529</v>
      </c>
      <c r="GW24" s="67">
        <f>IFERROR(VLOOKUP($B24,RD[#All],GW$2,0)/GW$1,"")</f>
        <v>2.8566149297856613</v>
      </c>
      <c r="GX24" s="67" t="str">
        <f>IFERROR(VLOOKUP($B24,RD[#All],GX$2,0)/GX$1,"")</f>
        <v/>
      </c>
      <c r="GY24" s="67">
        <f>IFERROR(VLOOKUP($B24,RD[#All],GY$2,0)/GY$1,"")</f>
        <v>2.8691045796308954</v>
      </c>
      <c r="GZ24" s="67">
        <f>IFERROR(VLOOKUP($B24,RD[#All],GZ$2,0)/GZ$1,"")</f>
        <v>2.9063670411985019</v>
      </c>
      <c r="HA24" s="67">
        <f>IFERROR(VLOOKUP($B24,RD[#All],HA$2,0)/HA$1,"")</f>
        <v>2.8913857677902621</v>
      </c>
      <c r="HB24" s="67">
        <f>IFERROR(VLOOKUP($B24,RD[#All],HB$2,0)/HB$1,"")</f>
        <v>2.9101123595505616</v>
      </c>
      <c r="HC24" s="67">
        <f>IFERROR(VLOOKUP($B24,RD[#All],HC$2,0)/HC$1,"")</f>
        <v>2.8764044943820224</v>
      </c>
      <c r="HD24" s="67">
        <f>IFERROR(VLOOKUP($B24,RD[#All],HD$2,0)/HD$1,"")</f>
        <v>2.8951310861423223</v>
      </c>
      <c r="HE24" s="67">
        <f>IFERROR(VLOOKUP($B24,RD[#All],HE$2,0)/HE$1,"")</f>
        <v>2.905243445692884</v>
      </c>
      <c r="HF24" s="67">
        <f>IFERROR(VLOOKUP($B24,RD[#All],HF$2,0)/HF$1,"")</f>
        <v>2.8689138576779025</v>
      </c>
      <c r="HG24" s="67">
        <f>IFERROR(VLOOKUP($B24,RD[#All],HG$2,0)/HG$1,"")</f>
        <v>2.8951310861423223</v>
      </c>
      <c r="HH24" s="67">
        <f>IFERROR(VLOOKUP($B24,RD[#All],HH$2,0)/HH$1,"")</f>
        <v>2.9250936329588013</v>
      </c>
      <c r="HI24" s="67">
        <f>IFERROR(VLOOKUP($B24,RD[#All],HI$2,0)/HI$1,"")</f>
        <v>2.8689138576779025</v>
      </c>
      <c r="HJ24" s="67">
        <f>IFERROR(VLOOKUP($B24,RD[#All],HJ$2,0)/HJ$1,"")</f>
        <v>2.9250936329588013</v>
      </c>
      <c r="HK24" s="67">
        <f>IFERROR(VLOOKUP($B24,RD[#All],HK$2,0)/HK$1,"")</f>
        <v>2.8431127756970453</v>
      </c>
      <c r="HL24" s="67">
        <f>IFERROR(VLOOKUP($B24,RD[#All],HL$2,0)/HL$1,"")</f>
        <v>2.9000416146483561</v>
      </c>
      <c r="HM24" s="67">
        <f>IFERROR(VLOOKUP($B24,RD[#All],HM$2,0)/HM$1,"")</f>
        <v>3.0049261083743839</v>
      </c>
      <c r="HN24" s="67">
        <f>IFERROR(VLOOKUP($B24,RD[#All],HN$2,0)/HN$1,"")</f>
        <v>3.0497089117778771</v>
      </c>
      <c r="HO24" s="67">
        <f>IFERROR(VLOOKUP($B24,RD[#All],HO$2,0)/HO$1,"")</f>
        <v>3.0303030303030303</v>
      </c>
      <c r="HP24" s="67">
        <f>IFERROR(VLOOKUP($B24,RD[#All],HP$2,0)/HP$1,"")</f>
        <v>3.0721003134796239</v>
      </c>
      <c r="HQ24" s="67">
        <f>IFERROR(VLOOKUP($B24,RD[#All],HQ$2,0)/HQ$1,"")</f>
        <v>2.8908128908128909</v>
      </c>
      <c r="HR24" s="67">
        <f>IFERROR(VLOOKUP($B24,RD[#All],HR$2,0)/HR$1,"")</f>
        <v>2.8523769808173478</v>
      </c>
      <c r="HS24" s="67">
        <f>IFERROR(VLOOKUP($B24,RD[#All],HS$2,0)/HS$1,"")</f>
        <v>2.9267415730337079</v>
      </c>
      <c r="HT24" s="67">
        <f>IFERROR(VLOOKUP($B24,RD[#All],HT$2,0)/HT$1,"")</f>
        <v>2.8767374115688722</v>
      </c>
      <c r="HU24" s="67">
        <f>IFERROR(VLOOKUP($B24,RD[#All],HU$2,0)/HU$1,"")</f>
        <v>2.9524632670700086</v>
      </c>
      <c r="HV24" s="67">
        <f>IFERROR(VLOOKUP($B24,RD[#All],HV$2,0)/HV$1,"")</f>
        <v>2.8383751080380293</v>
      </c>
      <c r="HW24" s="67">
        <f>IFERROR(VLOOKUP($B24,RD[#All],HW$2,0)/HW$1,"")</f>
        <v>2.9321348314606741</v>
      </c>
      <c r="HX24" s="67">
        <f>IFERROR(VLOOKUP($B24,RD[#All],HX$2,0)/HX$1,"")</f>
        <v>2.9178910976663786</v>
      </c>
      <c r="HY24" s="67">
        <f>IFERROR(VLOOKUP($B24,RD[#All],HY$2,0)/HY$1,"")</f>
        <v>2.881398252184769</v>
      </c>
      <c r="HZ24" s="67">
        <f>IFERROR(VLOOKUP($B24,RD[#All],HZ$2,0)/HZ$1,"")</f>
        <v>2.8387848522679984</v>
      </c>
      <c r="IA24" s="67">
        <f>IFERROR(VLOOKUP($B24,RD[#All],IA$2,0)/IA$1,"")</f>
        <v>2.9526029526029527</v>
      </c>
      <c r="IB24" s="67">
        <f>IFERROR(VLOOKUP($B24,RD[#All],IB$2,0)/IB$1,"")</f>
        <v>2.8787878787878789</v>
      </c>
      <c r="IC24" s="67">
        <f>IFERROR(VLOOKUP($B24,RD[#All],IC$2,0)/IC$1,"")</f>
        <v>2.9370629370629375</v>
      </c>
      <c r="ID24" s="67">
        <f>IFERROR(VLOOKUP($B24,RD[#All],ID$2,0)/ID$1,"")</f>
        <v>2.8395061728395059</v>
      </c>
      <c r="IE24" s="67">
        <f>IFERROR(VLOOKUP($B24,RD[#All],IE$2,0)/IE$1,"")</f>
        <v>2.885656565656566</v>
      </c>
      <c r="IF24" s="67" t="str">
        <f>IFERROR(VLOOKUP($B24,RD[#All],IF$2,0)/IF$1,"")</f>
        <v/>
      </c>
      <c r="IG24" s="67">
        <f>IFERROR(VLOOKUP($B24,RD[#All],IG$2,0)/IG$1,"")</f>
        <v>2.9875459949051795</v>
      </c>
      <c r="IH24" s="67">
        <f>IFERROR(VLOOKUP($B24,RD[#All],IH$2,0)/IH$1,"")</f>
        <v>2.8359456635318705</v>
      </c>
      <c r="II24" s="67">
        <f>IFERROR(VLOOKUP($B24,RD[#All],II$2,0)/II$1,"")</f>
        <v>2.8855721393034828</v>
      </c>
      <c r="IJ24" s="67">
        <f>IFERROR(VLOOKUP($B24,RD[#All],IJ$2,0)/IJ$1,"")</f>
        <v>2.8731762065095396</v>
      </c>
      <c r="IK24" s="67">
        <f>IFERROR(VLOOKUP($B24,RD[#All],IK$2,0)/IK$1,"")</f>
        <v>2.8515928515928519</v>
      </c>
      <c r="IL24" s="67" t="str">
        <f>IFERROR(VLOOKUP($B24,RD[#All],IL$2,0)/IL$1,"")</f>
        <v/>
      </c>
      <c r="IM24" s="67" t="str">
        <f>IFERROR(VLOOKUP($B24,RD[#All],IM$2,0)/IM$1,"")</f>
        <v/>
      </c>
      <c r="IN24" s="67">
        <f>IFERROR(VLOOKUP($B24,RD[#All],IN$2,0)/IN$1,"")</f>
        <v>3.0135841170323929</v>
      </c>
      <c r="IO24" s="67">
        <f>IFERROR(VLOOKUP($B24,RD[#All],IO$2,0)/IO$1,"")</f>
        <v>3.0211598746081507</v>
      </c>
      <c r="IP24" s="67">
        <f>IFERROR(VLOOKUP($B24,RD[#All],IP$2,0)/IP$1,"")</f>
        <v>3.1897167341109256</v>
      </c>
      <c r="IQ24" s="67">
        <f>IFERROR(VLOOKUP($B24,RD[#All],IQ$2,0)/IQ$1,"")</f>
        <v>2.8943278943278945</v>
      </c>
      <c r="IR24" s="67">
        <f>IFERROR(VLOOKUP($B24,RD[#All],IR$2,0)/IR$1,"")</f>
        <v>5.8208955223880601</v>
      </c>
      <c r="IS24" s="86">
        <f>IFERROR(AVERAGEIF(Inv_SY_B[[#This Row],[BLK1_INV1]:[BLK8_INV27]],"&gt;"&amp;0.1,Inv_SY_B[[#This Row],[BLK1_INV1]:[BLK8_INV27]]),"")</f>
        <v>2.914647271968517</v>
      </c>
    </row>
    <row r="25" spans="2:253" x14ac:dyDescent="0.25">
      <c r="B25" s="85">
        <f t="shared" si="0"/>
        <v>45863</v>
      </c>
      <c r="C25" s="67">
        <f>IFERROR(VLOOKUP($B25,RD[#All],C$2,0)/C$1,"")</f>
        <v>3.8133102852203975</v>
      </c>
      <c r="D25" s="67">
        <f>IFERROR(VLOOKUP($B25,RD[#All],D$2,0)/D$1,"")</f>
        <v>3.7856525496974935</v>
      </c>
      <c r="E25" s="67">
        <f>IFERROR(VLOOKUP($B25,RD[#All],E$2,0)/E$1,"")</f>
        <v>3.7827715355805243</v>
      </c>
      <c r="F25" s="67">
        <f>IFERROR(VLOOKUP($B25,RD[#All],F$2,0)/F$1,"")</f>
        <v>3.7910112359550565</v>
      </c>
      <c r="G25" s="67">
        <f>IFERROR(VLOOKUP($B25,RD[#All],G$2,0)/G$1,"")</f>
        <v>3.7337942955920482</v>
      </c>
      <c r="H25" s="67">
        <f>IFERROR(VLOOKUP($B25,RD[#All],H$2,0)/H$1,"")</f>
        <v>3.744569288389513</v>
      </c>
      <c r="I25" s="67">
        <f>IFERROR(VLOOKUP($B25,RD[#All],I$2,0)/I$1,"")</f>
        <v>3.7528089887640448</v>
      </c>
      <c r="J25" s="67">
        <f>IFERROR(VLOOKUP($B25,RD[#All],J$2,0)/J$1,"")</f>
        <v>3.707865168539326</v>
      </c>
      <c r="K25" s="67">
        <f>IFERROR(VLOOKUP($B25,RD[#All],K$2,0)/K$1,"")</f>
        <v>3.7907415730337077</v>
      </c>
      <c r="L25" s="67">
        <f>IFERROR(VLOOKUP($B25,RD[#All],L$2,0)/L$1,"")</f>
        <v>3.8051235955056177</v>
      </c>
      <c r="M25" s="67">
        <f>IFERROR(VLOOKUP($B25,RD[#All],M$2,0)/M$1,"")</f>
        <v>3.8239700374531833</v>
      </c>
      <c r="N25" s="67">
        <f>IFERROR(VLOOKUP($B25,RD[#All],N$2,0)/N$1,"")</f>
        <v>3.750187265917603</v>
      </c>
      <c r="O25" s="67">
        <f>IFERROR(VLOOKUP($B25,RD[#All],O$2,0)/O$1,"")</f>
        <v>3.7602996254681647</v>
      </c>
      <c r="P25" s="67">
        <f>IFERROR(VLOOKUP($B25,RD[#All],P$2,0)/P$1,"")</f>
        <v>3.7058222676200203</v>
      </c>
      <c r="Q25" s="67">
        <f>IFERROR(VLOOKUP($B25,RD[#All],Q$2,0)/Q$1,"")</f>
        <v>3.7228464419475658</v>
      </c>
      <c r="R25" s="67">
        <f>IFERROR(VLOOKUP($B25,RD[#All],R$2,0)/R$1,"")</f>
        <v>3.7883895131086143</v>
      </c>
      <c r="S25" s="67">
        <f>IFERROR(VLOOKUP($B25,RD[#All],S$2,0)/S$1,"")</f>
        <v>3.6288389513108612</v>
      </c>
      <c r="T25" s="67">
        <f>IFERROR(VLOOKUP($B25,RD[#All],T$2,0)/T$1,"")</f>
        <v>3.7340823970037453</v>
      </c>
      <c r="U25" s="67">
        <f>IFERROR(VLOOKUP($B25,RD[#All],U$2,0)/U$1,"")</f>
        <v>3.7490060501296458</v>
      </c>
      <c r="V25" s="67">
        <f>IFERROR(VLOOKUP($B25,RD[#All],V$2,0)/V$1,"")</f>
        <v>3.7683664649956783</v>
      </c>
      <c r="W25" s="67">
        <f>IFERROR(VLOOKUP($B25,RD[#All],W$2,0)/W$1,"")</f>
        <v>3.737827715355805</v>
      </c>
      <c r="X25" s="67">
        <f>IFERROR(VLOOKUP($B25,RD[#All],X$2,0)/X$1,"")</f>
        <v>3.649438202247191</v>
      </c>
      <c r="Y25" s="67">
        <f>IFERROR(VLOOKUP($B25,RD[#All],Y$2,0)/Y$1,"")</f>
        <v>3.8063958513396714</v>
      </c>
      <c r="Z25" s="67">
        <f>IFERROR(VLOOKUP($B25,RD[#All],Z$2,0)/Z$1,"")</f>
        <v>3.7453183520599249</v>
      </c>
      <c r="AA25" s="67">
        <f>IFERROR(VLOOKUP($B25,RD[#All],AA$2,0)/AA$1,"")</f>
        <v>3.7649092480553157</v>
      </c>
      <c r="AB25" s="67">
        <f>IFERROR(VLOOKUP($B25,RD[#All],AB$2,0)/AB$1,"")</f>
        <v>3.7573033707865169</v>
      </c>
      <c r="AC25" s="67">
        <f>IFERROR(VLOOKUP($B25,RD[#All],AC$2,0)/AC$1,"")</f>
        <v>3.6432152117545376</v>
      </c>
      <c r="AD25" s="67">
        <f>IFERROR(VLOOKUP($B25,RD[#All],AD$2,0)/AD$1,"")</f>
        <v>3.7699542238868085</v>
      </c>
      <c r="AE25" s="67">
        <f>IFERROR(VLOOKUP($B25,RD[#All],AE$2,0)/AE$1,"")</f>
        <v>3.6321265085310031</v>
      </c>
      <c r="AF25" s="67">
        <f>IFERROR(VLOOKUP($B25,RD[#All],AF$2,0)/AF$1,"")</f>
        <v>3.7719517270079068</v>
      </c>
      <c r="AG25" s="67">
        <f>IFERROR(VLOOKUP($B25,RD[#All],AG$2,0)/AG$1,"")</f>
        <v>3.6853932584269664</v>
      </c>
      <c r="AH25" s="67">
        <f>IFERROR(VLOOKUP($B25,RD[#All],AH$2,0)/AH$1,"")</f>
        <v>3.693050353724511</v>
      </c>
      <c r="AI25" s="67">
        <f>IFERROR(VLOOKUP($B25,RD[#All],AI$2,0)/AI$1,"")</f>
        <v>3.6635220125786163</v>
      </c>
      <c r="AJ25" s="67">
        <f>IFERROR(VLOOKUP($B25,RD[#All],AJ$2,0)/AJ$1,"")</f>
        <v>3.7871768046629799</v>
      </c>
      <c r="AK25" s="67">
        <f>IFERROR(VLOOKUP($B25,RD[#All],AK$2,0)/AK$1,"")</f>
        <v>3.7116104868913857</v>
      </c>
      <c r="AL25" s="67">
        <f>IFERROR(VLOOKUP($B25,RD[#All],AL$2,0)/AL$1,"")</f>
        <v>3.6935429909668787</v>
      </c>
      <c r="AM25" s="67">
        <f>IFERROR(VLOOKUP($B25,RD[#All],AM$2,0)/AM$1,"")</f>
        <v>3.6880149812734082</v>
      </c>
      <c r="AN25" s="67">
        <f>IFERROR(VLOOKUP($B25,RD[#All],AN$2,0)/AN$1,"")</f>
        <v>3.7490636704119851</v>
      </c>
      <c r="AO25" s="67">
        <f>IFERROR(VLOOKUP($B25,RD[#All],AO$2,0)/AO$1,"")</f>
        <v>3.6704119850187267</v>
      </c>
      <c r="AP25" s="67">
        <f>IFERROR(VLOOKUP($B25,RD[#All],AP$2,0)/AP$1,"")</f>
        <v>3.6629213483146068</v>
      </c>
      <c r="AQ25" s="67">
        <f>IFERROR(VLOOKUP($B25,RD[#All],AQ$2,0)/AQ$1,"")</f>
        <v>3.696629213483146</v>
      </c>
      <c r="AR25" s="67">
        <f>IFERROR(VLOOKUP($B25,RD[#All],AR$2,0)/AR$1,"")</f>
        <v>3.6591760299625467</v>
      </c>
      <c r="AS25" s="67">
        <f>IFERROR(VLOOKUP($B25,RD[#All],AS$2,0)/AS$1,"")</f>
        <v>3.6479400749063671</v>
      </c>
      <c r="AT25" s="67">
        <f>IFERROR(VLOOKUP($B25,RD[#All],AT$2,0)/AT$1,"")</f>
        <v>3.6779026217228465</v>
      </c>
      <c r="AU25" s="67">
        <f>IFERROR(VLOOKUP($B25,RD[#All],AU$2,0)/AU$1,"")</f>
        <v>3.707865168539326</v>
      </c>
      <c r="AV25" s="67">
        <f>IFERROR(VLOOKUP($B25,RD[#All],AV$2,0)/AV$1,"")</f>
        <v>3.6516853932584268</v>
      </c>
      <c r="AW25" s="67">
        <f>IFERROR(VLOOKUP($B25,RD[#All],AW$2,0)/AW$1,"")</f>
        <v>3.6750216076058773</v>
      </c>
      <c r="AX25" s="67">
        <f>IFERROR(VLOOKUP($B25,RD[#All],AX$2,0)/AX$1,"")</f>
        <v>3.6516853932584268</v>
      </c>
      <c r="AY25" s="67">
        <f>IFERROR(VLOOKUP($B25,RD[#All],AY$2,0)/AY$1,"")</f>
        <v>3.3186516853932586</v>
      </c>
      <c r="AZ25" s="67">
        <f>IFERROR(VLOOKUP($B25,RD[#All],AZ$2,0)/AZ$1,"")</f>
        <v>3.6782022471910114</v>
      </c>
      <c r="BA25" s="67">
        <f>IFERROR(VLOOKUP($B25,RD[#All],BA$2,0)/BA$1,"")</f>
        <v>3.8063670411985018</v>
      </c>
      <c r="BB25" s="67">
        <f>IFERROR(VLOOKUP($B25,RD[#All],BB$2,0)/BB$1,"")</f>
        <v>3.6479400749063671</v>
      </c>
      <c r="BC25" s="67">
        <f>IFERROR(VLOOKUP($B25,RD[#All],BC$2,0)/BC$1,"")</f>
        <v>3.7786100707449024</v>
      </c>
      <c r="BD25" s="67">
        <f>IFERROR(VLOOKUP($B25,RD[#All],BD$2,0)/BD$1,"")</f>
        <v>3.6354556803995006</v>
      </c>
      <c r="BE25" s="67">
        <f>IFERROR(VLOOKUP($B25,RD[#All],BE$2,0)/BE$1,"")</f>
        <v>3.6473638720829733</v>
      </c>
      <c r="BF25" s="67">
        <f>IFERROR(VLOOKUP($B25,RD[#All],BF$2,0)/BF$1,"")</f>
        <v>3.7659592176446108</v>
      </c>
      <c r="BG25" s="67">
        <f>IFERROR(VLOOKUP($B25,RD[#All],BG$2,0)/BG$1,"")</f>
        <v>3.7529754473574695</v>
      </c>
      <c r="BH25" s="67">
        <f>IFERROR(VLOOKUP($B25,RD[#All],BH$2,0)/BH$1,"")</f>
        <v>3.8041198501872659</v>
      </c>
      <c r="BI25" s="67">
        <f>IFERROR(VLOOKUP($B25,RD[#All],BI$2,0)/BI$1,"")</f>
        <v>3.7945900957136911</v>
      </c>
      <c r="BJ25" s="67">
        <f>IFERROR(VLOOKUP($B25,RD[#All],BJ$2,0)/BJ$1,"")</f>
        <v>3.8025801081980859</v>
      </c>
      <c r="BK25" s="67">
        <f>IFERROR(VLOOKUP($B25,RD[#All],BK$2,0)/BK$1,"")</f>
        <v>3.6629213483146068</v>
      </c>
      <c r="BL25" s="67">
        <f>IFERROR(VLOOKUP($B25,RD[#All],BL$2,0)/BL$1,"")</f>
        <v>3.7313482770157242</v>
      </c>
      <c r="BM25" s="67">
        <f>IFERROR(VLOOKUP($B25,RD[#All],BM$2,0)/BM$1,"")</f>
        <v>3.6741573033707864</v>
      </c>
      <c r="BN25" s="67">
        <f>IFERROR(VLOOKUP($B25,RD[#All],BN$2,0)/BN$1,"")</f>
        <v>3.7659352142110762</v>
      </c>
      <c r="BO25" s="67">
        <f>IFERROR(VLOOKUP($B25,RD[#All],BO$2,0)/BO$1,"")</f>
        <v>3.8063958513396714</v>
      </c>
      <c r="BP25" s="67">
        <f>IFERROR(VLOOKUP($B25,RD[#All],BP$2,0)/BP$1,"")</f>
        <v>3.7683664649956783</v>
      </c>
      <c r="BQ25" s="67">
        <f>IFERROR(VLOOKUP($B25,RD[#All],BQ$2,0)/BQ$1,"")</f>
        <v>3.8375108038029389</v>
      </c>
      <c r="BR25" s="67">
        <f>IFERROR(VLOOKUP($B25,RD[#All],BR$2,0)/BR$1,"")</f>
        <v>3.8060501296456355</v>
      </c>
      <c r="BS25" s="67">
        <f>IFERROR(VLOOKUP($B25,RD[#All],BS$2,0)/BS$1,"")</f>
        <v>3.6891385767790261</v>
      </c>
      <c r="BT25" s="67">
        <f>IFERROR(VLOOKUP($B25,RD[#All],BT$2,0)/BT$1,"")</f>
        <v>3.6516853932584268</v>
      </c>
      <c r="BU25" s="67">
        <f>IFERROR(VLOOKUP($B25,RD[#All],BU$2,0)/BU$1,"")</f>
        <v>3.707865168539326</v>
      </c>
      <c r="BV25" s="67">
        <f>IFERROR(VLOOKUP($B25,RD[#All],BV$2,0)/BV$1,"")</f>
        <v>3.7902621722846441</v>
      </c>
      <c r="BW25" s="67">
        <f>IFERROR(VLOOKUP($B25,RD[#All],BW$2,0)/BW$1,"")</f>
        <v>3.737827715355805</v>
      </c>
      <c r="BX25" s="67">
        <f>IFERROR(VLOOKUP($B25,RD[#All],BX$2,0)/BX$1,"")</f>
        <v>3.7565543071161049</v>
      </c>
      <c r="BY25" s="67">
        <f>IFERROR(VLOOKUP($B25,RD[#All],BY$2,0)/BY$1,"")</f>
        <v>3.7786100707449024</v>
      </c>
      <c r="BZ25" s="67">
        <f>IFERROR(VLOOKUP($B25,RD[#All],BZ$2,0)/BZ$1,"")</f>
        <v>3.8052434456928839</v>
      </c>
      <c r="CA25" s="67">
        <f>IFERROR(VLOOKUP($B25,RD[#All],CA$2,0)/CA$1,"")</f>
        <v>3.8185601331668746</v>
      </c>
      <c r="CB25" s="67">
        <f>IFERROR(VLOOKUP($B25,RD[#All],CB$2,0)/CB$1,"")</f>
        <v>3.7677902621722845</v>
      </c>
      <c r="CC25" s="67">
        <f>IFERROR(VLOOKUP($B25,RD[#All],CC$2,0)/CC$1,"")</f>
        <v>3.7265917602996255</v>
      </c>
      <c r="CD25" s="67">
        <f>IFERROR(VLOOKUP($B25,RD[#All],CD$2,0)/CD$1,"")</f>
        <v>3.8063958513396714</v>
      </c>
      <c r="CE25" s="67">
        <f>IFERROR(VLOOKUP($B25,RD[#All],CE$2,0)/CE$1,"")</f>
        <v>3.7565543071161049</v>
      </c>
      <c r="CF25" s="67">
        <f>IFERROR(VLOOKUP($B25,RD[#All],CF$2,0)/CF$1,"")</f>
        <v>3.7490636704119851</v>
      </c>
      <c r="CG25" s="67">
        <f>IFERROR(VLOOKUP($B25,RD[#All],CG$2,0)/CG$1,"")</f>
        <v>3.7790262172284645</v>
      </c>
      <c r="CH25" s="67">
        <f>IFERROR(VLOOKUP($B25,RD[#All],CH$2,0)/CH$1,"")</f>
        <v>3.707865168539326</v>
      </c>
      <c r="CI25" s="67">
        <f>IFERROR(VLOOKUP($B25,RD[#All],CI$2,0)/CI$1,"")</f>
        <v>3.7228464419475658</v>
      </c>
      <c r="CJ25" s="67">
        <f>IFERROR(VLOOKUP($B25,RD[#All],CJ$2,0)/CJ$1,"")</f>
        <v>3.7752808988764044</v>
      </c>
      <c r="CK25" s="67">
        <f>IFERROR(VLOOKUP($B25,RD[#All],CK$2,0)/CK$1,"")</f>
        <v>3.7539325842696627</v>
      </c>
      <c r="CL25" s="67">
        <f>IFERROR(VLOOKUP($B25,RD[#All],CL$2,0)/CL$1,"")</f>
        <v>3.6853932584269664</v>
      </c>
      <c r="CM25" s="67">
        <f>IFERROR(VLOOKUP($B25,RD[#All],CM$2,0)/CM$1,"")</f>
        <v>3.7528089887640448</v>
      </c>
      <c r="CN25" s="67">
        <f>IFERROR(VLOOKUP($B25,RD[#All],CN$2,0)/CN$1,"")</f>
        <v>3.7041198501872659</v>
      </c>
      <c r="CO25" s="67">
        <f>IFERROR(VLOOKUP($B25,RD[#All],CO$2,0)/CO$1,"")</f>
        <v>3.7946966292134836</v>
      </c>
      <c r="CP25" s="67">
        <f>IFERROR(VLOOKUP($B25,RD[#All],CP$2,0)/CP$1,"")</f>
        <v>3.7925669835782196</v>
      </c>
      <c r="CQ25" s="67">
        <f>IFERROR(VLOOKUP($B25,RD[#All],CQ$2,0)/CQ$1,"")</f>
        <v>3.7453183520599249</v>
      </c>
      <c r="CR25" s="67">
        <f>IFERROR(VLOOKUP($B25,RD[#All],CR$2,0)/CR$1,"")</f>
        <v>3.8239700374531833</v>
      </c>
      <c r="CS25" s="67">
        <f>IFERROR(VLOOKUP($B25,RD[#All],CS$2,0)/CS$1,"")</f>
        <v>3.7859342488555972</v>
      </c>
      <c r="CT25" s="67">
        <f>IFERROR(VLOOKUP($B25,RD[#All],CT$2,0)/CT$1,"")</f>
        <v>3.7565543071161049</v>
      </c>
      <c r="CU25" s="67">
        <f>IFERROR(VLOOKUP($B25,RD[#All],CU$2,0)/CU$1,"")</f>
        <v>3.707865168539326</v>
      </c>
      <c r="CV25" s="67">
        <f>IFERROR(VLOOKUP($B25,RD[#All],CV$2,0)/CV$1,"")</f>
        <v>3.7790262172284645</v>
      </c>
      <c r="CW25" s="67">
        <f>IFERROR(VLOOKUP($B25,RD[#All],CW$2,0)/CW$1,"")</f>
        <v>3.696629213483146</v>
      </c>
      <c r="CX25" s="67">
        <f>IFERROR(VLOOKUP($B25,RD[#All],CX$2,0)/CX$1,"")</f>
        <v>3.7228464419475658</v>
      </c>
      <c r="CY25" s="67">
        <f>IFERROR(VLOOKUP($B25,RD[#All],CY$2,0)/CY$1,"")</f>
        <v>3.7565543071161049</v>
      </c>
      <c r="CZ25" s="67">
        <f>IFERROR(VLOOKUP($B25,RD[#All],CZ$2,0)/CZ$1,"")</f>
        <v>3.7003745318352061</v>
      </c>
      <c r="DA25" s="67">
        <f>IFERROR(VLOOKUP($B25,RD[#All],DA$2,0)/DA$1,"")</f>
        <v>3.6741573033707864</v>
      </c>
      <c r="DB25" s="67">
        <f>IFERROR(VLOOKUP($B25,RD[#All],DB$2,0)/DB$1,"")</f>
        <v>3.7303370786516852</v>
      </c>
      <c r="DC25" s="67">
        <f>IFERROR(VLOOKUP($B25,RD[#All],DC$2,0)/DC$1,"")</f>
        <v>3.7952559300873907</v>
      </c>
      <c r="DD25" s="67">
        <f>IFERROR(VLOOKUP($B25,RD[#All],DD$2,0)/DD$1,"")</f>
        <v>3.636704119850187</v>
      </c>
      <c r="DE25" s="67">
        <f>IFERROR(VLOOKUP($B25,RD[#All],DE$2,0)/DE$1,"")</f>
        <v>3.7752808988764044</v>
      </c>
      <c r="DF25" s="67">
        <f>IFERROR(VLOOKUP($B25,RD[#All],DF$2,0)/DF$1,"")</f>
        <v>3.6835061893609904</v>
      </c>
      <c r="DG25" s="67">
        <f>IFERROR(VLOOKUP($B25,RD[#All],DG$2,0)/DG$1,"")</f>
        <v>3.6786516853932585</v>
      </c>
      <c r="DH25" s="67">
        <f>IFERROR(VLOOKUP($B25,RD[#All],DH$2,0)/DH$1,"")</f>
        <v>3.6654182272159801</v>
      </c>
      <c r="DI25" s="67">
        <f>IFERROR(VLOOKUP($B25,RD[#All],DI$2,0)/DI$1,"")</f>
        <v>3.7199654278305965</v>
      </c>
      <c r="DJ25" s="67">
        <f>IFERROR(VLOOKUP($B25,RD[#All],DJ$2,0)/DJ$1,"")</f>
        <v>3.7752808988764044</v>
      </c>
      <c r="DK25" s="67">
        <f>IFERROR(VLOOKUP($B25,RD[#All],DK$2,0)/DK$1,"")</f>
        <v>3.7752808988764044</v>
      </c>
      <c r="DL25" s="67">
        <f>IFERROR(VLOOKUP($B25,RD[#All],DL$2,0)/DL$1,"")</f>
        <v>3.786267166042447</v>
      </c>
      <c r="DM25" s="67">
        <f>IFERROR(VLOOKUP($B25,RD[#All],DM$2,0)/DM$1,"")</f>
        <v>3.737827715355805</v>
      </c>
      <c r="DN25" s="67">
        <f>IFERROR(VLOOKUP($B25,RD[#All],DN$2,0)/DN$1,"")</f>
        <v>3.6838951310861425</v>
      </c>
      <c r="DO25" s="67">
        <f>IFERROR(VLOOKUP($B25,RD[#All],DO$2,0)/DO$1,"")</f>
        <v>3.6835061893609904</v>
      </c>
      <c r="DP25" s="67">
        <f>IFERROR(VLOOKUP($B25,RD[#All],DP$2,0)/DP$1,"")</f>
        <v>3.6654182272159801</v>
      </c>
      <c r="DQ25" s="67">
        <f>IFERROR(VLOOKUP($B25,RD[#All],DQ$2,0)/DQ$1,"")</f>
        <v>3.744319600499376</v>
      </c>
      <c r="DR25" s="67">
        <f>IFERROR(VLOOKUP($B25,RD[#All],DR$2,0)/DR$1,"")</f>
        <v>3.707865168539326</v>
      </c>
      <c r="DS25" s="67">
        <f>IFERROR(VLOOKUP($B25,RD[#All],DS$2,0)/DS$1,"")</f>
        <v>3.7827715355805243</v>
      </c>
      <c r="DT25" s="67">
        <f>IFERROR(VLOOKUP($B25,RD[#All],DT$2,0)/DT$1,"")</f>
        <v>3.7919267582188931</v>
      </c>
      <c r="DU25" s="67">
        <f>IFERROR(VLOOKUP($B25,RD[#All],DU$2,0)/DU$1,"")</f>
        <v>3.8119017894298795</v>
      </c>
      <c r="DV25" s="67">
        <f>IFERROR(VLOOKUP($B25,RD[#All],DV$2,0)/DV$1,"")</f>
        <v>3.7041198501872659</v>
      </c>
      <c r="DW25" s="67">
        <f>IFERROR(VLOOKUP($B25,RD[#All],DW$2,0)/DW$1,"")</f>
        <v>3.6554307116104869</v>
      </c>
      <c r="DX25" s="67">
        <f>IFERROR(VLOOKUP($B25,RD[#All],DX$2,0)/DX$1,"")</f>
        <v>3.7386600083229298</v>
      </c>
      <c r="DY25" s="67">
        <f>IFERROR(VLOOKUP($B25,RD[#All],DY$2,0)/DY$1,"")</f>
        <v>3.6554307116104869</v>
      </c>
      <c r="DZ25" s="67">
        <f>IFERROR(VLOOKUP($B25,RD[#All],DZ$2,0)/DZ$1,"")</f>
        <v>3.6816479400749063</v>
      </c>
      <c r="EA25" s="67">
        <f>IFERROR(VLOOKUP($B25,RD[#All],EA$2,0)/EA$1,"")</f>
        <v>3.7736163129421558</v>
      </c>
      <c r="EB25" s="67">
        <f>IFERROR(VLOOKUP($B25,RD[#All],EB$2,0)/EB$1,"")</f>
        <v>3.687057844361215</v>
      </c>
      <c r="EC25" s="67">
        <f>IFERROR(VLOOKUP($B25,RD[#All],EC$2,0)/EC$1,"")</f>
        <v>3.7009507346585999</v>
      </c>
      <c r="ED25" s="67">
        <f>IFERROR(VLOOKUP($B25,RD[#All],ED$2,0)/ED$1,"")</f>
        <v>3.7980985306827999</v>
      </c>
      <c r="EE25" s="67">
        <f>IFERROR(VLOOKUP($B25,RD[#All],EE$2,0)/EE$1,"")</f>
        <v>3.7718236819360413</v>
      </c>
      <c r="EF25" s="67">
        <f>IFERROR(VLOOKUP($B25,RD[#All],EF$2,0)/EF$1,"")</f>
        <v>3.7957099080694587</v>
      </c>
      <c r="EG25" s="67">
        <f>IFERROR(VLOOKUP($B25,RD[#All],EG$2,0)/EG$1,"")</f>
        <v>3.6503496503496504</v>
      </c>
      <c r="EH25" s="67">
        <f>IFERROR(VLOOKUP($B25,RD[#All],EH$2,0)/EH$1,"")</f>
        <v>3.7101398601398596</v>
      </c>
      <c r="EI25" s="67">
        <f>IFERROR(VLOOKUP($B25,RD[#All],EI$2,0)/EI$1,"")</f>
        <v>3.6416083916083917</v>
      </c>
      <c r="EJ25" s="67">
        <f>IFERROR(VLOOKUP($B25,RD[#All],EJ$2,0)/EJ$1,"")</f>
        <v>3.7447552447552446</v>
      </c>
      <c r="EK25" s="67">
        <f>IFERROR(VLOOKUP($B25,RD[#All],EK$2,0)/EK$1,"")</f>
        <v>3.7932584269662923</v>
      </c>
      <c r="EL25" s="67">
        <f>IFERROR(VLOOKUP($B25,RD[#All],EL$2,0)/EL$1,"")</f>
        <v>3.7265917602996255</v>
      </c>
      <c r="EM25" s="67">
        <f>IFERROR(VLOOKUP($B25,RD[#All],EM$2,0)/EM$1,"")</f>
        <v>3.7545375972342265</v>
      </c>
      <c r="EN25" s="67">
        <f>IFERROR(VLOOKUP($B25,RD[#All],EN$2,0)/EN$1,"")</f>
        <v>3.7012964563526358</v>
      </c>
      <c r="EO25" s="67">
        <f>IFERROR(VLOOKUP($B25,RD[#All],EO$2,0)/EO$1,"")</f>
        <v>3.7191011235955056</v>
      </c>
      <c r="EP25" s="67">
        <f>IFERROR(VLOOKUP($B25,RD[#All],EP$2,0)/EP$1,"")</f>
        <v>3.8063958513396714</v>
      </c>
      <c r="EQ25" s="67">
        <f>IFERROR(VLOOKUP($B25,RD[#All],EQ$2,0)/EQ$1,"")</f>
        <v>3.6666666666666665</v>
      </c>
      <c r="ER25" s="67">
        <f>IFERROR(VLOOKUP($B25,RD[#All],ER$2,0)/ER$1,"")</f>
        <v>3.6587726879861711</v>
      </c>
      <c r="ES25" s="67">
        <f>IFERROR(VLOOKUP($B25,RD[#All],ES$2,0)/ES$1,"")</f>
        <v>3.8187265917602997</v>
      </c>
      <c r="ET25" s="67">
        <f>IFERROR(VLOOKUP($B25,RD[#All],ET$2,0)/ET$1,"")</f>
        <v>3.6813074565883555</v>
      </c>
      <c r="EU25" s="67">
        <f>IFERROR(VLOOKUP($B25,RD[#All],EU$2,0)/EU$1,"")</f>
        <v>3.8167675021607606</v>
      </c>
      <c r="EV25" s="67">
        <f>IFERROR(VLOOKUP($B25,RD[#All],EV$2,0)/EV$1,"")</f>
        <v>3.8305963699222128</v>
      </c>
      <c r="EW25" s="67">
        <f>IFERROR(VLOOKUP($B25,RD[#All],EW$2,0)/EW$1,"")</f>
        <v>3.8063958513396714</v>
      </c>
      <c r="EX25" s="67">
        <f>IFERROR(VLOOKUP($B25,RD[#All],EX$2,0)/EX$1,"")</f>
        <v>3.749438202247191</v>
      </c>
      <c r="EY25" s="67">
        <f>IFERROR(VLOOKUP($B25,RD[#All],EY$2,0)/EY$1,"")</f>
        <v>3.7885975863503951</v>
      </c>
      <c r="EZ25" s="67">
        <f>IFERROR(VLOOKUP($B25,RD[#All],EZ$2,0)/EZ$1,"")</f>
        <v>3.7228464419475658</v>
      </c>
      <c r="FA25" s="67">
        <f>IFERROR(VLOOKUP($B25,RD[#All],FA$2,0)/FA$1,"")</f>
        <v>3.7602996254681647</v>
      </c>
      <c r="FB25" s="67">
        <f>IFERROR(VLOOKUP($B25,RD[#All],FB$2,0)/FB$1,"")</f>
        <v>3.7340823970037453</v>
      </c>
      <c r="FC25" s="67">
        <f>IFERROR(VLOOKUP($B25,RD[#All],FC$2,0)/FC$1,"")</f>
        <v>3.7565543071161049</v>
      </c>
      <c r="FD25" s="67">
        <f>IFERROR(VLOOKUP($B25,RD[#All],FD$2,0)/FD$1,"")</f>
        <v>3.6891385767790261</v>
      </c>
      <c r="FE25" s="67">
        <f>IFERROR(VLOOKUP($B25,RD[#All],FE$2,0)/FE$1,"")</f>
        <v>3.7159090909090908</v>
      </c>
      <c r="FF25" s="67">
        <f>IFERROR(VLOOKUP($B25,RD[#All],FF$2,0)/FF$1,"")</f>
        <v>3.7348484848484849</v>
      </c>
      <c r="FG25" s="67">
        <f>IFERROR(VLOOKUP($B25,RD[#All],FG$2,0)/FG$1,"")</f>
        <v>3.6794612794612793</v>
      </c>
      <c r="FH25" s="67">
        <f>IFERROR(VLOOKUP($B25,RD[#All],FH$2,0)/FH$1,"")</f>
        <v>3.7045454545454546</v>
      </c>
      <c r="FI25" s="67">
        <f>IFERROR(VLOOKUP($B25,RD[#All],FI$2,0)/FI$1,"")</f>
        <v>3.3703703703703702</v>
      </c>
      <c r="FJ25" s="67">
        <f>IFERROR(VLOOKUP($B25,RD[#All],FJ$2,0)/FJ$1,"")</f>
        <v>3.6936026936026938</v>
      </c>
      <c r="FK25" s="67">
        <f>IFERROR(VLOOKUP($B25,RD[#All],FK$2,0)/FK$1,"")</f>
        <v>3.7104377104377106</v>
      </c>
      <c r="FL25" s="67">
        <f>IFERROR(VLOOKUP($B25,RD[#All],FL$2,0)/FL$1,"")</f>
        <v>3.6552727272727275</v>
      </c>
      <c r="FM25" s="67">
        <f>IFERROR(VLOOKUP($B25,RD[#All],FM$2,0)/FM$1,"")</f>
        <v>3.6969696969696968</v>
      </c>
      <c r="FN25" s="67">
        <f>IFERROR(VLOOKUP($B25,RD[#All],FN$2,0)/FN$1,"")</f>
        <v>3.6430976430976432</v>
      </c>
      <c r="FO25" s="67">
        <f>IFERROR(VLOOKUP($B25,RD[#All],FO$2,0)/FO$1,"")</f>
        <v>3.75</v>
      </c>
      <c r="FP25" s="67">
        <f>IFERROR(VLOOKUP($B25,RD[#All],FP$2,0)/FP$1,"")</f>
        <v>3.6545454545454548</v>
      </c>
      <c r="FQ25" s="67">
        <f>IFERROR(VLOOKUP($B25,RD[#All],FQ$2,0)/FQ$1,"")</f>
        <v>3.6410909090909089</v>
      </c>
      <c r="FR25" s="67">
        <f>IFERROR(VLOOKUP($B25,RD[#All],FR$2,0)/FR$1,"")</f>
        <v>3.7283636363636363</v>
      </c>
      <c r="FS25" s="67">
        <f>IFERROR(VLOOKUP($B25,RD[#All],FS$2,0)/FS$1,"")</f>
        <v>3.6936026936026938</v>
      </c>
      <c r="FT25" s="67">
        <f>IFERROR(VLOOKUP($B25,RD[#All],FT$2,0)/FT$1,"")</f>
        <v>3.6436363636363636</v>
      </c>
      <c r="FU25" s="67">
        <f>IFERROR(VLOOKUP($B25,RD[#All],FU$2,0)/FU$1,"")</f>
        <v>3.7070707070707072</v>
      </c>
      <c r="FV25" s="67">
        <f>IFERROR(VLOOKUP($B25,RD[#All],FV$2,0)/FV$1,"")</f>
        <v>3.6893939393939394</v>
      </c>
      <c r="FW25" s="67">
        <f>IFERROR(VLOOKUP($B25,RD[#All],FW$2,0)/FW$1,"")</f>
        <v>3.7159090909090908</v>
      </c>
      <c r="FX25" s="67">
        <f>IFERROR(VLOOKUP($B25,RD[#All],FX$2,0)/FX$1,"")</f>
        <v>3.6704545454545454</v>
      </c>
      <c r="FY25" s="67">
        <f>IFERROR(VLOOKUP($B25,RD[#All],FY$2,0)/FY$1,"")</f>
        <v>3.6397306397306397</v>
      </c>
      <c r="FZ25" s="67">
        <f>IFERROR(VLOOKUP($B25,RD[#All],FZ$2,0)/FZ$1,"")</f>
        <v>3.6628787878787881</v>
      </c>
      <c r="GA25" s="67">
        <f>IFERROR(VLOOKUP($B25,RD[#All],GA$2,0)/GA$1,"")</f>
        <v>3.7307692307692308</v>
      </c>
      <c r="GB25" s="67">
        <f>IFERROR(VLOOKUP($B25,RD[#All],GB$2,0)/GB$1,"")</f>
        <v>3.6969696969696968</v>
      </c>
      <c r="GC25" s="67">
        <f>IFERROR(VLOOKUP($B25,RD[#All],GC$2,0)/GC$1,"")</f>
        <v>3.7070707070707072</v>
      </c>
      <c r="GD25" s="67">
        <f>IFERROR(VLOOKUP($B25,RD[#All],GD$2,0)/GD$1,"")</f>
        <v>3.7963636363636364</v>
      </c>
      <c r="GE25" s="67">
        <f>IFERROR(VLOOKUP($B25,RD[#All],GE$2,0)/GE$1,"")</f>
        <v>3.6643356643356642</v>
      </c>
      <c r="GF25" s="67">
        <f>IFERROR(VLOOKUP($B25,RD[#All],GF$2,0)/GF$1,"")</f>
        <v>3.6902356902356903</v>
      </c>
      <c r="GG25" s="67">
        <f>IFERROR(VLOOKUP($B25,RD[#All],GG$2,0)/GG$1,"")</f>
        <v>3.68</v>
      </c>
      <c r="GH25" s="67">
        <f>IFERROR(VLOOKUP($B25,RD[#All],GH$2,0)/GH$1,"")</f>
        <v>3.7054545454545456</v>
      </c>
      <c r="GI25" s="67">
        <f>IFERROR(VLOOKUP($B25,RD[#All],GI$2,0)/GI$1,"")</f>
        <v>3.7414545454545456</v>
      </c>
      <c r="GJ25" s="67">
        <f>IFERROR(VLOOKUP($B25,RD[#All],GJ$2,0)/GJ$1,"")</f>
        <v>3.674825174825175</v>
      </c>
      <c r="GK25" s="67">
        <f>IFERROR(VLOOKUP($B25,RD[#All],GK$2,0)/GK$1,"")</f>
        <v>3.8257575757575757</v>
      </c>
      <c r="GL25" s="67">
        <f>IFERROR(VLOOKUP($B25,RD[#All],GL$2,0)/GL$1,"")</f>
        <v>3.8106060606060606</v>
      </c>
      <c r="GM25" s="67">
        <f>IFERROR(VLOOKUP($B25,RD[#All],GM$2,0)/GM$1,"")</f>
        <v>3.75</v>
      </c>
      <c r="GN25" s="67">
        <f>IFERROR(VLOOKUP($B25,RD[#All],GN$2,0)/GN$1,"")</f>
        <v>3.7727272727272729</v>
      </c>
      <c r="GO25" s="67">
        <f>IFERROR(VLOOKUP($B25,RD[#All],GO$2,0)/GO$1,"")</f>
        <v>3.7916666666666665</v>
      </c>
      <c r="GP25" s="67">
        <f>IFERROR(VLOOKUP($B25,RD[#All],GP$2,0)/GP$1,"")</f>
        <v>3.7537878787878789</v>
      </c>
      <c r="GQ25" s="67">
        <f>IFERROR(VLOOKUP($B25,RD[#All],GQ$2,0)/GQ$1,"")</f>
        <v>3.6409090909090911</v>
      </c>
      <c r="GR25" s="67">
        <f>IFERROR(VLOOKUP($B25,RD[#All],GR$2,0)/GR$1,"")</f>
        <v>3.7727272727272729</v>
      </c>
      <c r="GS25" s="67" t="str">
        <f>IFERROR(VLOOKUP($B25,RD[#All],GS$2,0)/GS$1,"")</f>
        <v/>
      </c>
      <c r="GT25" s="67" t="str">
        <f>IFERROR(VLOOKUP($B25,RD[#All],GT$2,0)/GT$1,"")</f>
        <v/>
      </c>
      <c r="GU25" s="67">
        <f>IFERROR(VLOOKUP($B25,RD[#All],GU$2,0)/GU$1,"")</f>
        <v>3.712401055408971</v>
      </c>
      <c r="GV25" s="67">
        <f>IFERROR(VLOOKUP($B25,RD[#All],GV$2,0)/GV$1,"")</f>
        <v>3.7509850275807723</v>
      </c>
      <c r="GW25" s="67">
        <f>IFERROR(VLOOKUP($B25,RD[#All],GW$2,0)/GW$1,"")</f>
        <v>3.668883961566888</v>
      </c>
      <c r="GX25" s="67" t="str">
        <f>IFERROR(VLOOKUP($B25,RD[#All],GX$2,0)/GX$1,"")</f>
        <v/>
      </c>
      <c r="GY25" s="67">
        <f>IFERROR(VLOOKUP($B25,RD[#All],GY$2,0)/GY$1,"")</f>
        <v>3.7969924812030071</v>
      </c>
      <c r="GZ25" s="67">
        <f>IFERROR(VLOOKUP($B25,RD[#All],GZ$2,0)/GZ$1,"")</f>
        <v>3.7191011235955056</v>
      </c>
      <c r="HA25" s="67">
        <f>IFERROR(VLOOKUP($B25,RD[#All],HA$2,0)/HA$1,"")</f>
        <v>3.7647940074906368</v>
      </c>
      <c r="HB25" s="67">
        <f>IFERROR(VLOOKUP($B25,RD[#All],HB$2,0)/HB$1,"")</f>
        <v>3.7752808988764044</v>
      </c>
      <c r="HC25" s="67">
        <f>IFERROR(VLOOKUP($B25,RD[#All],HC$2,0)/HC$1,"")</f>
        <v>3.7902621722846441</v>
      </c>
      <c r="HD25" s="67">
        <f>IFERROR(VLOOKUP($B25,RD[#All],HD$2,0)/HD$1,"")</f>
        <v>3.7116104868913857</v>
      </c>
      <c r="HE25" s="67">
        <f>IFERROR(VLOOKUP($B25,RD[#All],HE$2,0)/HE$1,"")</f>
        <v>3.7715355805243447</v>
      </c>
      <c r="HF25" s="67">
        <f>IFERROR(VLOOKUP($B25,RD[#All],HF$2,0)/HF$1,"")</f>
        <v>3.7602996254681647</v>
      </c>
      <c r="HG25" s="67">
        <f>IFERROR(VLOOKUP($B25,RD[#All],HG$2,0)/HG$1,"")</f>
        <v>3.737827715355805</v>
      </c>
      <c r="HH25" s="67">
        <f>IFERROR(VLOOKUP($B25,RD[#All],HH$2,0)/HH$1,"")</f>
        <v>3.6891385767790261</v>
      </c>
      <c r="HI25" s="67">
        <f>IFERROR(VLOOKUP($B25,RD[#All],HI$2,0)/HI$1,"")</f>
        <v>3.7602996254681647</v>
      </c>
      <c r="HJ25" s="67">
        <f>IFERROR(VLOOKUP($B25,RD[#All],HJ$2,0)/HJ$1,"")</f>
        <v>3.7191011235955056</v>
      </c>
      <c r="HK25" s="67">
        <f>IFERROR(VLOOKUP($B25,RD[#All],HK$2,0)/HK$1,"")</f>
        <v>3.7320016645859342</v>
      </c>
      <c r="HL25" s="67">
        <f>IFERROR(VLOOKUP($B25,RD[#All],HL$2,0)/HL$1,"")</f>
        <v>3.7999167707032879</v>
      </c>
      <c r="HM25" s="67">
        <f>IFERROR(VLOOKUP($B25,RD[#All],HM$2,0)/HM$1,"")</f>
        <v>3.8423645320197042</v>
      </c>
      <c r="HN25" s="67">
        <f>IFERROR(VLOOKUP($B25,RD[#All],HN$2,0)/HN$1,"")</f>
        <v>3.8446036721898791</v>
      </c>
      <c r="HO25" s="67">
        <f>IFERROR(VLOOKUP($B25,RD[#All],HO$2,0)/HO$1,"")</f>
        <v>3.8714733542319748</v>
      </c>
      <c r="HP25" s="67">
        <f>IFERROR(VLOOKUP($B25,RD[#All],HP$2,0)/HP$1,"")</f>
        <v>3.8934169278996866</v>
      </c>
      <c r="HQ25" s="67">
        <f>IFERROR(VLOOKUP($B25,RD[#All],HQ$2,0)/HQ$1,"")</f>
        <v>3.6512746512746515</v>
      </c>
      <c r="HR25" s="67">
        <f>IFERROR(VLOOKUP($B25,RD[#All],HR$2,0)/HR$1,"")</f>
        <v>3.7414512093411174</v>
      </c>
      <c r="HS25" s="67">
        <f>IFERROR(VLOOKUP($B25,RD[#All],HS$2,0)/HS$1,"")</f>
        <v>3.7903820224719103</v>
      </c>
      <c r="HT25" s="67">
        <f>IFERROR(VLOOKUP($B25,RD[#All],HT$2,0)/HT$1,"")</f>
        <v>3.7586350395339161</v>
      </c>
      <c r="HU25" s="67">
        <f>IFERROR(VLOOKUP($B25,RD[#All],HU$2,0)/HU$1,"")</f>
        <v>3.7718236819360413</v>
      </c>
      <c r="HV25" s="67">
        <f>IFERROR(VLOOKUP($B25,RD[#All],HV$2,0)/HV$1,"")</f>
        <v>3.6888504753673295</v>
      </c>
      <c r="HW25" s="67">
        <f>IFERROR(VLOOKUP($B25,RD[#All],HW$2,0)/HW$1,"")</f>
        <v>3.8155505617977528</v>
      </c>
      <c r="HX25" s="67">
        <f>IFERROR(VLOOKUP($B25,RD[#All],HX$2,0)/HX$1,"")</f>
        <v>3.8063958513396714</v>
      </c>
      <c r="HY25" s="67">
        <f>IFERROR(VLOOKUP($B25,RD[#All],HY$2,0)/HY$1,"")</f>
        <v>3.7652933832709112</v>
      </c>
      <c r="HZ25" s="67">
        <f>IFERROR(VLOOKUP($B25,RD[#All],HZ$2,0)/HZ$1,"")</f>
        <v>3.7007074490220555</v>
      </c>
      <c r="IA25" s="67">
        <f>IFERROR(VLOOKUP($B25,RD[#All],IA$2,0)/IA$1,"")</f>
        <v>3.6674436674436679</v>
      </c>
      <c r="IB25" s="67">
        <f>IFERROR(VLOOKUP($B25,RD[#All],IB$2,0)/IB$1,"")</f>
        <v>3.6922799422799426</v>
      </c>
      <c r="IC25" s="67">
        <f>IFERROR(VLOOKUP($B25,RD[#All],IC$2,0)/IC$1,"")</f>
        <v>3.7723387723387725</v>
      </c>
      <c r="ID25" s="67">
        <f>IFERROR(VLOOKUP($B25,RD[#All],ID$2,0)/ID$1,"")</f>
        <v>3.6924803591470257</v>
      </c>
      <c r="IE25" s="67">
        <f>IFERROR(VLOOKUP($B25,RD[#All],IE$2,0)/IE$1,"")</f>
        <v>3.7414141414141415</v>
      </c>
      <c r="IF25" s="67" t="str">
        <f>IFERROR(VLOOKUP($B25,RD[#All],IF$2,0)/IF$1,"")</f>
        <v/>
      </c>
      <c r="IG25" s="67">
        <f>IFERROR(VLOOKUP($B25,RD[#All],IG$2,0)/IG$1,"")</f>
        <v>3.8975375035380697</v>
      </c>
      <c r="IH25" s="67">
        <f>IFERROR(VLOOKUP($B25,RD[#All],IH$2,0)/IH$1,"")</f>
        <v>3.7164750957854404</v>
      </c>
      <c r="II25" s="67">
        <f>IFERROR(VLOOKUP($B25,RD[#All],II$2,0)/II$1,"")</f>
        <v>3.6915422885572138</v>
      </c>
      <c r="IJ25" s="67">
        <f>IFERROR(VLOOKUP($B25,RD[#All],IJ$2,0)/IJ$1,"")</f>
        <v>3.6550692106247662</v>
      </c>
      <c r="IK25" s="67">
        <f>IFERROR(VLOOKUP($B25,RD[#All],IK$2,0)/IK$1,"")</f>
        <v>3.7113442113442114</v>
      </c>
      <c r="IL25" s="67" t="str">
        <f>IFERROR(VLOOKUP($B25,RD[#All],IL$2,0)/IL$1,"")</f>
        <v/>
      </c>
      <c r="IM25" s="67" t="str">
        <f>IFERROR(VLOOKUP($B25,RD[#All],IM$2,0)/IM$1,"")</f>
        <v/>
      </c>
      <c r="IN25" s="67">
        <f>IFERROR(VLOOKUP($B25,RD[#All],IN$2,0)/IN$1,"")</f>
        <v>3.8996865203761755</v>
      </c>
      <c r="IO25" s="67">
        <f>IFERROR(VLOOKUP($B25,RD[#All],IO$2,0)/IO$1,"")</f>
        <v>3.8832288401253918</v>
      </c>
      <c r="IP25" s="67">
        <f>IFERROR(VLOOKUP($B25,RD[#All],IP$2,0)/IP$1,"")</f>
        <v>4.0133301594858368</v>
      </c>
      <c r="IQ25" s="67">
        <f>IFERROR(VLOOKUP($B25,RD[#All],IQ$2,0)/IQ$1,"")</f>
        <v>3.7723387723387725</v>
      </c>
      <c r="IR25" s="67">
        <f>IFERROR(VLOOKUP($B25,RD[#All],IR$2,0)/IR$1,"")</f>
        <v>7.388059701492538</v>
      </c>
      <c r="IS25" s="86">
        <f>IFERROR(AVERAGEIF(Inv_SY_B[[#This Row],[BLK1_INV1]:[BLK8_INV27]],"&gt;"&amp;0.1,Inv_SY_B[[#This Row],[BLK1_INV1]:[BLK8_INV27]]),"")</f>
        <v>3.733226709567087</v>
      </c>
    </row>
    <row r="26" spans="2:253" x14ac:dyDescent="0.25">
      <c r="B26" s="85">
        <f t="shared" si="0"/>
        <v>45864</v>
      </c>
      <c r="C26" s="67">
        <f>IFERROR(VLOOKUP($B26,RD[#All],C$2,0)/C$1,"")</f>
        <v>3.7476231633535004</v>
      </c>
      <c r="D26" s="67">
        <f>IFERROR(VLOOKUP($B26,RD[#All],D$2,0)/D$1,"")</f>
        <v>3.7891097666378566</v>
      </c>
      <c r="E26" s="67">
        <f>IFERROR(VLOOKUP($B26,RD[#All],E$2,0)/E$1,"")</f>
        <v>3.707865168539326</v>
      </c>
      <c r="F26" s="67">
        <f>IFERROR(VLOOKUP($B26,RD[#All],F$2,0)/F$1,"")</f>
        <v>3.797752808988764</v>
      </c>
      <c r="G26" s="67">
        <f>IFERROR(VLOOKUP($B26,RD[#All],G$2,0)/G$1,"")</f>
        <v>3.7846153846153849</v>
      </c>
      <c r="H26" s="67">
        <f>IFERROR(VLOOKUP($B26,RD[#All],H$2,0)/H$1,"")</f>
        <v>3.7655430711610487</v>
      </c>
      <c r="I26" s="67">
        <f>IFERROR(VLOOKUP($B26,RD[#All],I$2,0)/I$1,"")</f>
        <v>3.7677902621722845</v>
      </c>
      <c r="J26" s="67">
        <f>IFERROR(VLOOKUP($B26,RD[#All],J$2,0)/J$1,"")</f>
        <v>3.7116104868913857</v>
      </c>
      <c r="K26" s="67">
        <f>IFERROR(VLOOKUP($B26,RD[#All],K$2,0)/K$1,"")</f>
        <v>3.7537078651685394</v>
      </c>
      <c r="L26" s="67">
        <f>IFERROR(VLOOKUP($B26,RD[#All],L$2,0)/L$1,"")</f>
        <v>3.8094382022471911</v>
      </c>
      <c r="M26" s="67">
        <f>IFERROR(VLOOKUP($B26,RD[#All],M$2,0)/M$1,"")</f>
        <v>3.808988764044944</v>
      </c>
      <c r="N26" s="67">
        <f>IFERROR(VLOOKUP($B26,RD[#All],N$2,0)/N$1,"")</f>
        <v>3.7584269662921348</v>
      </c>
      <c r="O26" s="67">
        <f>IFERROR(VLOOKUP($B26,RD[#All],O$2,0)/O$1,"")</f>
        <v>3.7902621722846441</v>
      </c>
      <c r="P26" s="67">
        <f>IFERROR(VLOOKUP($B26,RD[#All],P$2,0)/P$1,"")</f>
        <v>3.7303370786516852</v>
      </c>
      <c r="Q26" s="67">
        <f>IFERROR(VLOOKUP($B26,RD[#All],Q$2,0)/Q$1,"")</f>
        <v>3.7453183520599249</v>
      </c>
      <c r="R26" s="67">
        <f>IFERROR(VLOOKUP($B26,RD[#All],R$2,0)/R$1,"")</f>
        <v>3.7988764044943819</v>
      </c>
      <c r="S26" s="67">
        <f>IFERROR(VLOOKUP($B26,RD[#All],S$2,0)/S$1,"")</f>
        <v>3.6741573033707864</v>
      </c>
      <c r="T26" s="67">
        <f>IFERROR(VLOOKUP($B26,RD[#All],T$2,0)/T$1,"")</f>
        <v>3.7116104868913857</v>
      </c>
      <c r="U26" s="67">
        <f>IFERROR(VLOOKUP($B26,RD[#All],U$2,0)/U$1,"")</f>
        <v>3.7158167675021607</v>
      </c>
      <c r="V26" s="67">
        <f>IFERROR(VLOOKUP($B26,RD[#All],V$2,0)/V$1,"")</f>
        <v>3.773898012100259</v>
      </c>
      <c r="W26" s="67">
        <f>IFERROR(VLOOKUP($B26,RD[#All],W$2,0)/W$1,"")</f>
        <v>3.7565543071161049</v>
      </c>
      <c r="X26" s="67">
        <f>IFERROR(VLOOKUP($B26,RD[#All],X$2,0)/X$1,"")</f>
        <v>3.6659176029962546</v>
      </c>
      <c r="Y26" s="67">
        <f>IFERROR(VLOOKUP($B26,RD[#All],Y$2,0)/Y$1,"")</f>
        <v>3.8440795159896286</v>
      </c>
      <c r="Z26" s="67">
        <f>IFERROR(VLOOKUP($B26,RD[#All],Z$2,0)/Z$1,"")</f>
        <v>3.773283395755306</v>
      </c>
      <c r="AA26" s="67">
        <f>IFERROR(VLOOKUP($B26,RD[#All],AA$2,0)/AA$1,"")</f>
        <v>3.7545375972342265</v>
      </c>
      <c r="AB26" s="67">
        <f>IFERROR(VLOOKUP($B26,RD[#All],AB$2,0)/AB$1,"")</f>
        <v>3.7846153846153849</v>
      </c>
      <c r="AC26" s="67">
        <f>IFERROR(VLOOKUP($B26,RD[#All],AC$2,0)/AC$1,"")</f>
        <v>3.6819360414866034</v>
      </c>
      <c r="AD26" s="67">
        <f>IFERROR(VLOOKUP($B26,RD[#All],AD$2,0)/AD$1,"")</f>
        <v>3.7010403662089058</v>
      </c>
      <c r="AE26" s="67">
        <f>IFERROR(VLOOKUP($B26,RD[#All],AE$2,0)/AE$1,"")</f>
        <v>3.6654182272159801</v>
      </c>
      <c r="AF26" s="67">
        <f>IFERROR(VLOOKUP($B26,RD[#All],AF$2,0)/AF$1,"")</f>
        <v>3.6813982521847688</v>
      </c>
      <c r="AG26" s="67">
        <f>IFERROR(VLOOKUP($B26,RD[#All],AG$2,0)/AG$1,"")</f>
        <v>3.6920516021639616</v>
      </c>
      <c r="AH26" s="67">
        <f>IFERROR(VLOOKUP($B26,RD[#All],AH$2,0)/AH$1,"")</f>
        <v>3.7120266333749479</v>
      </c>
      <c r="AI26" s="67">
        <f>IFERROR(VLOOKUP($B26,RD[#All],AI$2,0)/AI$1,"")</f>
        <v>3.675314465408805</v>
      </c>
      <c r="AJ26" s="67">
        <f>IFERROR(VLOOKUP($B26,RD[#All],AJ$2,0)/AJ$1,"")</f>
        <v>3.7991331639515766</v>
      </c>
      <c r="AK26" s="67">
        <f>IFERROR(VLOOKUP($B26,RD[#All],AK$2,0)/AK$1,"")</f>
        <v>3.7528089887640448</v>
      </c>
      <c r="AL26" s="67">
        <f>IFERROR(VLOOKUP($B26,RD[#All],AL$2,0)/AL$1,"")</f>
        <v>3.7102709936433591</v>
      </c>
      <c r="AM26" s="67">
        <f>IFERROR(VLOOKUP($B26,RD[#All],AM$2,0)/AM$1,"")</f>
        <v>3.707865168539326</v>
      </c>
      <c r="AN26" s="67">
        <f>IFERROR(VLOOKUP($B26,RD[#All],AN$2,0)/AN$1,"")</f>
        <v>3.7902621722846441</v>
      </c>
      <c r="AO26" s="67">
        <f>IFERROR(VLOOKUP($B26,RD[#All],AO$2,0)/AO$1,"")</f>
        <v>3.696629213483146</v>
      </c>
      <c r="AP26" s="67">
        <f>IFERROR(VLOOKUP($B26,RD[#All],AP$2,0)/AP$1,"")</f>
        <v>3.7116104868913857</v>
      </c>
      <c r="AQ26" s="67">
        <f>IFERROR(VLOOKUP($B26,RD[#All],AQ$2,0)/AQ$1,"")</f>
        <v>3.7528089887640448</v>
      </c>
      <c r="AR26" s="67">
        <f>IFERROR(VLOOKUP($B26,RD[#All],AR$2,0)/AR$1,"")</f>
        <v>3.7191011235955056</v>
      </c>
      <c r="AS26" s="67">
        <f>IFERROR(VLOOKUP($B26,RD[#All],AS$2,0)/AS$1,"")</f>
        <v>3.7041198501872659</v>
      </c>
      <c r="AT26" s="67">
        <f>IFERROR(VLOOKUP($B26,RD[#All],AT$2,0)/AT$1,"")</f>
        <v>3.7265917602996255</v>
      </c>
      <c r="AU26" s="67">
        <f>IFERROR(VLOOKUP($B26,RD[#All],AU$2,0)/AU$1,"")</f>
        <v>3.7640449438202248</v>
      </c>
      <c r="AV26" s="67">
        <f>IFERROR(VLOOKUP($B26,RD[#All],AV$2,0)/AV$1,"")</f>
        <v>3.6816479400749063</v>
      </c>
      <c r="AW26" s="67">
        <f>IFERROR(VLOOKUP($B26,RD[#All],AW$2,0)/AW$1,"")</f>
        <v>3.6888504753673295</v>
      </c>
      <c r="AX26" s="67">
        <f>IFERROR(VLOOKUP($B26,RD[#All],AX$2,0)/AX$1,"")</f>
        <v>3.6704119850187267</v>
      </c>
      <c r="AY26" s="67">
        <f>IFERROR(VLOOKUP($B26,RD[#All],AY$2,0)/AY$1,"")</f>
        <v>3.671011235955056</v>
      </c>
      <c r="AZ26" s="67">
        <f>IFERROR(VLOOKUP($B26,RD[#All],AZ$2,0)/AZ$1,"")</f>
        <v>3.6997752808988764</v>
      </c>
      <c r="BA26" s="67">
        <f>IFERROR(VLOOKUP($B26,RD[#All],BA$2,0)/BA$1,"")</f>
        <v>3.8464419475655429</v>
      </c>
      <c r="BB26" s="67">
        <f>IFERROR(VLOOKUP($B26,RD[#All],BB$2,0)/BB$1,"")</f>
        <v>3.7116104868913857</v>
      </c>
      <c r="BC26" s="67">
        <f>IFERROR(VLOOKUP($B26,RD[#All],BC$2,0)/BC$1,"")</f>
        <v>3.8052434456928839</v>
      </c>
      <c r="BD26" s="67">
        <f>IFERROR(VLOOKUP($B26,RD[#All],BD$2,0)/BD$1,"")</f>
        <v>3.6820640865584684</v>
      </c>
      <c r="BE26" s="67">
        <f>IFERROR(VLOOKUP($B26,RD[#All],BE$2,0)/BE$1,"")</f>
        <v>3.6888504753673295</v>
      </c>
      <c r="BF26" s="67">
        <f>IFERROR(VLOOKUP($B26,RD[#All],BF$2,0)/BF$1,"")</f>
        <v>3.8085726175613814</v>
      </c>
      <c r="BG26" s="67">
        <f>IFERROR(VLOOKUP($B26,RD[#All],BG$2,0)/BG$1,"")</f>
        <v>3.7852684144818975</v>
      </c>
      <c r="BH26" s="67">
        <f>IFERROR(VLOOKUP($B26,RD[#All],BH$2,0)/BH$1,"")</f>
        <v>3.8239700374531833</v>
      </c>
      <c r="BI26" s="67">
        <f>IFERROR(VLOOKUP($B26,RD[#All],BI$2,0)/BI$1,"")</f>
        <v>3.8318768206408658</v>
      </c>
      <c r="BJ26" s="67">
        <f>IFERROR(VLOOKUP($B26,RD[#All],BJ$2,0)/BJ$1,"")</f>
        <v>3.8252184769038702</v>
      </c>
      <c r="BK26" s="67">
        <f>IFERROR(VLOOKUP($B26,RD[#All],BK$2,0)/BK$1,"")</f>
        <v>3.7003745318352061</v>
      </c>
      <c r="BL26" s="67">
        <f>IFERROR(VLOOKUP($B26,RD[#All],BL$2,0)/BL$1,"")</f>
        <v>3.74372699899632</v>
      </c>
      <c r="BM26" s="67">
        <f>IFERROR(VLOOKUP($B26,RD[#All],BM$2,0)/BM$1,"")</f>
        <v>3.7303370786516852</v>
      </c>
      <c r="BN26" s="67">
        <f>IFERROR(VLOOKUP($B26,RD[#All],BN$2,0)/BN$1,"")</f>
        <v>3.8119122257053291</v>
      </c>
      <c r="BO26" s="67">
        <f>IFERROR(VLOOKUP($B26,RD[#All],BO$2,0)/BO$1,"")</f>
        <v>3.8444252376836645</v>
      </c>
      <c r="BP26" s="67">
        <f>IFERROR(VLOOKUP($B26,RD[#All],BP$2,0)/BP$1,"")</f>
        <v>3.8063958513396714</v>
      </c>
      <c r="BQ26" s="67">
        <f>IFERROR(VLOOKUP($B26,RD[#All],BQ$2,0)/BQ$1,"")</f>
        <v>3.8720829732065689</v>
      </c>
      <c r="BR26" s="67">
        <f>IFERROR(VLOOKUP($B26,RD[#All],BR$2,0)/BR$1,"")</f>
        <v>3.8547968885047537</v>
      </c>
      <c r="BS26" s="67">
        <f>IFERROR(VLOOKUP($B26,RD[#All],BS$2,0)/BS$1,"")</f>
        <v>3.7528089887640448</v>
      </c>
      <c r="BT26" s="67">
        <f>IFERROR(VLOOKUP($B26,RD[#All],BT$2,0)/BT$1,"")</f>
        <v>3.7265917602996255</v>
      </c>
      <c r="BU26" s="67">
        <f>IFERROR(VLOOKUP($B26,RD[#All],BU$2,0)/BU$1,"")</f>
        <v>3.7715355805243447</v>
      </c>
      <c r="BV26" s="67">
        <f>IFERROR(VLOOKUP($B26,RD[#All],BV$2,0)/BV$1,"")</f>
        <v>3.797752808988764</v>
      </c>
      <c r="BW26" s="67">
        <f>IFERROR(VLOOKUP($B26,RD[#All],BW$2,0)/BW$1,"")</f>
        <v>3.7265917602996255</v>
      </c>
      <c r="BX26" s="67">
        <f>IFERROR(VLOOKUP($B26,RD[#All],BX$2,0)/BX$1,"")</f>
        <v>3.7752808988764044</v>
      </c>
      <c r="BY26" s="67">
        <f>IFERROR(VLOOKUP($B26,RD[#All],BY$2,0)/BY$1,"")</f>
        <v>3.7919267582188931</v>
      </c>
      <c r="BZ26" s="67">
        <f>IFERROR(VLOOKUP($B26,RD[#All],BZ$2,0)/BZ$1,"")</f>
        <v>3.7919267582188931</v>
      </c>
      <c r="CA26" s="67">
        <f>IFERROR(VLOOKUP($B26,RD[#All],CA$2,0)/CA$1,"")</f>
        <v>3.7885975863503951</v>
      </c>
      <c r="CB26" s="67">
        <f>IFERROR(VLOOKUP($B26,RD[#All],CB$2,0)/CB$1,"")</f>
        <v>3.7602996254681647</v>
      </c>
      <c r="CC26" s="67">
        <f>IFERROR(VLOOKUP($B26,RD[#All],CC$2,0)/CC$1,"")</f>
        <v>3.7116104868913857</v>
      </c>
      <c r="CD26" s="67">
        <f>IFERROR(VLOOKUP($B26,RD[#All],CD$2,0)/CD$1,"")</f>
        <v>3.8409680207433015</v>
      </c>
      <c r="CE26" s="67">
        <f>IFERROR(VLOOKUP($B26,RD[#All],CE$2,0)/CE$1,"")</f>
        <v>3.7677902621722845</v>
      </c>
      <c r="CF26" s="67">
        <f>IFERROR(VLOOKUP($B26,RD[#All],CF$2,0)/CF$1,"")</f>
        <v>3.7340823970037453</v>
      </c>
      <c r="CG26" s="67">
        <f>IFERROR(VLOOKUP($B26,RD[#All],CG$2,0)/CG$1,"")</f>
        <v>3.8127340823970037</v>
      </c>
      <c r="CH26" s="67">
        <f>IFERROR(VLOOKUP($B26,RD[#All],CH$2,0)/CH$1,"")</f>
        <v>3.7827715355805243</v>
      </c>
      <c r="CI26" s="67">
        <f>IFERROR(VLOOKUP($B26,RD[#All],CI$2,0)/CI$1,"")</f>
        <v>3.7677902621722845</v>
      </c>
      <c r="CJ26" s="67">
        <f>IFERROR(VLOOKUP($B26,RD[#All],CJ$2,0)/CJ$1,"")</f>
        <v>3.797752808988764</v>
      </c>
      <c r="CK26" s="67">
        <f>IFERROR(VLOOKUP($B26,RD[#All],CK$2,0)/CK$1,"")</f>
        <v>3.7902621722846441</v>
      </c>
      <c r="CL26" s="67">
        <f>IFERROR(VLOOKUP($B26,RD[#All],CL$2,0)/CL$1,"")</f>
        <v>3.7340823970037453</v>
      </c>
      <c r="CM26" s="67">
        <f>IFERROR(VLOOKUP($B26,RD[#All],CM$2,0)/CM$1,"")</f>
        <v>3.7303370786516852</v>
      </c>
      <c r="CN26" s="67">
        <f>IFERROR(VLOOKUP($B26,RD[#All],CN$2,0)/CN$1,"")</f>
        <v>3.7790262172284645</v>
      </c>
      <c r="CO26" s="67">
        <f>IFERROR(VLOOKUP($B26,RD[#All],CO$2,0)/CO$1,"")</f>
        <v>3.8364044943820224</v>
      </c>
      <c r="CP26" s="67">
        <f>IFERROR(VLOOKUP($B26,RD[#All],CP$2,0)/CP$1,"")</f>
        <v>3.8375108038029389</v>
      </c>
      <c r="CQ26" s="67">
        <f>IFERROR(VLOOKUP($B26,RD[#All],CQ$2,0)/CQ$1,"")</f>
        <v>3.8164794007490639</v>
      </c>
      <c r="CR26" s="67">
        <f>IFERROR(VLOOKUP($B26,RD[#All],CR$2,0)/CR$1,"")</f>
        <v>3.8651685393258428</v>
      </c>
      <c r="CS26" s="67">
        <f>IFERROR(VLOOKUP($B26,RD[#All],CS$2,0)/CS$1,"")</f>
        <v>3.8119017894298795</v>
      </c>
      <c r="CT26" s="67">
        <f>IFERROR(VLOOKUP($B26,RD[#All],CT$2,0)/CT$1,"")</f>
        <v>3.8239700374531833</v>
      </c>
      <c r="CU26" s="67">
        <f>IFERROR(VLOOKUP($B26,RD[#All],CU$2,0)/CU$1,"")</f>
        <v>3.7827715355805243</v>
      </c>
      <c r="CV26" s="67">
        <f>IFERROR(VLOOKUP($B26,RD[#All],CV$2,0)/CV$1,"")</f>
        <v>3.8239700374531833</v>
      </c>
      <c r="CW26" s="67">
        <f>IFERROR(VLOOKUP($B26,RD[#All],CW$2,0)/CW$1,"")</f>
        <v>3.7790262172284645</v>
      </c>
      <c r="CX26" s="67">
        <f>IFERROR(VLOOKUP($B26,RD[#All],CX$2,0)/CX$1,"")</f>
        <v>3.7902621722846441</v>
      </c>
      <c r="CY26" s="67">
        <f>IFERROR(VLOOKUP($B26,RD[#All],CY$2,0)/CY$1,"")</f>
        <v>3.8239700374531833</v>
      </c>
      <c r="CZ26" s="67">
        <f>IFERROR(VLOOKUP($B26,RD[#All],CZ$2,0)/CZ$1,"")</f>
        <v>3.7602996254681647</v>
      </c>
      <c r="DA26" s="67">
        <f>IFERROR(VLOOKUP($B26,RD[#All],DA$2,0)/DA$1,"")</f>
        <v>3.737827715355805</v>
      </c>
      <c r="DB26" s="67">
        <f>IFERROR(VLOOKUP($B26,RD[#All],DB$2,0)/DB$1,"")</f>
        <v>3.7902621722846441</v>
      </c>
      <c r="DC26" s="67">
        <f>IFERROR(VLOOKUP($B26,RD[#All],DC$2,0)/DC$1,"")</f>
        <v>3.8784852267998335</v>
      </c>
      <c r="DD26" s="67">
        <f>IFERROR(VLOOKUP($B26,RD[#All],DD$2,0)/DD$1,"")</f>
        <v>3.7490636704119851</v>
      </c>
      <c r="DE26" s="67">
        <f>IFERROR(VLOOKUP($B26,RD[#All],DE$2,0)/DE$1,"")</f>
        <v>3.8698293799417396</v>
      </c>
      <c r="DF26" s="67">
        <f>IFERROR(VLOOKUP($B26,RD[#All],DF$2,0)/DF$1,"")</f>
        <v>3.6835061893609904</v>
      </c>
      <c r="DG26" s="67">
        <f>IFERROR(VLOOKUP($B26,RD[#All],DG$2,0)/DG$1,"")</f>
        <v>3.7925093632958804</v>
      </c>
      <c r="DH26" s="67">
        <f>IFERROR(VLOOKUP($B26,RD[#All],DH$2,0)/DH$1,"")</f>
        <v>3.6857261756138158</v>
      </c>
      <c r="DI26" s="67">
        <f>IFERROR(VLOOKUP($B26,RD[#All],DI$2,0)/DI$1,"")</f>
        <v>3.8091616248919618</v>
      </c>
      <c r="DJ26" s="67">
        <f>IFERROR(VLOOKUP($B26,RD[#All],DJ$2,0)/DJ$1,"")</f>
        <v>3.8910976663785655</v>
      </c>
      <c r="DK26" s="67">
        <f>IFERROR(VLOOKUP($B26,RD[#All],DK$2,0)/DK$1,"")</f>
        <v>3.8878069080316271</v>
      </c>
      <c r="DL26" s="67">
        <f>IFERROR(VLOOKUP($B26,RD[#All],DL$2,0)/DL$1,"")</f>
        <v>3.8581772784019979</v>
      </c>
      <c r="DM26" s="67">
        <f>IFERROR(VLOOKUP($B26,RD[#All],DM$2,0)/DM$1,"")</f>
        <v>3.815355805243446</v>
      </c>
      <c r="DN26" s="67">
        <f>IFERROR(VLOOKUP($B26,RD[#All],DN$2,0)/DN$1,"")</f>
        <v>3.7340823970037453</v>
      </c>
      <c r="DO26" s="67">
        <f>IFERROR(VLOOKUP($B26,RD[#All],DO$2,0)/DO$1,"")</f>
        <v>3.6577450652392107</v>
      </c>
      <c r="DP26" s="67">
        <f>IFERROR(VLOOKUP($B26,RD[#All],DP$2,0)/DP$1,"")</f>
        <v>3.7519766957969205</v>
      </c>
      <c r="DQ26" s="67">
        <f>IFERROR(VLOOKUP($B26,RD[#All],DQ$2,0)/DQ$1,"")</f>
        <v>3.7686225551394092</v>
      </c>
      <c r="DR26" s="67">
        <f>IFERROR(VLOOKUP($B26,RD[#All],DR$2,0)/DR$1,"")</f>
        <v>3.792134831460674</v>
      </c>
      <c r="DS26" s="67">
        <f>IFERROR(VLOOKUP($B26,RD[#All],DS$2,0)/DS$1,"")</f>
        <v>3.8689138576779025</v>
      </c>
      <c r="DT26" s="67">
        <f>IFERROR(VLOOKUP($B26,RD[#All],DT$2,0)/DT$1,"")</f>
        <v>3.8495214315439035</v>
      </c>
      <c r="DU26" s="67">
        <f>IFERROR(VLOOKUP($B26,RD[#All],DU$2,0)/DU$1,"")</f>
        <v>3.8358718268830629</v>
      </c>
      <c r="DV26" s="67">
        <f>IFERROR(VLOOKUP($B26,RD[#All],DV$2,0)/DV$1,"")</f>
        <v>3.7528089887640448</v>
      </c>
      <c r="DW26" s="67">
        <f>IFERROR(VLOOKUP($B26,RD[#All],DW$2,0)/DW$1,"")</f>
        <v>3.7528089887640448</v>
      </c>
      <c r="DX26" s="67">
        <f>IFERROR(VLOOKUP($B26,RD[#All],DX$2,0)/DX$1,"")</f>
        <v>3.8618393674573448</v>
      </c>
      <c r="DY26" s="67">
        <f>IFERROR(VLOOKUP($B26,RD[#All],DY$2,0)/DY$1,"")</f>
        <v>3.7116104868913857</v>
      </c>
      <c r="DZ26" s="67">
        <f>IFERROR(VLOOKUP($B26,RD[#All],DZ$2,0)/DZ$1,"")</f>
        <v>3.7490636704119851</v>
      </c>
      <c r="EA26" s="67">
        <f>IFERROR(VLOOKUP($B26,RD[#All],EA$2,0)/EA$1,"")</f>
        <v>3.8052434456928839</v>
      </c>
      <c r="EB26" s="67">
        <f>IFERROR(VLOOKUP($B26,RD[#All],EB$2,0)/EB$1,"")</f>
        <v>3.6987099459009571</v>
      </c>
      <c r="EC26" s="67">
        <f>IFERROR(VLOOKUP($B26,RD[#All],EC$2,0)/EC$1,"")</f>
        <v>3.7718236819360413</v>
      </c>
      <c r="ED26" s="67">
        <f>IFERROR(VLOOKUP($B26,RD[#All],ED$2,0)/ED$1,"")</f>
        <v>3.8444252376836645</v>
      </c>
      <c r="EE26" s="67">
        <f>IFERROR(VLOOKUP($B26,RD[#All],EE$2,0)/EE$1,"")</f>
        <v>3.8340535868625758</v>
      </c>
      <c r="EF26" s="67">
        <f>IFERROR(VLOOKUP($B26,RD[#All],EF$2,0)/EF$1,"")</f>
        <v>3.8610827374872319</v>
      </c>
      <c r="EG26" s="67">
        <f>IFERROR(VLOOKUP($B26,RD[#All],EG$2,0)/EG$1,"")</f>
        <v>3.7307692307692308</v>
      </c>
      <c r="EH26" s="67">
        <f>IFERROR(VLOOKUP($B26,RD[#All],EH$2,0)/EH$1,"")</f>
        <v>3.7657342657342658</v>
      </c>
      <c r="EI26" s="67">
        <f>IFERROR(VLOOKUP($B26,RD[#All],EI$2,0)/EI$1,"")</f>
        <v>3.7272727272727271</v>
      </c>
      <c r="EJ26" s="67">
        <f>IFERROR(VLOOKUP($B26,RD[#All],EJ$2,0)/EJ$1,"")</f>
        <v>3.8076923076923075</v>
      </c>
      <c r="EK26" s="67">
        <f>IFERROR(VLOOKUP($B26,RD[#All],EK$2,0)/EK$1,"")</f>
        <v>3.8615730337078653</v>
      </c>
      <c r="EL26" s="67">
        <f>IFERROR(VLOOKUP($B26,RD[#All],EL$2,0)/EL$1,"")</f>
        <v>3.7902621722846441</v>
      </c>
      <c r="EM26" s="67">
        <f>IFERROR(VLOOKUP($B26,RD[#All],EM$2,0)/EM$1,"")</f>
        <v>3.8340535868625758</v>
      </c>
      <c r="EN26" s="67">
        <f>IFERROR(VLOOKUP($B26,RD[#All],EN$2,0)/EN$1,"")</f>
        <v>3.7752808988764044</v>
      </c>
      <c r="EO26" s="67">
        <f>IFERROR(VLOOKUP($B26,RD[#All],EO$2,0)/EO$1,"")</f>
        <v>3.8014981273408242</v>
      </c>
      <c r="EP26" s="67">
        <f>IFERROR(VLOOKUP($B26,RD[#All],EP$2,0)/EP$1,"")</f>
        <v>3.8617113223854798</v>
      </c>
      <c r="EQ26" s="67">
        <f>IFERROR(VLOOKUP($B26,RD[#All],EQ$2,0)/EQ$1,"")</f>
        <v>3.7790262172284645</v>
      </c>
      <c r="ER26" s="67">
        <f>IFERROR(VLOOKUP($B26,RD[#All],ER$2,0)/ER$1,"")</f>
        <v>3.7026793431287812</v>
      </c>
      <c r="ES26" s="67">
        <f>IFERROR(VLOOKUP($B26,RD[#All],ES$2,0)/ES$1,"")</f>
        <v>3.8764044943820224</v>
      </c>
      <c r="ET26" s="67">
        <f>IFERROR(VLOOKUP($B26,RD[#All],ET$2,0)/ET$1,"")</f>
        <v>3.7262512768130747</v>
      </c>
      <c r="EU26" s="67">
        <f>IFERROR(VLOOKUP($B26,RD[#All],EU$2,0)/EU$1,"")</f>
        <v>3.8513396715643906</v>
      </c>
      <c r="EV26" s="67">
        <f>IFERROR(VLOOKUP($B26,RD[#All],EV$2,0)/EV$1,"")</f>
        <v>3.8824546240276576</v>
      </c>
      <c r="EW26" s="67">
        <f>IFERROR(VLOOKUP($B26,RD[#All],EW$2,0)/EW$1,"")</f>
        <v>3.8755401901469315</v>
      </c>
      <c r="EX26" s="67">
        <f>IFERROR(VLOOKUP($B26,RD[#All],EX$2,0)/EX$1,"")</f>
        <v>3.7865168539325844</v>
      </c>
      <c r="EY26" s="67">
        <f>IFERROR(VLOOKUP($B26,RD[#All],EY$2,0)/EY$1,"")</f>
        <v>3.8085726175613814</v>
      </c>
      <c r="EZ26" s="67">
        <f>IFERROR(VLOOKUP($B26,RD[#All],EZ$2,0)/EZ$1,"")</f>
        <v>3.7104868913857678</v>
      </c>
      <c r="FA26" s="67">
        <f>IFERROR(VLOOKUP($B26,RD[#All],FA$2,0)/FA$1,"")</f>
        <v>3.6917602996254684</v>
      </c>
      <c r="FB26" s="67">
        <f>IFERROR(VLOOKUP($B26,RD[#All],FB$2,0)/FB$1,"")</f>
        <v>3.7528089887640448</v>
      </c>
      <c r="FC26" s="67">
        <f>IFERROR(VLOOKUP($B26,RD[#All],FC$2,0)/FC$1,"")</f>
        <v>3.7202247191011235</v>
      </c>
      <c r="FD26" s="67">
        <f>IFERROR(VLOOKUP($B26,RD[#All],FD$2,0)/FD$1,"")</f>
        <v>3.7333333333333329</v>
      </c>
      <c r="FE26" s="67">
        <f>IFERROR(VLOOKUP($B26,RD[#All],FE$2,0)/FE$1,"")</f>
        <v>3.7992424242424243</v>
      </c>
      <c r="FF26" s="67">
        <f>IFERROR(VLOOKUP($B26,RD[#All],FF$2,0)/FF$1,"")</f>
        <v>3.7840909090909092</v>
      </c>
      <c r="FG26" s="67">
        <f>IFERROR(VLOOKUP($B26,RD[#All],FG$2,0)/FG$1,"")</f>
        <v>3.734006734006734</v>
      </c>
      <c r="FH26" s="67">
        <f>IFERROR(VLOOKUP($B26,RD[#All],FH$2,0)/FH$1,"")</f>
        <v>3.7803030303030303</v>
      </c>
      <c r="FI26" s="67">
        <f>IFERROR(VLOOKUP($B26,RD[#All],FI$2,0)/FI$1,"")</f>
        <v>3.7676767676767677</v>
      </c>
      <c r="FJ26" s="67">
        <f>IFERROR(VLOOKUP($B26,RD[#All],FJ$2,0)/FJ$1,"")</f>
        <v>3.7104377104377106</v>
      </c>
      <c r="FK26" s="67">
        <f>IFERROR(VLOOKUP($B26,RD[#All],FK$2,0)/FK$1,"")</f>
        <v>3.7441077441077439</v>
      </c>
      <c r="FL26" s="67">
        <f>IFERROR(VLOOKUP($B26,RD[#All],FL$2,0)/FL$1,"")</f>
        <v>3.6909090909090909</v>
      </c>
      <c r="FM26" s="67">
        <f>IFERROR(VLOOKUP($B26,RD[#All],FM$2,0)/FM$1,"")</f>
        <v>3.7575757575757578</v>
      </c>
      <c r="FN26" s="67">
        <f>IFERROR(VLOOKUP($B26,RD[#All],FN$2,0)/FN$1,"")</f>
        <v>3.7003367003367003</v>
      </c>
      <c r="FO26" s="67">
        <f>IFERROR(VLOOKUP($B26,RD[#All],FO$2,0)/FO$1,"")</f>
        <v>3.8257575757575757</v>
      </c>
      <c r="FP26" s="67">
        <f>IFERROR(VLOOKUP($B26,RD[#All],FP$2,0)/FP$1,"")</f>
        <v>3.6909090909090909</v>
      </c>
      <c r="FQ26" s="67">
        <f>IFERROR(VLOOKUP($B26,RD[#All],FQ$2,0)/FQ$1,"")</f>
        <v>3.68</v>
      </c>
      <c r="FR26" s="67">
        <f>IFERROR(VLOOKUP($B26,RD[#All],FR$2,0)/FR$1,"")</f>
        <v>3.7890909090909091</v>
      </c>
      <c r="FS26" s="67">
        <f>IFERROR(VLOOKUP($B26,RD[#All],FS$2,0)/FS$1,"")</f>
        <v>3.7542087542087543</v>
      </c>
      <c r="FT26" s="67">
        <f>IFERROR(VLOOKUP($B26,RD[#All],FT$2,0)/FT$1,"")</f>
        <v>3.7127272727272729</v>
      </c>
      <c r="FU26" s="67">
        <f>IFERROR(VLOOKUP($B26,RD[#All],FU$2,0)/FU$1,"")</f>
        <v>3.7474747474747474</v>
      </c>
      <c r="FV26" s="67">
        <f>IFERROR(VLOOKUP($B26,RD[#All],FV$2,0)/FV$1,"")</f>
        <v>3.7575757575757578</v>
      </c>
      <c r="FW26" s="67">
        <f>IFERROR(VLOOKUP($B26,RD[#All],FW$2,0)/FW$1,"")</f>
        <v>3.7916666666666665</v>
      </c>
      <c r="FX26" s="67">
        <f>IFERROR(VLOOKUP($B26,RD[#All],FX$2,0)/FX$1,"")</f>
        <v>3.8181818181818183</v>
      </c>
      <c r="FY26" s="67">
        <f>IFERROR(VLOOKUP($B26,RD[#All],FY$2,0)/FY$1,"")</f>
        <v>3.7599326599326601</v>
      </c>
      <c r="FZ26" s="67">
        <f>IFERROR(VLOOKUP($B26,RD[#All],FZ$2,0)/FZ$1,"")</f>
        <v>3.731060606060606</v>
      </c>
      <c r="GA26" s="67">
        <f>IFERROR(VLOOKUP($B26,RD[#All],GA$2,0)/GA$1,"")</f>
        <v>3.7657342657342658</v>
      </c>
      <c r="GB26" s="67">
        <f>IFERROR(VLOOKUP($B26,RD[#All],GB$2,0)/GB$1,"")</f>
        <v>3.7676767676767677</v>
      </c>
      <c r="GC26" s="67">
        <f>IFERROR(VLOOKUP($B26,RD[#All],GC$2,0)/GC$1,"")</f>
        <v>3.734006734006734</v>
      </c>
      <c r="GD26" s="67">
        <f>IFERROR(VLOOKUP($B26,RD[#All],GD$2,0)/GD$1,"")</f>
        <v>3.8690909090909091</v>
      </c>
      <c r="GE26" s="67">
        <f>IFERROR(VLOOKUP($B26,RD[#All],GE$2,0)/GE$1,"")</f>
        <v>3.7097902097902096</v>
      </c>
      <c r="GF26" s="67">
        <f>IFERROR(VLOOKUP($B26,RD[#All],GF$2,0)/GF$1,"")</f>
        <v>3.734006734006734</v>
      </c>
      <c r="GG26" s="67">
        <f>IFERROR(VLOOKUP($B26,RD[#All],GG$2,0)/GG$1,"")</f>
        <v>3.7272727272727271</v>
      </c>
      <c r="GH26" s="67">
        <f>IFERROR(VLOOKUP($B26,RD[#All],GH$2,0)/GH$1,"")</f>
        <v>3.7345454545454544</v>
      </c>
      <c r="GI26" s="67">
        <f>IFERROR(VLOOKUP($B26,RD[#All],GI$2,0)/GI$1,"")</f>
        <v>3.7890909090909091</v>
      </c>
      <c r="GJ26" s="67">
        <f>IFERROR(VLOOKUP($B26,RD[#All],GJ$2,0)/GJ$1,"")</f>
        <v>3.7412587412587412</v>
      </c>
      <c r="GK26" s="67">
        <f>IFERROR(VLOOKUP($B26,RD[#All],GK$2,0)/GK$1,"")</f>
        <v>3.8674242424242422</v>
      </c>
      <c r="GL26" s="67">
        <f>IFERROR(VLOOKUP($B26,RD[#All],GL$2,0)/GL$1,"")</f>
        <v>3.8484848484848486</v>
      </c>
      <c r="GM26" s="67">
        <f>IFERROR(VLOOKUP($B26,RD[#All],GM$2,0)/GM$1,"")</f>
        <v>3.7916666666666665</v>
      </c>
      <c r="GN26" s="67">
        <f>IFERROR(VLOOKUP($B26,RD[#All],GN$2,0)/GN$1,"")</f>
        <v>3.7537878787878789</v>
      </c>
      <c r="GO26" s="67">
        <f>IFERROR(VLOOKUP($B26,RD[#All],GO$2,0)/GO$1,"")</f>
        <v>3.7765151515151514</v>
      </c>
      <c r="GP26" s="67">
        <f>IFERROR(VLOOKUP($B26,RD[#All],GP$2,0)/GP$1,"")</f>
        <v>3.7462121212121211</v>
      </c>
      <c r="GQ26" s="67">
        <f>IFERROR(VLOOKUP($B26,RD[#All],GQ$2,0)/GQ$1,"")</f>
        <v>3.6727272727272728</v>
      </c>
      <c r="GR26" s="67">
        <f>IFERROR(VLOOKUP($B26,RD[#All],GR$2,0)/GR$1,"")</f>
        <v>3.7916666666666665</v>
      </c>
      <c r="GS26" s="67" t="str">
        <f>IFERROR(VLOOKUP($B26,RD[#All],GS$2,0)/GS$1,"")</f>
        <v/>
      </c>
      <c r="GT26" s="67" t="str">
        <f>IFERROR(VLOOKUP($B26,RD[#All],GT$2,0)/GT$1,"")</f>
        <v/>
      </c>
      <c r="GU26" s="67">
        <f>IFERROR(VLOOKUP($B26,RD[#All],GU$2,0)/GU$1,"")</f>
        <v>3.7642919964819699</v>
      </c>
      <c r="GV26" s="67">
        <f>IFERROR(VLOOKUP($B26,RD[#All],GV$2,0)/GV$1,"")</f>
        <v>3.7772524297346992</v>
      </c>
      <c r="GW26" s="67">
        <f>IFERROR(VLOOKUP($B26,RD[#All],GW$2,0)/GW$1,"")</f>
        <v>3.6844050258684402</v>
      </c>
      <c r="GX26" s="67" t="str">
        <f>IFERROR(VLOOKUP($B26,RD[#All],GX$2,0)/GX$1,"")</f>
        <v/>
      </c>
      <c r="GY26" s="67">
        <f>IFERROR(VLOOKUP($B26,RD[#All],GY$2,0)/GY$1,"")</f>
        <v>3.8321941216678055</v>
      </c>
      <c r="GZ26" s="67">
        <f>IFERROR(VLOOKUP($B26,RD[#All],GZ$2,0)/GZ$1,"")</f>
        <v>3.737827715355805</v>
      </c>
      <c r="HA26" s="67">
        <f>IFERROR(VLOOKUP($B26,RD[#All],HA$2,0)/HA$1,"")</f>
        <v>3.7790262172284645</v>
      </c>
      <c r="HB26" s="67">
        <f>IFERROR(VLOOKUP($B26,RD[#All],HB$2,0)/HB$1,"")</f>
        <v>3.797752808988764</v>
      </c>
      <c r="HC26" s="67">
        <f>IFERROR(VLOOKUP($B26,RD[#All],HC$2,0)/HC$1,"")</f>
        <v>3.8501872659176031</v>
      </c>
      <c r="HD26" s="67">
        <f>IFERROR(VLOOKUP($B26,RD[#All],HD$2,0)/HD$1,"")</f>
        <v>3.7340823970037453</v>
      </c>
      <c r="HE26" s="67">
        <f>IFERROR(VLOOKUP($B26,RD[#All],HE$2,0)/HE$1,"")</f>
        <v>3.808988764044944</v>
      </c>
      <c r="HF26" s="67">
        <f>IFERROR(VLOOKUP($B26,RD[#All],HF$2,0)/HF$1,"")</f>
        <v>3.8239700374531833</v>
      </c>
      <c r="HG26" s="67">
        <f>IFERROR(VLOOKUP($B26,RD[#All],HG$2,0)/HG$1,"")</f>
        <v>3.7790262172284645</v>
      </c>
      <c r="HH26" s="67">
        <f>IFERROR(VLOOKUP($B26,RD[#All],HH$2,0)/HH$1,"")</f>
        <v>3.7011235955056181</v>
      </c>
      <c r="HI26" s="67">
        <f>IFERROR(VLOOKUP($B26,RD[#All],HI$2,0)/HI$1,"")</f>
        <v>3.7116104868913857</v>
      </c>
      <c r="HJ26" s="67">
        <f>IFERROR(VLOOKUP($B26,RD[#All],HJ$2,0)/HJ$1,"")</f>
        <v>3.7340823970037453</v>
      </c>
      <c r="HK26" s="67">
        <f>IFERROR(VLOOKUP($B26,RD[#All],HK$2,0)/HK$1,"")</f>
        <v>3.7030378693300041</v>
      </c>
      <c r="HL26" s="67">
        <f>IFERROR(VLOOKUP($B26,RD[#All],HL$2,0)/HL$1,"")</f>
        <v>3.8655014565126922</v>
      </c>
      <c r="HM26" s="67">
        <f>IFERROR(VLOOKUP($B26,RD[#All],HM$2,0)/HM$1,"")</f>
        <v>3.9005821764442454</v>
      </c>
      <c r="HN26" s="67">
        <f>IFERROR(VLOOKUP($B26,RD[#All],HN$2,0)/HN$1,"")</f>
        <v>3.8244514106583072</v>
      </c>
      <c r="HO26" s="67">
        <f>IFERROR(VLOOKUP($B26,RD[#All],HO$2,0)/HO$1,"")</f>
        <v>3.9028213166144199</v>
      </c>
      <c r="HP26" s="67">
        <f>IFERROR(VLOOKUP($B26,RD[#All],HP$2,0)/HP$1,"")</f>
        <v>3.9435736677115987</v>
      </c>
      <c r="HQ26" s="67">
        <f>IFERROR(VLOOKUP($B26,RD[#All],HQ$2,0)/HQ$1,"")</f>
        <v>3.4583934583934584</v>
      </c>
      <c r="HR26" s="67">
        <f>IFERROR(VLOOKUP($B26,RD[#All],HR$2,0)/HR$1,"")</f>
        <v>3.469557964970809</v>
      </c>
      <c r="HS26" s="67">
        <f>IFERROR(VLOOKUP($B26,RD[#All],HS$2,0)/HS$1,"")</f>
        <v>3.4696629213483146</v>
      </c>
      <c r="HT26" s="67">
        <f>IFERROR(VLOOKUP($B26,RD[#All],HT$2,0)/HT$1,"")</f>
        <v>3.4257178526841447</v>
      </c>
      <c r="HU26" s="67">
        <f>IFERROR(VLOOKUP($B26,RD[#All],HU$2,0)/HU$1,"")</f>
        <v>3.4952463267070009</v>
      </c>
      <c r="HV26" s="67">
        <f>IFERROR(VLOOKUP($B26,RD[#All],HV$2,0)/HV$1,"")</f>
        <v>3.4261019878997407</v>
      </c>
      <c r="HW26" s="67">
        <f>IFERROR(VLOOKUP($B26,RD[#All],HW$2,0)/HW$1,"")</f>
        <v>3.4624719101123596</v>
      </c>
      <c r="HX26" s="67">
        <f>IFERROR(VLOOKUP($B26,RD[#All],HX$2,0)/HX$1,"")</f>
        <v>3.4883318928262748</v>
      </c>
      <c r="HY26" s="67">
        <f>IFERROR(VLOOKUP($B26,RD[#All],HY$2,0)/HY$1,"")</f>
        <v>3.4190595089471496</v>
      </c>
      <c r="HZ26" s="67">
        <f>IFERROR(VLOOKUP($B26,RD[#All],HZ$2,0)/HZ$1,"")</f>
        <v>3.4190595089471496</v>
      </c>
      <c r="IA26" s="67">
        <f>IFERROR(VLOOKUP($B26,RD[#All],IA$2,0)/IA$1,"")</f>
        <v>3.4226884226884229</v>
      </c>
      <c r="IB26" s="67">
        <f>IFERROR(VLOOKUP($B26,RD[#All],IB$2,0)/IB$1,"")</f>
        <v>3.4487734487734487</v>
      </c>
      <c r="IC26" s="67">
        <f>IFERROR(VLOOKUP($B26,RD[#All],IC$2,0)/IC$1,"")</f>
        <v>3.4537684537684541</v>
      </c>
      <c r="ID26" s="67">
        <f>IFERROR(VLOOKUP($B26,RD[#All],ID$2,0)/ID$1,"")</f>
        <v>3.4530490086045642</v>
      </c>
      <c r="IE26" s="67">
        <f>IFERROR(VLOOKUP($B26,RD[#All],IE$2,0)/IE$1,"")</f>
        <v>3.4585858585858587</v>
      </c>
      <c r="IF26" s="67" t="str">
        <f>IFERROR(VLOOKUP($B26,RD[#All],IF$2,0)/IF$1,"")</f>
        <v/>
      </c>
      <c r="IG26" s="67">
        <f>IFERROR(VLOOKUP($B26,RD[#All],IG$2,0)/IG$1,"")</f>
        <v>3.9230116048683836</v>
      </c>
      <c r="IH26" s="67">
        <f>IFERROR(VLOOKUP($B26,RD[#All],IH$2,0)/IH$1,"")</f>
        <v>3.7492163009404389</v>
      </c>
      <c r="II26" s="67">
        <f>IFERROR(VLOOKUP($B26,RD[#All],II$2,0)/II$1,"")</f>
        <v>3.7412935323383083</v>
      </c>
      <c r="IJ26" s="67">
        <f>IFERROR(VLOOKUP($B26,RD[#All],IJ$2,0)/IJ$1,"")</f>
        <v>3.6812570145903476</v>
      </c>
      <c r="IK26" s="67">
        <f>IFERROR(VLOOKUP($B26,RD[#All],IK$2,0)/IK$1,"")</f>
        <v>3.6907536907536911</v>
      </c>
      <c r="IL26" s="67" t="str">
        <f>IFERROR(VLOOKUP($B26,RD[#All],IL$2,0)/IL$1,"")</f>
        <v/>
      </c>
      <c r="IM26" s="67" t="str">
        <f>IFERROR(VLOOKUP($B26,RD[#All],IM$2,0)/IM$1,"")</f>
        <v/>
      </c>
      <c r="IN26" s="67">
        <f>IFERROR(VLOOKUP($B26,RD[#All],IN$2,0)/IN$1,"")</f>
        <v>3.9331243469174502</v>
      </c>
      <c r="IO26" s="67">
        <f>IFERROR(VLOOKUP($B26,RD[#All],IO$2,0)/IO$1,"")</f>
        <v>3.8753918495297808</v>
      </c>
      <c r="IP26" s="67">
        <f>IFERROR(VLOOKUP($B26,RD[#All],IP$2,0)/IP$1,"")</f>
        <v>3.7181623422994523</v>
      </c>
      <c r="IQ26" s="67">
        <f>IFERROR(VLOOKUP($B26,RD[#All],IQ$2,0)/IQ$1,"")</f>
        <v>3.7956487956487961</v>
      </c>
      <c r="IR26" s="67">
        <f>IFERROR(VLOOKUP($B26,RD[#All],IR$2,0)/IR$1,"")</f>
        <v>7.4709784411276949</v>
      </c>
      <c r="IS26" s="86">
        <f>IFERROR(AVERAGEIF(Inv_SY_B[[#This Row],[BLK1_INV1]:[BLK8_INV27]],"&gt;"&amp;0.1,Inv_SY_B[[#This Row],[BLK1_INV1]:[BLK8_INV27]]),"")</f>
        <v>3.7519425216341027</v>
      </c>
    </row>
    <row r="27" spans="2:253" x14ac:dyDescent="0.25">
      <c r="B27" s="85">
        <f t="shared" si="0"/>
        <v>45865</v>
      </c>
      <c r="C27" s="67">
        <f>IFERROR(VLOOKUP($B27,RD[#All],C$2,0)/C$1,"")</f>
        <v>4.1521175453759724</v>
      </c>
      <c r="D27" s="67">
        <f>IFERROR(VLOOKUP($B27,RD[#All],D$2,0)/D$1,"")</f>
        <v>4.1901469317199656</v>
      </c>
      <c r="E27" s="67">
        <f>IFERROR(VLOOKUP($B27,RD[#All],E$2,0)/E$1,"")</f>
        <v>4.1985018726591763</v>
      </c>
      <c r="F27" s="67">
        <f>IFERROR(VLOOKUP($B27,RD[#All],F$2,0)/F$1,"")</f>
        <v>4.191011235955056</v>
      </c>
      <c r="G27" s="67">
        <f>IFERROR(VLOOKUP($B27,RD[#All],G$2,0)/G$1,"")</f>
        <v>4.1866897147796021</v>
      </c>
      <c r="H27" s="67">
        <f>IFERROR(VLOOKUP($B27,RD[#All],H$2,0)/H$1,"")</f>
        <v>4.2153558052434459</v>
      </c>
      <c r="I27" s="67">
        <f>IFERROR(VLOOKUP($B27,RD[#All],I$2,0)/I$1,"")</f>
        <v>4.2284644194756558</v>
      </c>
      <c r="J27" s="67">
        <f>IFERROR(VLOOKUP($B27,RD[#All],J$2,0)/J$1,"")</f>
        <v>4.2359550561797752</v>
      </c>
      <c r="K27" s="67">
        <f>IFERROR(VLOOKUP($B27,RD[#All],K$2,0)/K$1,"")</f>
        <v>4.2595955056179777</v>
      </c>
      <c r="L27" s="67">
        <f>IFERROR(VLOOKUP($B27,RD[#All],L$2,0)/L$1,"")</f>
        <v>4.2603146067415736</v>
      </c>
      <c r="M27" s="67">
        <f>IFERROR(VLOOKUP($B27,RD[#All],M$2,0)/M$1,"")</f>
        <v>4.1985018726591763</v>
      </c>
      <c r="N27" s="67">
        <f>IFERROR(VLOOKUP($B27,RD[#All],N$2,0)/N$1,"")</f>
        <v>4.238951310861423</v>
      </c>
      <c r="O27" s="67">
        <f>IFERROR(VLOOKUP($B27,RD[#All],O$2,0)/O$1,"")</f>
        <v>4.2059925093632957</v>
      </c>
      <c r="P27" s="67">
        <f>IFERROR(VLOOKUP($B27,RD[#All],P$2,0)/P$1,"")</f>
        <v>4.0898876404494384</v>
      </c>
      <c r="Q27" s="67">
        <f>IFERROR(VLOOKUP($B27,RD[#All],Q$2,0)/Q$1,"")</f>
        <v>4.2284644194756558</v>
      </c>
      <c r="R27" s="67">
        <f>IFERROR(VLOOKUP($B27,RD[#All],R$2,0)/R$1,"")</f>
        <v>4.262172284644195</v>
      </c>
      <c r="S27" s="67">
        <f>IFERROR(VLOOKUP($B27,RD[#All],S$2,0)/S$1,"")</f>
        <v>4.0925093632958802</v>
      </c>
      <c r="T27" s="67">
        <f>IFERROR(VLOOKUP($B27,RD[#All],T$2,0)/T$1,"")</f>
        <v>4.2172284644194757</v>
      </c>
      <c r="U27" s="67">
        <f>IFERROR(VLOOKUP($B27,RD[#All],U$2,0)/U$1,"")</f>
        <v>4.2108902333621439</v>
      </c>
      <c r="V27" s="67">
        <f>IFERROR(VLOOKUP($B27,RD[#All],V$2,0)/V$1,"")</f>
        <v>4.2247191011235952</v>
      </c>
      <c r="W27" s="67">
        <f>IFERROR(VLOOKUP($B27,RD[#All],W$2,0)/W$1,"")</f>
        <v>4.2284644194756558</v>
      </c>
      <c r="X27" s="67">
        <f>IFERROR(VLOOKUP($B27,RD[#All],X$2,0)/X$1,"")</f>
        <v>4.1168539325842701</v>
      </c>
      <c r="Y27" s="67">
        <f>IFERROR(VLOOKUP($B27,RD[#All],Y$2,0)/Y$1,"")</f>
        <v>4.2558340535868622</v>
      </c>
      <c r="Z27" s="67">
        <f>IFERROR(VLOOKUP($B27,RD[#All],Z$2,0)/Z$1,"")</f>
        <v>4.2080732417811069</v>
      </c>
      <c r="AA27" s="67">
        <f>IFERROR(VLOOKUP($B27,RD[#All],AA$2,0)/AA$1,"")</f>
        <v>4.1797752808988768</v>
      </c>
      <c r="AB27" s="67">
        <f>IFERROR(VLOOKUP($B27,RD[#All],AB$2,0)/AB$1,"")</f>
        <v>4.1728608470181507</v>
      </c>
      <c r="AC27" s="67">
        <f>IFERROR(VLOOKUP($B27,RD[#All],AC$2,0)/AC$1,"")</f>
        <v>4.1102852203975804</v>
      </c>
      <c r="AD27" s="67">
        <f>IFERROR(VLOOKUP($B27,RD[#All],AD$2,0)/AD$1,"")</f>
        <v>4.1847690387016225</v>
      </c>
      <c r="AE27" s="67">
        <f>IFERROR(VLOOKUP($B27,RD[#All],AE$2,0)/AE$1,"")</f>
        <v>4.1081980857261753</v>
      </c>
      <c r="AF27" s="67">
        <f>IFERROR(VLOOKUP($B27,RD[#All],AF$2,0)/AF$1,"")</f>
        <v>4.1747815230961303</v>
      </c>
      <c r="AG27" s="67">
        <f>IFERROR(VLOOKUP($B27,RD[#All],AG$2,0)/AG$1,"")</f>
        <v>4.091552226383687</v>
      </c>
      <c r="AH27" s="67">
        <f>IFERROR(VLOOKUP($B27,RD[#All],AH$2,0)/AH$1,"")</f>
        <v>4.2060757386600089</v>
      </c>
      <c r="AI27" s="67">
        <f>IFERROR(VLOOKUP($B27,RD[#All],AI$2,0)/AI$1,"")</f>
        <v>4.0683962264150946</v>
      </c>
      <c r="AJ27" s="67">
        <f>IFERROR(VLOOKUP($B27,RD[#All],AJ$2,0)/AJ$1,"")</f>
        <v>4.2116275594081598</v>
      </c>
      <c r="AK27" s="67">
        <f>IFERROR(VLOOKUP($B27,RD[#All],AK$2,0)/AK$1,"")</f>
        <v>4.0898876404494384</v>
      </c>
      <c r="AL27" s="67">
        <f>IFERROR(VLOOKUP($B27,RD[#All],AL$2,0)/AL$1,"")</f>
        <v>4.1585814653730351</v>
      </c>
      <c r="AM27" s="67">
        <f>IFERROR(VLOOKUP($B27,RD[#All],AM$2,0)/AM$1,"")</f>
        <v>4.1696629213483147</v>
      </c>
      <c r="AN27" s="67">
        <f>IFERROR(VLOOKUP($B27,RD[#All],AN$2,0)/AN$1,"")</f>
        <v>4.071161048689139</v>
      </c>
      <c r="AO27" s="67">
        <f>IFERROR(VLOOKUP($B27,RD[#All],AO$2,0)/AO$1,"")</f>
        <v>4.1086142322097379</v>
      </c>
      <c r="AP27" s="67">
        <f>IFERROR(VLOOKUP($B27,RD[#All],AP$2,0)/AP$1,"")</f>
        <v>4.1161048689138573</v>
      </c>
      <c r="AQ27" s="67">
        <f>IFERROR(VLOOKUP($B27,RD[#All],AQ$2,0)/AQ$1,"")</f>
        <v>4.1048689138576782</v>
      </c>
      <c r="AR27" s="67">
        <f>IFERROR(VLOOKUP($B27,RD[#All],AR$2,0)/AR$1,"")</f>
        <v>4.1385767790262173</v>
      </c>
      <c r="AS27" s="67">
        <f>IFERROR(VLOOKUP($B27,RD[#All],AS$2,0)/AS$1,"")</f>
        <v>4.1018726591760304</v>
      </c>
      <c r="AT27" s="67">
        <f>IFERROR(VLOOKUP($B27,RD[#All],AT$2,0)/AT$1,"")</f>
        <v>4.0767790262172285</v>
      </c>
      <c r="AU27" s="67">
        <f>IFERROR(VLOOKUP($B27,RD[#All],AU$2,0)/AU$1,"")</f>
        <v>4.1235955056179776</v>
      </c>
      <c r="AV27" s="67">
        <f>IFERROR(VLOOKUP($B27,RD[#All],AV$2,0)/AV$1,"")</f>
        <v>4.1385767790262173</v>
      </c>
      <c r="AW27" s="67">
        <f>IFERROR(VLOOKUP($B27,RD[#All],AW$2,0)/AW$1,"")</f>
        <v>4.093344857389801</v>
      </c>
      <c r="AX27" s="67">
        <f>IFERROR(VLOOKUP($B27,RD[#All],AX$2,0)/AX$1,"")</f>
        <v>4.106741573033708</v>
      </c>
      <c r="AY27" s="67">
        <f>IFERROR(VLOOKUP($B27,RD[#All],AY$2,0)/AY$1,"")</f>
        <v>4.0952808988764042</v>
      </c>
      <c r="AZ27" s="67">
        <f>IFERROR(VLOOKUP($B27,RD[#All],AZ$2,0)/AZ$1,"")</f>
        <v>4.0737078651685392</v>
      </c>
      <c r="BA27" s="67">
        <f>IFERROR(VLOOKUP($B27,RD[#All],BA$2,0)/BA$1,"")</f>
        <v>4.2584269662921352</v>
      </c>
      <c r="BB27" s="67">
        <f>IFERROR(VLOOKUP($B27,RD[#All],BB$2,0)/BB$1,"")</f>
        <v>4.1011235955056176</v>
      </c>
      <c r="BC27" s="67">
        <f>IFERROR(VLOOKUP($B27,RD[#All],BC$2,0)/BC$1,"")</f>
        <v>4.2686641697877654</v>
      </c>
      <c r="BD27" s="67">
        <f>IFERROR(VLOOKUP($B27,RD[#All],BD$2,0)/BD$1,"")</f>
        <v>4.090553474823138</v>
      </c>
      <c r="BE27" s="67">
        <f>IFERROR(VLOOKUP($B27,RD[#All],BE$2,0)/BE$1,"")</f>
        <v>4.0864304235090749</v>
      </c>
      <c r="BF27" s="67">
        <f>IFERROR(VLOOKUP($B27,RD[#All],BF$2,0)/BF$1,"")</f>
        <v>4.2180607573866</v>
      </c>
      <c r="BG27" s="67">
        <f>IFERROR(VLOOKUP($B27,RD[#All],BG$2,0)/BG$1,"")</f>
        <v>4.2097378277153554</v>
      </c>
      <c r="BH27" s="67">
        <f>IFERROR(VLOOKUP($B27,RD[#All],BH$2,0)/BH$1,"")</f>
        <v>4.1985018726591763</v>
      </c>
      <c r="BI27" s="67">
        <f>IFERROR(VLOOKUP($B27,RD[#All],BI$2,0)/BI$1,"")</f>
        <v>4.2440282979608819</v>
      </c>
      <c r="BJ27" s="67">
        <f>IFERROR(VLOOKUP($B27,RD[#All],BJ$2,0)/BJ$1,"")</f>
        <v>4.2533499791926754</v>
      </c>
      <c r="BK27" s="67">
        <f>IFERROR(VLOOKUP($B27,RD[#All],BK$2,0)/BK$1,"")</f>
        <v>4.1254681647940075</v>
      </c>
      <c r="BL27" s="67">
        <f>IFERROR(VLOOKUP($B27,RD[#All],BL$2,0)/BL$1,"")</f>
        <v>4.2127801940448313</v>
      </c>
      <c r="BM27" s="67">
        <f>IFERROR(VLOOKUP($B27,RD[#All],BM$2,0)/BM$1,"")</f>
        <v>4.1348314606741576</v>
      </c>
      <c r="BN27" s="67">
        <f>IFERROR(VLOOKUP($B27,RD[#All],BN$2,0)/BN$1,"")</f>
        <v>4.2215256008359461</v>
      </c>
      <c r="BO27" s="67">
        <f>IFERROR(VLOOKUP($B27,RD[#All],BO$2,0)/BO$1,"")</f>
        <v>4.2454624027657735</v>
      </c>
      <c r="BP27" s="67">
        <f>IFERROR(VLOOKUP($B27,RD[#All],BP$2,0)/BP$1,"")</f>
        <v>4.2627484874675883</v>
      </c>
      <c r="BQ27" s="67">
        <f>IFERROR(VLOOKUP($B27,RD[#All],BQ$2,0)/BQ$1,"")</f>
        <v>4.248919619706137</v>
      </c>
      <c r="BR27" s="67">
        <f>IFERROR(VLOOKUP($B27,RD[#All],BR$2,0)/BR$1,"")</f>
        <v>4.253759723422645</v>
      </c>
      <c r="BS27" s="67">
        <f>IFERROR(VLOOKUP($B27,RD[#All],BS$2,0)/BS$1,"")</f>
        <v>4.1985018726591763</v>
      </c>
      <c r="BT27" s="67">
        <f>IFERROR(VLOOKUP($B27,RD[#All],BT$2,0)/BT$1,"")</f>
        <v>4.1535580524344571</v>
      </c>
      <c r="BU27" s="67">
        <f>IFERROR(VLOOKUP($B27,RD[#All],BU$2,0)/BU$1,"")</f>
        <v>4.1423220973782771</v>
      </c>
      <c r="BV27" s="67">
        <f>IFERROR(VLOOKUP($B27,RD[#All],BV$2,0)/BV$1,"")</f>
        <v>4.1797752808988768</v>
      </c>
      <c r="BW27" s="67">
        <f>IFERROR(VLOOKUP($B27,RD[#All],BW$2,0)/BW$1,"")</f>
        <v>4.1985018726591763</v>
      </c>
      <c r="BX27" s="67">
        <f>IFERROR(VLOOKUP($B27,RD[#All],BX$2,0)/BX$1,"")</f>
        <v>4.1460674157303368</v>
      </c>
      <c r="BY27" s="67">
        <f>IFERROR(VLOOKUP($B27,RD[#All],BY$2,0)/BY$1,"")</f>
        <v>4.2277153558052438</v>
      </c>
      <c r="BZ27" s="67">
        <f>IFERROR(VLOOKUP($B27,RD[#All],BZ$2,0)/BZ$1,"")</f>
        <v>4.1877652933832712</v>
      </c>
      <c r="CA27" s="67">
        <f>IFERROR(VLOOKUP($B27,RD[#All],CA$2,0)/CA$1,"")</f>
        <v>4.2360382854764884</v>
      </c>
      <c r="CB27" s="67">
        <f>IFERROR(VLOOKUP($B27,RD[#All],CB$2,0)/CB$1,"")</f>
        <v>4.1985018726591763</v>
      </c>
      <c r="CC27" s="67">
        <f>IFERROR(VLOOKUP($B27,RD[#All],CC$2,0)/CC$1,"")</f>
        <v>4.2284644194756558</v>
      </c>
      <c r="CD27" s="67">
        <f>IFERROR(VLOOKUP($B27,RD[#All],CD$2,0)/CD$1,"")</f>
        <v>4.2385479688850474</v>
      </c>
      <c r="CE27" s="67">
        <f>IFERROR(VLOOKUP($B27,RD[#All],CE$2,0)/CE$1,"")</f>
        <v>4.2284644194756558</v>
      </c>
      <c r="CF27" s="67">
        <f>IFERROR(VLOOKUP($B27,RD[#All],CF$2,0)/CF$1,"")</f>
        <v>4.2059925093632957</v>
      </c>
      <c r="CG27" s="67">
        <f>IFERROR(VLOOKUP($B27,RD[#All],CG$2,0)/CG$1,"")</f>
        <v>4.1647940074906371</v>
      </c>
      <c r="CH27" s="67">
        <f>IFERROR(VLOOKUP($B27,RD[#All],CH$2,0)/CH$1,"")</f>
        <v>4.1985018726591763</v>
      </c>
      <c r="CI27" s="67">
        <f>IFERROR(VLOOKUP($B27,RD[#All],CI$2,0)/CI$1,"")</f>
        <v>4.1423220973782771</v>
      </c>
      <c r="CJ27" s="67">
        <f>IFERROR(VLOOKUP($B27,RD[#All],CJ$2,0)/CJ$1,"")</f>
        <v>4.1985018726591763</v>
      </c>
      <c r="CK27" s="67">
        <f>IFERROR(VLOOKUP($B27,RD[#All],CK$2,0)/CK$1,"")</f>
        <v>4.1573033707865168</v>
      </c>
      <c r="CL27" s="67">
        <f>IFERROR(VLOOKUP($B27,RD[#All],CL$2,0)/CL$1,"")</f>
        <v>4.1348314606741576</v>
      </c>
      <c r="CM27" s="67">
        <f>IFERROR(VLOOKUP($B27,RD[#All],CM$2,0)/CM$1,"")</f>
        <v>4.1685393258426968</v>
      </c>
      <c r="CN27" s="67">
        <f>IFERROR(VLOOKUP($B27,RD[#All],CN$2,0)/CN$1,"")</f>
        <v>4.2258426966292131</v>
      </c>
      <c r="CO27" s="67">
        <f>IFERROR(VLOOKUP($B27,RD[#All],CO$2,0)/CO$1,"")</f>
        <v>4.2649887640449444</v>
      </c>
      <c r="CP27" s="67">
        <f>IFERROR(VLOOKUP($B27,RD[#All],CP$2,0)/CP$1,"")</f>
        <v>4.2828003457216939</v>
      </c>
      <c r="CQ27" s="67">
        <f>IFERROR(VLOOKUP($B27,RD[#All],CQ$2,0)/CQ$1,"")</f>
        <v>4.2209737827715355</v>
      </c>
      <c r="CR27" s="67">
        <f>IFERROR(VLOOKUP($B27,RD[#All],CR$2,0)/CR$1,"")</f>
        <v>4.2696629213483144</v>
      </c>
      <c r="CS27" s="67">
        <f>IFERROR(VLOOKUP($B27,RD[#All],CS$2,0)/CS$1,"")</f>
        <v>4.2383687057844357</v>
      </c>
      <c r="CT27" s="67">
        <f>IFERROR(VLOOKUP($B27,RD[#All],CT$2,0)/CT$1,"")</f>
        <v>4.2284644194756558</v>
      </c>
      <c r="CU27" s="67">
        <f>IFERROR(VLOOKUP($B27,RD[#All],CU$2,0)/CU$1,"")</f>
        <v>4.2434456928838955</v>
      </c>
      <c r="CV27" s="67">
        <f>IFERROR(VLOOKUP($B27,RD[#All],CV$2,0)/CV$1,"")</f>
        <v>4.2172284644194757</v>
      </c>
      <c r="CW27" s="67">
        <f>IFERROR(VLOOKUP($B27,RD[#All],CW$2,0)/CW$1,"")</f>
        <v>4.2546816479400746</v>
      </c>
      <c r="CX27" s="67">
        <f>IFERROR(VLOOKUP($B27,RD[#All],CX$2,0)/CX$1,"")</f>
        <v>4.2647940074906368</v>
      </c>
      <c r="CY27" s="67">
        <f>IFERROR(VLOOKUP($B27,RD[#All],CY$2,0)/CY$1,"")</f>
        <v>4.1602996254681646</v>
      </c>
      <c r="CZ27" s="67">
        <f>IFERROR(VLOOKUP($B27,RD[#All],CZ$2,0)/CZ$1,"")</f>
        <v>4.1985018726591763</v>
      </c>
      <c r="DA27" s="67">
        <f>IFERROR(VLOOKUP($B27,RD[#All],DA$2,0)/DA$1,"")</f>
        <v>4.238576779026217</v>
      </c>
      <c r="DB27" s="67">
        <f>IFERROR(VLOOKUP($B27,RD[#All],DB$2,0)/DB$1,"")</f>
        <v>4.2659176029962547</v>
      </c>
      <c r="DC27" s="67">
        <f>IFERROR(VLOOKUP($B27,RD[#All],DC$2,0)/DC$1,"")</f>
        <v>4.2919683728672497</v>
      </c>
      <c r="DD27" s="67">
        <f>IFERROR(VLOOKUP($B27,RD[#All],DD$2,0)/DD$1,"")</f>
        <v>4.2734082397003741</v>
      </c>
      <c r="DE27" s="67">
        <f>IFERROR(VLOOKUP($B27,RD[#All],DE$2,0)/DE$1,"")</f>
        <v>4.2330420307948398</v>
      </c>
      <c r="DF27" s="67">
        <f>IFERROR(VLOOKUP($B27,RD[#All],DF$2,0)/DF$1,"")</f>
        <v>4.0849782535965211</v>
      </c>
      <c r="DG27" s="67">
        <f>IFERROR(VLOOKUP($B27,RD[#All],DG$2,0)/DG$1,"")</f>
        <v>4.1460674157303368</v>
      </c>
      <c r="DH27" s="67">
        <f>IFERROR(VLOOKUP($B27,RD[#All],DH$2,0)/DH$1,"")</f>
        <v>4.1248439450686645</v>
      </c>
      <c r="DI27" s="67">
        <f>IFERROR(VLOOKUP($B27,RD[#All],DI$2,0)/DI$1,"")</f>
        <v>4.0829732065687123</v>
      </c>
      <c r="DJ27" s="67">
        <f>IFERROR(VLOOKUP($B27,RD[#All],DJ$2,0)/DJ$1,"")</f>
        <v>4.3056179775280903</v>
      </c>
      <c r="DK27" s="67">
        <f>IFERROR(VLOOKUP($B27,RD[#All],DK$2,0)/DK$1,"")</f>
        <v>4.2923012900540991</v>
      </c>
      <c r="DL27" s="67">
        <f>IFERROR(VLOOKUP($B27,RD[#All],DL$2,0)/DL$1,"")</f>
        <v>4.2237203495630462</v>
      </c>
      <c r="DM27" s="67">
        <f>IFERROR(VLOOKUP($B27,RD[#All],DM$2,0)/DM$1,"")</f>
        <v>4.308988764044944</v>
      </c>
      <c r="DN27" s="67">
        <f>IFERROR(VLOOKUP($B27,RD[#All],DN$2,0)/DN$1,"")</f>
        <v>4.1142322097378274</v>
      </c>
      <c r="DO27" s="67">
        <f>IFERROR(VLOOKUP($B27,RD[#All],DO$2,0)/DO$1,"")</f>
        <v>4.1518902643024429</v>
      </c>
      <c r="DP27" s="67">
        <f>IFERROR(VLOOKUP($B27,RD[#All],DP$2,0)/DP$1,"")</f>
        <v>4.2313774448605912</v>
      </c>
      <c r="DQ27" s="67">
        <f>IFERROR(VLOOKUP($B27,RD[#All],DQ$2,0)/DQ$1,"")</f>
        <v>4.1015397419891801</v>
      </c>
      <c r="DR27" s="67">
        <f>IFERROR(VLOOKUP($B27,RD[#All],DR$2,0)/DR$1,"")</f>
        <v>4.2509363295880149</v>
      </c>
      <c r="DS27" s="67">
        <f>IFERROR(VLOOKUP($B27,RD[#All],DS$2,0)/DS$1,"")</f>
        <v>4.262172284644195</v>
      </c>
      <c r="DT27" s="67">
        <f>IFERROR(VLOOKUP($B27,RD[#All],DT$2,0)/DT$1,"")</f>
        <v>4.2923012900540991</v>
      </c>
      <c r="DU27" s="67">
        <f>IFERROR(VLOOKUP($B27,RD[#All],DU$2,0)/DU$1,"")</f>
        <v>4.2836454431960052</v>
      </c>
      <c r="DV27" s="67">
        <f>IFERROR(VLOOKUP($B27,RD[#All],DV$2,0)/DV$1,"")</f>
        <v>4.2209737827715355</v>
      </c>
      <c r="DW27" s="67">
        <f>IFERROR(VLOOKUP($B27,RD[#All],DW$2,0)/DW$1,"")</f>
        <v>4.2359550561797752</v>
      </c>
      <c r="DX27" s="67">
        <f>IFERROR(VLOOKUP($B27,RD[#All],DX$2,0)/DX$1,"")</f>
        <v>4.2883062838119015</v>
      </c>
      <c r="DY27" s="67">
        <f>IFERROR(VLOOKUP($B27,RD[#All],DY$2,0)/DY$1,"")</f>
        <v>4.2247191011235952</v>
      </c>
      <c r="DZ27" s="67">
        <f>IFERROR(VLOOKUP($B27,RD[#All],DZ$2,0)/DZ$1,"")</f>
        <v>4.2172284644194757</v>
      </c>
      <c r="EA27" s="67">
        <f>IFERROR(VLOOKUP($B27,RD[#All],EA$2,0)/EA$1,"")</f>
        <v>4.2393674573449855</v>
      </c>
      <c r="EB27" s="67">
        <f>IFERROR(VLOOKUP($B27,RD[#All],EB$2,0)/EB$1,"")</f>
        <v>4.1734498543487302</v>
      </c>
      <c r="EC27" s="67">
        <f>IFERROR(VLOOKUP($B27,RD[#All],EC$2,0)/EC$1,"")</f>
        <v>4.0985306828003454</v>
      </c>
      <c r="ED27" s="67">
        <f>IFERROR(VLOOKUP($B27,RD[#All],ED$2,0)/ED$1,"")</f>
        <v>4.2157303370786519</v>
      </c>
      <c r="EE27" s="67">
        <f>IFERROR(VLOOKUP($B27,RD[#All],EE$2,0)/EE$1,"")</f>
        <v>4.2855661192739838</v>
      </c>
      <c r="EF27" s="67">
        <f>IFERROR(VLOOKUP($B27,RD[#All],EF$2,0)/EF$1,"")</f>
        <v>4.2451481103166495</v>
      </c>
      <c r="EG27" s="67">
        <f>IFERROR(VLOOKUP($B27,RD[#All],EG$2,0)/EG$1,"")</f>
        <v>4.1993006993006992</v>
      </c>
      <c r="EH27" s="67">
        <f>IFERROR(VLOOKUP($B27,RD[#All],EH$2,0)/EH$1,"")</f>
        <v>4.0874125874125875</v>
      </c>
      <c r="EI27" s="67">
        <f>IFERROR(VLOOKUP($B27,RD[#All],EI$2,0)/EI$1,"")</f>
        <v>4.1188811188811192</v>
      </c>
      <c r="EJ27" s="67">
        <f>IFERROR(VLOOKUP($B27,RD[#All],EJ$2,0)/EJ$1,"")</f>
        <v>4.2653846153846153</v>
      </c>
      <c r="EK27" s="67">
        <f>IFERROR(VLOOKUP($B27,RD[#All],EK$2,0)/EK$1,"")</f>
        <v>4.1733033707865168</v>
      </c>
      <c r="EL27" s="67">
        <f>IFERROR(VLOOKUP($B27,RD[#All],EL$2,0)/EL$1,"")</f>
        <v>4.2883895131086138</v>
      </c>
      <c r="EM27" s="67">
        <f>IFERROR(VLOOKUP($B27,RD[#All],EM$2,0)/EM$1,"")</f>
        <v>4.2153846153846155</v>
      </c>
      <c r="EN27" s="67">
        <f>IFERROR(VLOOKUP($B27,RD[#All],EN$2,0)/EN$1,"")</f>
        <v>4.0968020743301645</v>
      </c>
      <c r="EO27" s="67">
        <f>IFERROR(VLOOKUP($B27,RD[#All],EO$2,0)/EO$1,"")</f>
        <v>4.2887640449438198</v>
      </c>
      <c r="EP27" s="67">
        <f>IFERROR(VLOOKUP($B27,RD[#All],EP$2,0)/EP$1,"")</f>
        <v>4.3045808124459803</v>
      </c>
      <c r="EQ27" s="67">
        <f>IFERROR(VLOOKUP($B27,RD[#All],EQ$2,0)/EQ$1,"")</f>
        <v>4.2295880149812737</v>
      </c>
      <c r="ER27" s="67">
        <f>IFERROR(VLOOKUP($B27,RD[#All],ER$2,0)/ER$1,"")</f>
        <v>4.1106309420916158</v>
      </c>
      <c r="ES27" s="67">
        <f>IFERROR(VLOOKUP($B27,RD[#All],ES$2,0)/ES$1,"")</f>
        <v>4.2471910112359552</v>
      </c>
      <c r="ET27" s="67">
        <f>IFERROR(VLOOKUP($B27,RD[#All],ET$2,0)/ET$1,"")</f>
        <v>4.252093973442288</v>
      </c>
      <c r="EU27" s="67">
        <f>IFERROR(VLOOKUP($B27,RD[#All],EU$2,0)/EU$1,"")</f>
        <v>4.2575626620570439</v>
      </c>
      <c r="EV27" s="67">
        <f>IFERROR(VLOOKUP($B27,RD[#All],EV$2,0)/EV$1,"")</f>
        <v>4.2696629213483144</v>
      </c>
      <c r="EW27" s="67">
        <f>IFERROR(VLOOKUP($B27,RD[#All],EW$2,0)/EW$1,"")</f>
        <v>4.2350907519446848</v>
      </c>
      <c r="EX27" s="67">
        <f>IFERROR(VLOOKUP($B27,RD[#All],EX$2,0)/EX$1,"")</f>
        <v>4.3007490636704118</v>
      </c>
      <c r="EY27" s="67">
        <f>IFERROR(VLOOKUP($B27,RD[#All],EY$2,0)/EY$1,"")</f>
        <v>4.2347066167290883</v>
      </c>
      <c r="EZ27" s="67">
        <f>IFERROR(VLOOKUP($B27,RD[#All],EZ$2,0)/EZ$1,"")</f>
        <v>4.2471910112359552</v>
      </c>
      <c r="FA27" s="67">
        <f>IFERROR(VLOOKUP($B27,RD[#All],FA$2,0)/FA$1,"")</f>
        <v>4.213483146067416</v>
      </c>
      <c r="FB27" s="67">
        <f>IFERROR(VLOOKUP($B27,RD[#All],FB$2,0)/FB$1,"")</f>
        <v>4.2198501872659175</v>
      </c>
      <c r="FC27" s="67">
        <f>IFERROR(VLOOKUP($B27,RD[#All],FC$2,0)/FC$1,"")</f>
        <v>4.2322097378277155</v>
      </c>
      <c r="FD27" s="67">
        <f>IFERROR(VLOOKUP($B27,RD[#All],FD$2,0)/FD$1,"")</f>
        <v>4.2172284644194757</v>
      </c>
      <c r="FE27" s="67">
        <f>IFERROR(VLOOKUP($B27,RD[#All],FE$2,0)/FE$1,"")</f>
        <v>4.1704545454545459</v>
      </c>
      <c r="FF27" s="67">
        <f>IFERROR(VLOOKUP($B27,RD[#All],FF$2,0)/FF$1,"")</f>
        <v>4.1579545454545457</v>
      </c>
      <c r="FG27" s="67">
        <f>IFERROR(VLOOKUP($B27,RD[#All],FG$2,0)/FG$1,"")</f>
        <v>4.1717171717171722</v>
      </c>
      <c r="FH27" s="67">
        <f>IFERROR(VLOOKUP($B27,RD[#All],FH$2,0)/FH$1,"")</f>
        <v>4.1545454545454543</v>
      </c>
      <c r="FI27" s="67">
        <f>IFERROR(VLOOKUP($B27,RD[#All],FI$2,0)/FI$1,"")</f>
        <v>4.0875420875420874</v>
      </c>
      <c r="FJ27" s="67">
        <f>IFERROR(VLOOKUP($B27,RD[#All],FJ$2,0)/FJ$1,"")</f>
        <v>4.1010101010101012</v>
      </c>
      <c r="FK27" s="67">
        <f>IFERROR(VLOOKUP($B27,RD[#All],FK$2,0)/FK$1,"")</f>
        <v>4.1851851851851851</v>
      </c>
      <c r="FL27" s="67">
        <f>IFERROR(VLOOKUP($B27,RD[#All],FL$2,0)/FL$1,"")</f>
        <v>4.1523636363636367</v>
      </c>
      <c r="FM27" s="67">
        <f>IFERROR(VLOOKUP($B27,RD[#All],FM$2,0)/FM$1,"")</f>
        <v>4.1007575757575756</v>
      </c>
      <c r="FN27" s="67">
        <f>IFERROR(VLOOKUP($B27,RD[#All],FN$2,0)/FN$1,"")</f>
        <v>4.1178451178451176</v>
      </c>
      <c r="FO27" s="67">
        <f>IFERROR(VLOOKUP($B27,RD[#All],FO$2,0)/FO$1,"")</f>
        <v>4.2625000000000002</v>
      </c>
      <c r="FP27" s="67">
        <f>IFERROR(VLOOKUP($B27,RD[#All],FP$2,0)/FP$1,"")</f>
        <v>4.1054545454545455</v>
      </c>
      <c r="FQ27" s="67">
        <f>IFERROR(VLOOKUP($B27,RD[#All],FQ$2,0)/FQ$1,"")</f>
        <v>4.1680000000000001</v>
      </c>
      <c r="FR27" s="67">
        <f>IFERROR(VLOOKUP($B27,RD[#All],FR$2,0)/FR$1,"")</f>
        <v>4.2087272727272733</v>
      </c>
      <c r="FS27" s="67">
        <f>IFERROR(VLOOKUP($B27,RD[#All],FS$2,0)/FS$1,"")</f>
        <v>4.0774410774410779</v>
      </c>
      <c r="FT27" s="67">
        <f>IFERROR(VLOOKUP($B27,RD[#All],FT$2,0)/FT$1,"")</f>
        <v>4.0763636363636362</v>
      </c>
      <c r="FU27" s="67">
        <f>IFERROR(VLOOKUP($B27,RD[#All],FU$2,0)/FU$1,"")</f>
        <v>4.2188552188552189</v>
      </c>
      <c r="FV27" s="67">
        <f>IFERROR(VLOOKUP($B27,RD[#All],FV$2,0)/FV$1,"")</f>
        <v>4.1325757575757578</v>
      </c>
      <c r="FW27" s="67">
        <f>IFERROR(VLOOKUP($B27,RD[#All],FW$2,0)/FW$1,"")</f>
        <v>4.1174242424242422</v>
      </c>
      <c r="FX27" s="67">
        <f>IFERROR(VLOOKUP($B27,RD[#All],FX$2,0)/FX$1,"")</f>
        <v>4.083333333333333</v>
      </c>
      <c r="FY27" s="67">
        <f>IFERROR(VLOOKUP($B27,RD[#All],FY$2,0)/FY$1,"")</f>
        <v>4.0875420875420874</v>
      </c>
      <c r="FZ27" s="67">
        <f>IFERROR(VLOOKUP($B27,RD[#All],FZ$2,0)/FZ$1,"")</f>
        <v>4.1893939393939394</v>
      </c>
      <c r="GA27" s="67">
        <f>IFERROR(VLOOKUP($B27,RD[#All],GA$2,0)/GA$1,"")</f>
        <v>4.1118881118881117</v>
      </c>
      <c r="GB27" s="67">
        <f>IFERROR(VLOOKUP($B27,RD[#All],GB$2,0)/GB$1,"")</f>
        <v>4.1111111111111107</v>
      </c>
      <c r="GC27" s="67">
        <f>IFERROR(VLOOKUP($B27,RD[#All],GC$2,0)/GC$1,"")</f>
        <v>4.1380471380471384</v>
      </c>
      <c r="GD27" s="67">
        <f>IFERROR(VLOOKUP($B27,RD[#All],GD$2,0)/GD$1,"")</f>
        <v>4.300727272727273</v>
      </c>
      <c r="GE27" s="67">
        <f>IFERROR(VLOOKUP($B27,RD[#All],GE$2,0)/GE$1,"")</f>
        <v>4.0874125874125875</v>
      </c>
      <c r="GF27" s="67">
        <f>IFERROR(VLOOKUP($B27,RD[#All],GF$2,0)/GF$1,"")</f>
        <v>4.1043771043771047</v>
      </c>
      <c r="GG27" s="67">
        <f>IFERROR(VLOOKUP($B27,RD[#All],GG$2,0)/GG$1,"")</f>
        <v>4.0981818181818186</v>
      </c>
      <c r="GH27" s="67">
        <f>IFERROR(VLOOKUP($B27,RD[#All],GH$2,0)/GH$1,"")</f>
        <v>4.0763636363636362</v>
      </c>
      <c r="GI27" s="67">
        <f>IFERROR(VLOOKUP($B27,RD[#All],GI$2,0)/GI$1,"")</f>
        <v>4.209090909090909</v>
      </c>
      <c r="GJ27" s="67">
        <f>IFERROR(VLOOKUP($B27,RD[#All],GJ$2,0)/GJ$1,"")</f>
        <v>4.1188811188811192</v>
      </c>
      <c r="GK27" s="67">
        <f>IFERROR(VLOOKUP($B27,RD[#All],GK$2,0)/GK$1,"")</f>
        <v>4.2719696969696965</v>
      </c>
      <c r="GL27" s="67">
        <f>IFERROR(VLOOKUP($B27,RD[#All],GL$2,0)/GL$1,"")</f>
        <v>4.2159090909090908</v>
      </c>
      <c r="GM27" s="67">
        <f>IFERROR(VLOOKUP($B27,RD[#All],GM$2,0)/GM$1,"")</f>
        <v>4.2424242424242422</v>
      </c>
      <c r="GN27" s="67">
        <f>IFERROR(VLOOKUP($B27,RD[#All],GN$2,0)/GN$1,"")</f>
        <v>4.2007575757575761</v>
      </c>
      <c r="GO27" s="67">
        <f>IFERROR(VLOOKUP($B27,RD[#All],GO$2,0)/GO$1,"")</f>
        <v>4.2196969696969697</v>
      </c>
      <c r="GP27" s="67">
        <f>IFERROR(VLOOKUP($B27,RD[#All],GP$2,0)/GP$1,"")</f>
        <v>4.1992424242424242</v>
      </c>
      <c r="GQ27" s="67">
        <f>IFERROR(VLOOKUP($B27,RD[#All],GQ$2,0)/GQ$1,"")</f>
        <v>4.1454545454545455</v>
      </c>
      <c r="GR27" s="67">
        <f>IFERROR(VLOOKUP($B27,RD[#All],GR$2,0)/GR$1,"")</f>
        <v>4.1856060606060606</v>
      </c>
      <c r="GS27" s="67" t="str">
        <f>IFERROR(VLOOKUP($B27,RD[#All],GS$2,0)/GS$1,"")</f>
        <v/>
      </c>
      <c r="GT27" s="67" t="str">
        <f>IFERROR(VLOOKUP($B27,RD[#All],GT$2,0)/GT$1,"")</f>
        <v/>
      </c>
      <c r="GU27" s="67">
        <f>IFERROR(VLOOKUP($B27,RD[#All],GU$2,0)/GU$1,"")</f>
        <v>4.2260334212840807</v>
      </c>
      <c r="GV27" s="67">
        <f>IFERROR(VLOOKUP($B27,RD[#All],GV$2,0)/GV$1,"")</f>
        <v>4.1555030207512482</v>
      </c>
      <c r="GW27" s="67">
        <f>IFERROR(VLOOKUP($B27,RD[#All],GW$2,0)/GW$1,"")</f>
        <v>4.1866223207686621</v>
      </c>
      <c r="GX27" s="67" t="str">
        <f>IFERROR(VLOOKUP($B27,RD[#All],GX$2,0)/GX$1,"")</f>
        <v/>
      </c>
      <c r="GY27" s="67">
        <f>IFERROR(VLOOKUP($B27,RD[#All],GY$2,0)/GY$1,"")</f>
        <v>4.2286397812713599</v>
      </c>
      <c r="GZ27" s="67">
        <f>IFERROR(VLOOKUP($B27,RD[#All],GZ$2,0)/GZ$1,"")</f>
        <v>4.1573033707865168</v>
      </c>
      <c r="HA27" s="67">
        <f>IFERROR(VLOOKUP($B27,RD[#All],HA$2,0)/HA$1,"")</f>
        <v>4.1760299625468162</v>
      </c>
      <c r="HB27" s="67">
        <f>IFERROR(VLOOKUP($B27,RD[#All],HB$2,0)/HB$1,"")</f>
        <v>4.1985018726591763</v>
      </c>
      <c r="HC27" s="67">
        <f>IFERROR(VLOOKUP($B27,RD[#All],HC$2,0)/HC$1,"")</f>
        <v>4.191011235955056</v>
      </c>
      <c r="HD27" s="67">
        <f>IFERROR(VLOOKUP($B27,RD[#All],HD$2,0)/HD$1,"")</f>
        <v>4.1535580524344571</v>
      </c>
      <c r="HE27" s="67">
        <f>IFERROR(VLOOKUP($B27,RD[#All],HE$2,0)/HE$1,"")</f>
        <v>4.1872659176029963</v>
      </c>
      <c r="HF27" s="67">
        <f>IFERROR(VLOOKUP($B27,RD[#All],HF$2,0)/HF$1,"")</f>
        <v>4.1573033707865168</v>
      </c>
      <c r="HG27" s="67">
        <f>IFERROR(VLOOKUP($B27,RD[#All],HG$2,0)/HG$1,"")</f>
        <v>4.1273408239700373</v>
      </c>
      <c r="HH27" s="67">
        <f>IFERROR(VLOOKUP($B27,RD[#All],HH$2,0)/HH$1,"")</f>
        <v>4.1370786516853926</v>
      </c>
      <c r="HI27" s="67">
        <f>IFERROR(VLOOKUP($B27,RD[#All],HI$2,0)/HI$1,"")</f>
        <v>4.0913857677902623</v>
      </c>
      <c r="HJ27" s="67">
        <f>IFERROR(VLOOKUP($B27,RD[#All],HJ$2,0)/HJ$1,"")</f>
        <v>4.2247191011235952</v>
      </c>
      <c r="HK27" s="67">
        <f>IFERROR(VLOOKUP($B27,RD[#All],HK$2,0)/HK$1,"")</f>
        <v>4.0982105701206821</v>
      </c>
      <c r="HL27" s="67">
        <f>IFERROR(VLOOKUP($B27,RD[#All],HL$2,0)/HL$1,"")</f>
        <v>4.2207240948813984</v>
      </c>
      <c r="HM27" s="67">
        <f>IFERROR(VLOOKUP($B27,RD[#All],HM$2,0)/HM$1,"")</f>
        <v>4.3304970891177783</v>
      </c>
      <c r="HN27" s="67">
        <f>IFERROR(VLOOKUP($B27,RD[#All],HN$2,0)/HN$1,"")</f>
        <v>4.2901925660546345</v>
      </c>
      <c r="HO27" s="67">
        <f>IFERROR(VLOOKUP($B27,RD[#All],HO$2,0)/HO$1,"")</f>
        <v>4.3312434691745034</v>
      </c>
      <c r="HP27" s="67">
        <f>IFERROR(VLOOKUP($B27,RD[#All],HP$2,0)/HP$1,"")</f>
        <v>4.3949843260188084</v>
      </c>
      <c r="HQ27" s="67">
        <f>IFERROR(VLOOKUP($B27,RD[#All],HQ$2,0)/HQ$1,"")</f>
        <v>4.1385281385281383</v>
      </c>
      <c r="HR27" s="67">
        <f>IFERROR(VLOOKUP($B27,RD[#All],HR$2,0)/HR$1,"")</f>
        <v>4.20767306088407</v>
      </c>
      <c r="HS27" s="67">
        <f>IFERROR(VLOOKUP($B27,RD[#All],HS$2,0)/HS$1,"")</f>
        <v>4.0773033707865167</v>
      </c>
      <c r="HT27" s="67">
        <f>IFERROR(VLOOKUP($B27,RD[#All],HT$2,0)/HT$1,"")</f>
        <v>4.1368289637952556</v>
      </c>
      <c r="HU27" s="67">
        <f>IFERROR(VLOOKUP($B27,RD[#All],HU$2,0)/HU$1,"")</f>
        <v>4.1151253241140884</v>
      </c>
      <c r="HV27" s="67">
        <f>IFERROR(VLOOKUP($B27,RD[#All],HV$2,0)/HV$1,"")</f>
        <v>4.0760587726879862</v>
      </c>
      <c r="HW27" s="67">
        <f>IFERROR(VLOOKUP($B27,RD[#All],HW$2,0)/HW$1,"")</f>
        <v>4.1564044943820226</v>
      </c>
      <c r="HX27" s="67">
        <f>IFERROR(VLOOKUP($B27,RD[#All],HX$2,0)/HX$1,"")</f>
        <v>4.1521175453759724</v>
      </c>
      <c r="HY27" s="67">
        <f>IFERROR(VLOOKUP($B27,RD[#All],HY$2,0)/HY$1,"")</f>
        <v>4.15913441531419</v>
      </c>
      <c r="HZ27" s="67">
        <f>IFERROR(VLOOKUP($B27,RD[#All],HZ$2,0)/HZ$1,"")</f>
        <v>4.0649188514357055</v>
      </c>
      <c r="IA27" s="67">
        <f>IFERROR(VLOOKUP($B27,RD[#All],IA$2,0)/IA$1,"")</f>
        <v>4.121989121989122</v>
      </c>
      <c r="IB27" s="67">
        <f>IFERROR(VLOOKUP($B27,RD[#All],IB$2,0)/IB$1,"")</f>
        <v>4.2175324675324672</v>
      </c>
      <c r="IC27" s="67">
        <f>IFERROR(VLOOKUP($B27,RD[#All],IC$2,0)/IC$1,"")</f>
        <v>4.1433566433566433</v>
      </c>
      <c r="ID27" s="67">
        <f>IFERROR(VLOOKUP($B27,RD[#All],ID$2,0)/ID$1,"")</f>
        <v>4.1144781144781142</v>
      </c>
      <c r="IE27" s="67">
        <f>IFERROR(VLOOKUP($B27,RD[#All],IE$2,0)/IE$1,"")</f>
        <v>4.2347474747474747</v>
      </c>
      <c r="IF27" s="67" t="str">
        <f>IFERROR(VLOOKUP($B27,RD[#All],IF$2,0)/IF$1,"")</f>
        <v/>
      </c>
      <c r="IG27" s="67">
        <f>IFERROR(VLOOKUP($B27,RD[#All],IG$2,0)/IG$1,"")</f>
        <v>4.2202094537220489</v>
      </c>
      <c r="IH27" s="67">
        <f>IFERROR(VLOOKUP($B27,RD[#All],IH$2,0)/IH$1,"")</f>
        <v>4.1936607453848831</v>
      </c>
      <c r="II27" s="67">
        <f>IFERROR(VLOOKUP($B27,RD[#All],II$2,0)/II$1,"")</f>
        <v>4.1293532338308454</v>
      </c>
      <c r="IJ27" s="67">
        <f>IFERROR(VLOOKUP($B27,RD[#All],IJ$2,0)/IJ$1,"")</f>
        <v>4.2476618032173592</v>
      </c>
      <c r="IK27" s="67">
        <f>IFERROR(VLOOKUP($B27,RD[#All],IK$2,0)/IK$1,"")</f>
        <v>4.1371406371406376</v>
      </c>
      <c r="IL27" s="67" t="str">
        <f>IFERROR(VLOOKUP($B27,RD[#All],IL$2,0)/IL$1,"")</f>
        <v/>
      </c>
      <c r="IM27" s="67" t="str">
        <f>IFERROR(VLOOKUP($B27,RD[#All],IM$2,0)/IM$1,"")</f>
        <v/>
      </c>
      <c r="IN27" s="67">
        <f>IFERROR(VLOOKUP($B27,RD[#All],IN$2,0)/IN$1,"")</f>
        <v>4.3510971786833856</v>
      </c>
      <c r="IO27" s="67">
        <f>IFERROR(VLOOKUP($B27,RD[#All],IO$2,0)/IO$1,"")</f>
        <v>4.3025078369905962</v>
      </c>
      <c r="IP27" s="67">
        <f>IFERROR(VLOOKUP($B27,RD[#All],IP$2,0)/IP$1,"")</f>
        <v>4.127588669364437</v>
      </c>
      <c r="IQ27" s="67">
        <f>IFERROR(VLOOKUP($B27,RD[#All],IQ$2,0)/IQ$1,"")</f>
        <v>4.0986790986790993</v>
      </c>
      <c r="IR27" s="67">
        <f>IFERROR(VLOOKUP($B27,RD[#All],IR$2,0)/IR$1,"")</f>
        <v>5.4643449419568828</v>
      </c>
      <c r="IS27" s="86">
        <f>IFERROR(AVERAGEIF(Inv_SY_B[[#This Row],[BLK1_INV1]:[BLK8_INV27]],"&gt;"&amp;0.1,Inv_SY_B[[#This Row],[BLK1_INV1]:[BLK8_INV27]]),"")</f>
        <v>4.1871403275797325</v>
      </c>
    </row>
    <row r="28" spans="2:253" x14ac:dyDescent="0.25">
      <c r="B28" s="85">
        <f t="shared" si="0"/>
        <v>45866</v>
      </c>
      <c r="C28" s="67">
        <f>IFERROR(VLOOKUP($B28,RD[#All],C$2,0)/C$1,"")</f>
        <v>3.6031114952463268</v>
      </c>
      <c r="D28" s="67">
        <f>IFERROR(VLOOKUP($B28,RD[#All],D$2,0)/D$1,"")</f>
        <v>3.7026793431287812</v>
      </c>
      <c r="E28" s="67">
        <f>IFERROR(VLOOKUP($B28,RD[#All],E$2,0)/E$1,"")</f>
        <v>3.5805243445692883</v>
      </c>
      <c r="F28" s="67">
        <f>IFERROR(VLOOKUP($B28,RD[#All],F$2,0)/F$1,"")</f>
        <v>3.5580524344569286</v>
      </c>
      <c r="G28" s="67">
        <f>IFERROR(VLOOKUP($B28,RD[#All],G$2,0)/G$1,"")</f>
        <v>3.567847882454624</v>
      </c>
      <c r="H28" s="67">
        <f>IFERROR(VLOOKUP($B28,RD[#All],H$2,0)/H$1,"")</f>
        <v>3.5393258426966292</v>
      </c>
      <c r="I28" s="67">
        <f>IFERROR(VLOOKUP($B28,RD[#All],I$2,0)/I$1,"")</f>
        <v>3.5805243445692883</v>
      </c>
      <c r="J28" s="67">
        <f>IFERROR(VLOOKUP($B28,RD[#All],J$2,0)/J$1,"")</f>
        <v>3.5543071161048689</v>
      </c>
      <c r="K28" s="67">
        <f>IFERROR(VLOOKUP($B28,RD[#All],K$2,0)/K$1,"")</f>
        <v>3.559550561797753</v>
      </c>
      <c r="L28" s="67">
        <f>IFERROR(VLOOKUP($B28,RD[#All],L$2,0)/L$1,"")</f>
        <v>3.5991011235955055</v>
      </c>
      <c r="M28" s="67">
        <f>IFERROR(VLOOKUP($B28,RD[#All],M$2,0)/M$1,"")</f>
        <v>3.5767790262172285</v>
      </c>
      <c r="N28" s="67">
        <f>IFERROR(VLOOKUP($B28,RD[#All],N$2,0)/N$1,"")</f>
        <v>3.5543071161048689</v>
      </c>
      <c r="O28" s="67">
        <f>IFERROR(VLOOKUP($B28,RD[#All],O$2,0)/O$1,"")</f>
        <v>3.5580524344569286</v>
      </c>
      <c r="P28" s="67">
        <f>IFERROR(VLOOKUP($B28,RD[#All],P$2,0)/P$1,"")</f>
        <v>3.5546475995914197</v>
      </c>
      <c r="Q28" s="67">
        <f>IFERROR(VLOOKUP($B28,RD[#All],Q$2,0)/Q$1,"")</f>
        <v>3.5730337078651684</v>
      </c>
      <c r="R28" s="67">
        <f>IFERROR(VLOOKUP($B28,RD[#All],R$2,0)/R$1,"")</f>
        <v>3.5617977528089888</v>
      </c>
      <c r="S28" s="67">
        <f>IFERROR(VLOOKUP($B28,RD[#All],S$2,0)/S$1,"")</f>
        <v>3.6329588014981273</v>
      </c>
      <c r="T28" s="67">
        <f>IFERROR(VLOOKUP($B28,RD[#All],T$2,0)/T$1,"")</f>
        <v>3.5468164794007491</v>
      </c>
      <c r="U28" s="67">
        <f>IFERROR(VLOOKUP($B28,RD[#All],U$2,0)/U$1,"")</f>
        <v>3.5574762316335349</v>
      </c>
      <c r="V28" s="67">
        <f>IFERROR(VLOOKUP($B28,RD[#All],V$2,0)/V$1,"")</f>
        <v>3.533275713050994</v>
      </c>
      <c r="W28" s="67">
        <f>IFERROR(VLOOKUP($B28,RD[#All],W$2,0)/W$1,"")</f>
        <v>3.5318352059925093</v>
      </c>
      <c r="X28" s="67">
        <f>IFERROR(VLOOKUP($B28,RD[#All],X$2,0)/X$1,"")</f>
        <v>3.5393258426966292</v>
      </c>
      <c r="Y28" s="67">
        <f>IFERROR(VLOOKUP($B28,RD[#All],Y$2,0)/Y$1,"")</f>
        <v>3.5194468452895418</v>
      </c>
      <c r="Z28" s="67">
        <f>IFERROR(VLOOKUP($B28,RD[#All],Z$2,0)/Z$1,"")</f>
        <v>3.5156054931335832</v>
      </c>
      <c r="AA28" s="67">
        <f>IFERROR(VLOOKUP($B28,RD[#All],AA$2,0)/AA$1,"")</f>
        <v>3.5747623163353501</v>
      </c>
      <c r="AB28" s="67">
        <f>IFERROR(VLOOKUP($B28,RD[#All],AB$2,0)/AB$1,"")</f>
        <v>3.6127917026793432</v>
      </c>
      <c r="AC28" s="67">
        <f>IFERROR(VLOOKUP($B28,RD[#All],AC$2,0)/AC$1,"")</f>
        <v>3.6217804667242866</v>
      </c>
      <c r="AD28" s="67">
        <f>IFERROR(VLOOKUP($B28,RD[#All],AD$2,0)/AD$1,"")</f>
        <v>3.5622138992925509</v>
      </c>
      <c r="AE28" s="67">
        <f>IFERROR(VLOOKUP($B28,RD[#All],AE$2,0)/AE$1,"")</f>
        <v>3.5455680399500622</v>
      </c>
      <c r="AF28" s="67">
        <f>IFERROR(VLOOKUP($B28,RD[#All],AF$2,0)/AF$1,"")</f>
        <v>3.5622138992925509</v>
      </c>
      <c r="AG28" s="67">
        <f>IFERROR(VLOOKUP($B28,RD[#All],AG$2,0)/AG$1,"")</f>
        <v>3.5655430711610485</v>
      </c>
      <c r="AH28" s="67">
        <f>IFERROR(VLOOKUP($B28,RD[#All],AH$2,0)/AH$1,"")</f>
        <v>3.5389096962130671</v>
      </c>
      <c r="AI28" s="67">
        <f>IFERROR(VLOOKUP($B28,RD[#All],AI$2,0)/AI$1,"")</f>
        <v>3.5416666666666665</v>
      </c>
      <c r="AJ28" s="67">
        <f>IFERROR(VLOOKUP($B28,RD[#All],AJ$2,0)/AJ$1,"")</f>
        <v>3.5898968764011356</v>
      </c>
      <c r="AK28" s="67">
        <f>IFERROR(VLOOKUP($B28,RD[#All],AK$2,0)/AK$1,"")</f>
        <v>3.5355805243445695</v>
      </c>
      <c r="AL28" s="67">
        <f>IFERROR(VLOOKUP($B28,RD[#All],AL$2,0)/AL$1,"")</f>
        <v>3.5329541652726668</v>
      </c>
      <c r="AM28" s="67">
        <f>IFERROR(VLOOKUP($B28,RD[#All],AM$2,0)/AM$1,"")</f>
        <v>3.5992509363295881</v>
      </c>
      <c r="AN28" s="67">
        <f>IFERROR(VLOOKUP($B28,RD[#All],AN$2,0)/AN$1,"")</f>
        <v>3.595505617977528</v>
      </c>
      <c r="AO28" s="67">
        <f>IFERROR(VLOOKUP($B28,RD[#All],AO$2,0)/AO$1,"")</f>
        <v>3.5318352059925093</v>
      </c>
      <c r="AP28" s="67">
        <f>IFERROR(VLOOKUP($B28,RD[#All],AP$2,0)/AP$1,"")</f>
        <v>3.5468164794007491</v>
      </c>
      <c r="AQ28" s="67">
        <f>IFERROR(VLOOKUP($B28,RD[#All],AQ$2,0)/AQ$1,"")</f>
        <v>3.5917602996254683</v>
      </c>
      <c r="AR28" s="67">
        <f>IFERROR(VLOOKUP($B28,RD[#All],AR$2,0)/AR$1,"")</f>
        <v>3.5430711610486894</v>
      </c>
      <c r="AS28" s="67">
        <f>IFERROR(VLOOKUP($B28,RD[#All],AS$2,0)/AS$1,"")</f>
        <v>3.5880149812734081</v>
      </c>
      <c r="AT28" s="67">
        <f>IFERROR(VLOOKUP($B28,RD[#All],AT$2,0)/AT$1,"")</f>
        <v>3.5468164794007491</v>
      </c>
      <c r="AU28" s="67">
        <f>IFERROR(VLOOKUP($B28,RD[#All],AU$2,0)/AU$1,"")</f>
        <v>3.5280898876404496</v>
      </c>
      <c r="AV28" s="67">
        <f>IFERROR(VLOOKUP($B28,RD[#All],AV$2,0)/AV$1,"")</f>
        <v>3.5580524344569286</v>
      </c>
      <c r="AW28" s="67">
        <f>IFERROR(VLOOKUP($B28,RD[#All],AW$2,0)/AW$1,"")</f>
        <v>3.567847882454624</v>
      </c>
      <c r="AX28" s="67">
        <f>IFERROR(VLOOKUP($B28,RD[#All],AX$2,0)/AX$1,"")</f>
        <v>3.5617977528089888</v>
      </c>
      <c r="AY28" s="67">
        <f>IFERROR(VLOOKUP($B28,RD[#All],AY$2,0)/AY$1,"")</f>
        <v>3.0202247191011238</v>
      </c>
      <c r="AZ28" s="67">
        <f>IFERROR(VLOOKUP($B28,RD[#All],AZ$2,0)/AZ$1,"")</f>
        <v>3.5631460674157305</v>
      </c>
      <c r="BA28" s="67">
        <f>IFERROR(VLOOKUP($B28,RD[#All],BA$2,0)/BA$1,"")</f>
        <v>3.5318352059925093</v>
      </c>
      <c r="BB28" s="67">
        <f>IFERROR(VLOOKUP($B28,RD[#All],BB$2,0)/BB$1,"")</f>
        <v>3.5805243445692883</v>
      </c>
      <c r="BC28" s="67">
        <f>IFERROR(VLOOKUP($B28,RD[#All],BC$2,0)/BC$1,"")</f>
        <v>3.5878485226799834</v>
      </c>
      <c r="BD28" s="67">
        <f>IFERROR(VLOOKUP($B28,RD[#All],BD$2,0)/BD$1,"")</f>
        <v>3.4823137744486061</v>
      </c>
      <c r="BE28" s="67">
        <f>IFERROR(VLOOKUP($B28,RD[#All],BE$2,0)/BE$1,"")</f>
        <v>3.6058772687986171</v>
      </c>
      <c r="BF28" s="67">
        <f>IFERROR(VLOOKUP($B28,RD[#All],BF$2,0)/BF$1,"")</f>
        <v>3.5685393258426967</v>
      </c>
      <c r="BG28" s="67">
        <f>IFERROR(VLOOKUP($B28,RD[#All],BG$2,0)/BG$1,"")</f>
        <v>3.595505617977528</v>
      </c>
      <c r="BH28" s="67">
        <f>IFERROR(VLOOKUP($B28,RD[#All],BH$2,0)/BH$1,"")</f>
        <v>3.5318352059925093</v>
      </c>
      <c r="BI28" s="67">
        <f>IFERROR(VLOOKUP($B28,RD[#All],BI$2,0)/BI$1,"")</f>
        <v>3.5455680399500622</v>
      </c>
      <c r="BJ28" s="67">
        <f>IFERROR(VLOOKUP($B28,RD[#All],BJ$2,0)/BJ$1,"")</f>
        <v>3.5522263836870578</v>
      </c>
      <c r="BK28" s="67">
        <f>IFERROR(VLOOKUP($B28,RD[#All],BK$2,0)/BK$1,"")</f>
        <v>3.5243445692883895</v>
      </c>
      <c r="BL28" s="67">
        <f>IFERROR(VLOOKUP($B28,RD[#All],BL$2,0)/BL$1,"")</f>
        <v>3.5095349615255942</v>
      </c>
      <c r="BM28" s="67">
        <f>IFERROR(VLOOKUP($B28,RD[#All],BM$2,0)/BM$1,"")</f>
        <v>3.5131086142322099</v>
      </c>
      <c r="BN28" s="67">
        <f>IFERROR(VLOOKUP($B28,RD[#All],BN$2,0)/BN$1,"")</f>
        <v>3.5109717868338559</v>
      </c>
      <c r="BO28" s="67">
        <f>IFERROR(VLOOKUP($B28,RD[#All],BO$2,0)/BO$1,"")</f>
        <v>3.5263612791702679</v>
      </c>
      <c r="BP28" s="67">
        <f>IFERROR(VLOOKUP($B28,RD[#All],BP$2,0)/BP$1,"")</f>
        <v>3.5436473638720831</v>
      </c>
      <c r="BQ28" s="67">
        <f>IFERROR(VLOOKUP($B28,RD[#All],BQ$2,0)/BQ$1,"")</f>
        <v>3.564390665514261</v>
      </c>
      <c r="BR28" s="67">
        <f>IFERROR(VLOOKUP($B28,RD[#All],BR$2,0)/BR$1,"")</f>
        <v>3.536732929991357</v>
      </c>
      <c r="BS28" s="67">
        <f>IFERROR(VLOOKUP($B28,RD[#All],BS$2,0)/BS$1,"")</f>
        <v>3.4981273408239701</v>
      </c>
      <c r="BT28" s="67">
        <f>IFERROR(VLOOKUP($B28,RD[#All],BT$2,0)/BT$1,"")</f>
        <v>3.5243445692883895</v>
      </c>
      <c r="BU28" s="67">
        <f>IFERROR(VLOOKUP($B28,RD[#All],BU$2,0)/BU$1,"")</f>
        <v>3.5393258426966292</v>
      </c>
      <c r="BV28" s="67">
        <f>IFERROR(VLOOKUP($B28,RD[#All],BV$2,0)/BV$1,"")</f>
        <v>3.5131086142322099</v>
      </c>
      <c r="BW28" s="67">
        <f>IFERROR(VLOOKUP($B28,RD[#All],BW$2,0)/BW$1,"")</f>
        <v>3.5243445692883895</v>
      </c>
      <c r="BX28" s="67">
        <f>IFERROR(VLOOKUP($B28,RD[#All],BX$2,0)/BX$1,"")</f>
        <v>3.5580524344569286</v>
      </c>
      <c r="BY28" s="67">
        <f>IFERROR(VLOOKUP($B28,RD[#All],BY$2,0)/BY$1,"")</f>
        <v>3.4623387432376198</v>
      </c>
      <c r="BZ28" s="67">
        <f>IFERROR(VLOOKUP($B28,RD[#All],BZ$2,0)/BZ$1,"")</f>
        <v>3.5289221806075739</v>
      </c>
      <c r="CA28" s="67">
        <f>IFERROR(VLOOKUP($B28,RD[#All],CA$2,0)/CA$1,"")</f>
        <v>3.5655430711610485</v>
      </c>
      <c r="CB28" s="67">
        <f>IFERROR(VLOOKUP($B28,RD[#All],CB$2,0)/CB$1,"")</f>
        <v>3.5280898876404496</v>
      </c>
      <c r="CC28" s="67">
        <f>IFERROR(VLOOKUP($B28,RD[#All],CC$2,0)/CC$1,"")</f>
        <v>3.5205992509363297</v>
      </c>
      <c r="CD28" s="67">
        <f>IFERROR(VLOOKUP($B28,RD[#All],CD$2,0)/CD$1,"")</f>
        <v>3.5401901469317201</v>
      </c>
      <c r="CE28" s="67">
        <f>IFERROR(VLOOKUP($B28,RD[#All],CE$2,0)/CE$1,"")</f>
        <v>3.5168539325842696</v>
      </c>
      <c r="CF28" s="67">
        <f>IFERROR(VLOOKUP($B28,RD[#All],CF$2,0)/CF$1,"")</f>
        <v>3.5355805243445695</v>
      </c>
      <c r="CG28" s="67">
        <f>IFERROR(VLOOKUP($B28,RD[#All],CG$2,0)/CG$1,"")</f>
        <v>3.5243445692883895</v>
      </c>
      <c r="CH28" s="67">
        <f>IFERROR(VLOOKUP($B28,RD[#All],CH$2,0)/CH$1,"")</f>
        <v>3.5168539325842696</v>
      </c>
      <c r="CI28" s="67">
        <f>IFERROR(VLOOKUP($B28,RD[#All],CI$2,0)/CI$1,"")</f>
        <v>3.5355805243445695</v>
      </c>
      <c r="CJ28" s="67">
        <f>IFERROR(VLOOKUP($B28,RD[#All],CJ$2,0)/CJ$1,"")</f>
        <v>3.5355805243445695</v>
      </c>
      <c r="CK28" s="67">
        <f>IFERROR(VLOOKUP($B28,RD[#All],CK$2,0)/CK$1,"")</f>
        <v>3.50561797752809</v>
      </c>
      <c r="CL28" s="67">
        <f>IFERROR(VLOOKUP($B28,RD[#All],CL$2,0)/CL$1,"")</f>
        <v>3.5318352059925093</v>
      </c>
      <c r="CM28" s="67">
        <f>IFERROR(VLOOKUP($B28,RD[#All],CM$2,0)/CM$1,"")</f>
        <v>3.50561797752809</v>
      </c>
      <c r="CN28" s="67">
        <f>IFERROR(VLOOKUP($B28,RD[#All],CN$2,0)/CN$1,"")</f>
        <v>3.5655430711610485</v>
      </c>
      <c r="CO28" s="67">
        <f>IFERROR(VLOOKUP($B28,RD[#All],CO$2,0)/CO$1,"")</f>
        <v>3.52</v>
      </c>
      <c r="CP28" s="67">
        <f>IFERROR(VLOOKUP($B28,RD[#All],CP$2,0)/CP$1,"")</f>
        <v>3.5505617977528088</v>
      </c>
      <c r="CQ28" s="67">
        <f>IFERROR(VLOOKUP($B28,RD[#All],CQ$2,0)/CQ$1,"")</f>
        <v>3.5617977528089888</v>
      </c>
      <c r="CR28" s="67">
        <f>IFERROR(VLOOKUP($B28,RD[#All],CR$2,0)/CR$1,"")</f>
        <v>3.5131086142322099</v>
      </c>
      <c r="CS28" s="67">
        <f>IFERROR(VLOOKUP($B28,RD[#All],CS$2,0)/CS$1,"")</f>
        <v>3.4989596337910944</v>
      </c>
      <c r="CT28" s="67">
        <f>IFERROR(VLOOKUP($B28,RD[#All],CT$2,0)/CT$1,"")</f>
        <v>3.5393258426966292</v>
      </c>
      <c r="CU28" s="67">
        <f>IFERROR(VLOOKUP($B28,RD[#All],CU$2,0)/CU$1,"")</f>
        <v>3.5580524344569286</v>
      </c>
      <c r="CV28" s="67">
        <f>IFERROR(VLOOKUP($B28,RD[#All],CV$2,0)/CV$1,"")</f>
        <v>3.5543071161048689</v>
      </c>
      <c r="CW28" s="67">
        <f>IFERROR(VLOOKUP($B28,RD[#All],CW$2,0)/CW$1,"")</f>
        <v>3.5205992509363297</v>
      </c>
      <c r="CX28" s="67">
        <f>IFERROR(VLOOKUP($B28,RD[#All],CX$2,0)/CX$1,"")</f>
        <v>3.5168539325842696</v>
      </c>
      <c r="CY28" s="67">
        <f>IFERROR(VLOOKUP($B28,RD[#All],CY$2,0)/CY$1,"")</f>
        <v>3.5131086142322099</v>
      </c>
      <c r="CZ28" s="67">
        <f>IFERROR(VLOOKUP($B28,RD[#All],CZ$2,0)/CZ$1,"")</f>
        <v>3.5243445692883895</v>
      </c>
      <c r="DA28" s="67">
        <f>IFERROR(VLOOKUP($B28,RD[#All],DA$2,0)/DA$1,"")</f>
        <v>3.5168539325842696</v>
      </c>
      <c r="DB28" s="67">
        <f>IFERROR(VLOOKUP($B28,RD[#All],DB$2,0)/DB$1,"")</f>
        <v>3.5355805243445695</v>
      </c>
      <c r="DC28" s="67">
        <f>IFERROR(VLOOKUP($B28,RD[#All],DC$2,0)/DC$1,"")</f>
        <v>3.472326258843113</v>
      </c>
      <c r="DD28" s="67">
        <f>IFERROR(VLOOKUP($B28,RD[#All],DD$2,0)/DD$1,"")</f>
        <v>3.5393258426966292</v>
      </c>
      <c r="DE28" s="67">
        <f>IFERROR(VLOOKUP($B28,RD[#All],DE$2,0)/DE$1,"")</f>
        <v>3.5322513524760715</v>
      </c>
      <c r="DF28" s="67">
        <f>IFERROR(VLOOKUP($B28,RD[#All],DF$2,0)/DF$1,"")</f>
        <v>3.5362997658079629</v>
      </c>
      <c r="DG28" s="67">
        <f>IFERROR(VLOOKUP($B28,RD[#All],DG$2,0)/DG$1,"")</f>
        <v>3.5430711610486894</v>
      </c>
      <c r="DH28" s="67">
        <f>IFERROR(VLOOKUP($B28,RD[#All],DH$2,0)/DH$1,"")</f>
        <v>3.4590095713691218</v>
      </c>
      <c r="DI28" s="67">
        <f>IFERROR(VLOOKUP($B28,RD[#All],DI$2,0)/DI$1,"")</f>
        <v>3.5782195332757132</v>
      </c>
      <c r="DJ28" s="67">
        <f>IFERROR(VLOOKUP($B28,RD[#All],DJ$2,0)/DJ$1,"")</f>
        <v>3.5298184961106309</v>
      </c>
      <c r="DK28" s="67">
        <f>IFERROR(VLOOKUP($B28,RD[#All],DK$2,0)/DK$1,"")</f>
        <v>3.4889721181856013</v>
      </c>
      <c r="DL28" s="67">
        <f>IFERROR(VLOOKUP($B28,RD[#All],DL$2,0)/DL$1,"")</f>
        <v>3.5355805243445695</v>
      </c>
      <c r="DM28" s="67">
        <f>IFERROR(VLOOKUP($B28,RD[#All],DM$2,0)/DM$1,"")</f>
        <v>3.5805243445692883</v>
      </c>
      <c r="DN28" s="67">
        <f>IFERROR(VLOOKUP($B28,RD[#All],DN$2,0)/DN$1,"")</f>
        <v>3.595505617977528</v>
      </c>
      <c r="DO28" s="67">
        <f>IFERROR(VLOOKUP($B28,RD[#All],DO$2,0)/DO$1,"")</f>
        <v>3.5362997658079629</v>
      </c>
      <c r="DP28" s="67">
        <f>IFERROR(VLOOKUP($B28,RD[#All],DP$2,0)/DP$1,"")</f>
        <v>3.5755305867665417</v>
      </c>
      <c r="DQ28" s="67">
        <f>IFERROR(VLOOKUP($B28,RD[#All],DQ$2,0)/DQ$1,"")</f>
        <v>3.5322513524760715</v>
      </c>
      <c r="DR28" s="67">
        <f>IFERROR(VLOOKUP($B28,RD[#All],DR$2,0)/DR$1,"")</f>
        <v>3.5205992509363297</v>
      </c>
      <c r="DS28" s="67">
        <f>IFERROR(VLOOKUP($B28,RD[#All],DS$2,0)/DS$1,"")</f>
        <v>3.5131086142322099</v>
      </c>
      <c r="DT28" s="67">
        <f>IFERROR(VLOOKUP($B28,RD[#All],DT$2,0)/DT$1,"")</f>
        <v>3.4789846025801081</v>
      </c>
      <c r="DU28" s="67">
        <f>IFERROR(VLOOKUP($B28,RD[#All],DU$2,0)/DU$1,"")</f>
        <v>3.5189346650020807</v>
      </c>
      <c r="DV28" s="67">
        <f>IFERROR(VLOOKUP($B28,RD[#All],DV$2,0)/DV$1,"")</f>
        <v>3.5093632958801497</v>
      </c>
      <c r="DW28" s="67">
        <f>IFERROR(VLOOKUP($B28,RD[#All],DW$2,0)/DW$1,"")</f>
        <v>3.5280898876404496</v>
      </c>
      <c r="DX28" s="67">
        <f>IFERROR(VLOOKUP($B28,RD[#All],DX$2,0)/DX$1,"")</f>
        <v>3.5156054931335832</v>
      </c>
      <c r="DY28" s="67">
        <f>IFERROR(VLOOKUP($B28,RD[#All],DY$2,0)/DY$1,"")</f>
        <v>3.5018726591760299</v>
      </c>
      <c r="DZ28" s="67">
        <f>IFERROR(VLOOKUP($B28,RD[#All],DZ$2,0)/DZ$1,"")</f>
        <v>3.4831460674157304</v>
      </c>
      <c r="EA28" s="67">
        <f>IFERROR(VLOOKUP($B28,RD[#All],EA$2,0)/EA$1,"")</f>
        <v>3.5322513524760715</v>
      </c>
      <c r="EB28" s="67">
        <f>IFERROR(VLOOKUP($B28,RD[#All],EB$2,0)/EB$1,"")</f>
        <v>3.4989596337910944</v>
      </c>
      <c r="EC28" s="67">
        <f>IFERROR(VLOOKUP($B28,RD[#All],EC$2,0)/EC$1,"")</f>
        <v>3.4917891097666378</v>
      </c>
      <c r="ED28" s="67">
        <f>IFERROR(VLOOKUP($B28,RD[#All],ED$2,0)/ED$1,"")</f>
        <v>3.50561797752809</v>
      </c>
      <c r="EE28" s="67">
        <f>IFERROR(VLOOKUP($B28,RD[#All],EE$2,0)/EE$1,"")</f>
        <v>3.5401901469317201</v>
      </c>
      <c r="EF28" s="67">
        <f>IFERROR(VLOOKUP($B28,RD[#All],EF$2,0)/EF$1,"")</f>
        <v>3.5219611848825334</v>
      </c>
      <c r="EG28" s="67">
        <f>IFERROR(VLOOKUP($B28,RD[#All],EG$2,0)/EG$1,"")</f>
        <v>3.4615384615384617</v>
      </c>
      <c r="EH28" s="67">
        <f>IFERROR(VLOOKUP($B28,RD[#All],EH$2,0)/EH$1,"")</f>
        <v>3.5069930069930071</v>
      </c>
      <c r="EI28" s="67">
        <f>IFERROR(VLOOKUP($B28,RD[#All],EI$2,0)/EI$1,"")</f>
        <v>3.4615384615384617</v>
      </c>
      <c r="EJ28" s="67">
        <f>IFERROR(VLOOKUP($B28,RD[#All],EJ$2,0)/EJ$1,"")</f>
        <v>3.5244755244755246</v>
      </c>
      <c r="EK28" s="67">
        <f>IFERROR(VLOOKUP($B28,RD[#All],EK$2,0)/EK$1,"")</f>
        <v>3.4768539325842696</v>
      </c>
      <c r="EL28" s="67">
        <f>IFERROR(VLOOKUP($B28,RD[#All],EL$2,0)/EL$1,"")</f>
        <v>3.4981273408239701</v>
      </c>
      <c r="EM28" s="67">
        <f>IFERROR(VLOOKUP($B28,RD[#All],EM$2,0)/EM$1,"")</f>
        <v>3.4814174589455487</v>
      </c>
      <c r="EN28" s="67">
        <f>IFERROR(VLOOKUP($B28,RD[#All],EN$2,0)/EN$1,"")</f>
        <v>3.4917891097666378</v>
      </c>
      <c r="EO28" s="67">
        <f>IFERROR(VLOOKUP($B28,RD[#All],EO$2,0)/EO$1,"")</f>
        <v>3.5168539325842696</v>
      </c>
      <c r="EP28" s="67">
        <f>IFERROR(VLOOKUP($B28,RD[#All],EP$2,0)/EP$1,"")</f>
        <v>3.5229040622299048</v>
      </c>
      <c r="EQ28" s="67">
        <f>IFERROR(VLOOKUP($B28,RD[#All],EQ$2,0)/EQ$1,"")</f>
        <v>3.5730337078651684</v>
      </c>
      <c r="ER28" s="67">
        <f>IFERROR(VLOOKUP($B28,RD[#All],ER$2,0)/ER$1,"")</f>
        <v>3.4606741573033708</v>
      </c>
      <c r="ES28" s="67">
        <f>IFERROR(VLOOKUP($B28,RD[#All],ES$2,0)/ES$1,"")</f>
        <v>3.4981273408239701</v>
      </c>
      <c r="ET28" s="67">
        <f>IFERROR(VLOOKUP($B28,RD[#All],ET$2,0)/ET$1,"")</f>
        <v>3.5137895812053115</v>
      </c>
      <c r="EU28" s="67">
        <f>IFERROR(VLOOKUP($B28,RD[#All],EU$2,0)/EU$1,"")</f>
        <v>3.502160760587727</v>
      </c>
      <c r="EV28" s="67">
        <f>IFERROR(VLOOKUP($B28,RD[#All],EV$2,0)/EV$1,"")</f>
        <v>3.4917891097666378</v>
      </c>
      <c r="EW28" s="67">
        <f>IFERROR(VLOOKUP($B28,RD[#All],EW$2,0)/EW$1,"")</f>
        <v>3.536732929991357</v>
      </c>
      <c r="EX28" s="67">
        <f>IFERROR(VLOOKUP($B28,RD[#All],EX$2,0)/EX$1,"")</f>
        <v>3.4831460674157304</v>
      </c>
      <c r="EY28" s="67">
        <f>IFERROR(VLOOKUP($B28,RD[#All],EY$2,0)/EY$1,"")</f>
        <v>3.5322513524760715</v>
      </c>
      <c r="EZ28" s="67">
        <f>IFERROR(VLOOKUP($B28,RD[#All],EZ$2,0)/EZ$1,"")</f>
        <v>3.50561797752809</v>
      </c>
      <c r="FA28" s="67">
        <f>IFERROR(VLOOKUP($B28,RD[#All],FA$2,0)/FA$1,"")</f>
        <v>3.5243445692883895</v>
      </c>
      <c r="FB28" s="67">
        <f>IFERROR(VLOOKUP($B28,RD[#All],FB$2,0)/FB$1,"")</f>
        <v>3.5355805243445695</v>
      </c>
      <c r="FC28" s="67">
        <f>IFERROR(VLOOKUP($B28,RD[#All],FC$2,0)/FC$1,"")</f>
        <v>3.5580524344569286</v>
      </c>
      <c r="FD28" s="67">
        <f>IFERROR(VLOOKUP($B28,RD[#All],FD$2,0)/FD$1,"")</f>
        <v>3.5730337078651684</v>
      </c>
      <c r="FE28" s="67">
        <f>IFERROR(VLOOKUP($B28,RD[#All],FE$2,0)/FE$1,"")</f>
        <v>3.5227272727272729</v>
      </c>
      <c r="FF28" s="67">
        <f>IFERROR(VLOOKUP($B28,RD[#All],FF$2,0)/FF$1,"")</f>
        <v>3.5037878787878789</v>
      </c>
      <c r="FG28" s="67">
        <f>IFERROR(VLOOKUP($B28,RD[#All],FG$2,0)/FG$1,"")</f>
        <v>3.5084175084175082</v>
      </c>
      <c r="FH28" s="67">
        <f>IFERROR(VLOOKUP($B28,RD[#All],FH$2,0)/FH$1,"")</f>
        <v>3.5530303030303032</v>
      </c>
      <c r="FI28" s="67">
        <f>IFERROR(VLOOKUP($B28,RD[#All],FI$2,0)/FI$1,"")</f>
        <v>3.5016835016835017</v>
      </c>
      <c r="FJ28" s="67">
        <f>IFERROR(VLOOKUP($B28,RD[#All],FJ$2,0)/FJ$1,"")</f>
        <v>3.5016835016835017</v>
      </c>
      <c r="FK28" s="67">
        <f>IFERROR(VLOOKUP($B28,RD[#All],FK$2,0)/FK$1,"")</f>
        <v>3.5016835016835017</v>
      </c>
      <c r="FL28" s="67">
        <f>IFERROR(VLOOKUP($B28,RD[#All],FL$2,0)/FL$1,"")</f>
        <v>3.5309090909090908</v>
      </c>
      <c r="FM28" s="67">
        <f>IFERROR(VLOOKUP($B28,RD[#All],FM$2,0)/FM$1,"")</f>
        <v>3.5037878787878789</v>
      </c>
      <c r="FN28" s="67">
        <f>IFERROR(VLOOKUP($B28,RD[#All],FN$2,0)/FN$1,"")</f>
        <v>3.4983164983164983</v>
      </c>
      <c r="FO28" s="67">
        <f>IFERROR(VLOOKUP($B28,RD[#All],FO$2,0)/FO$1,"")</f>
        <v>3.4848484848484849</v>
      </c>
      <c r="FP28" s="67">
        <f>IFERROR(VLOOKUP($B28,RD[#All],FP$2,0)/FP$1,"")</f>
        <v>3.5345454545454547</v>
      </c>
      <c r="FQ28" s="67">
        <f>IFERROR(VLOOKUP($B28,RD[#All],FQ$2,0)/FQ$1,"")</f>
        <v>3.5563636363636362</v>
      </c>
      <c r="FR28" s="67">
        <f>IFERROR(VLOOKUP($B28,RD[#All],FR$2,0)/FR$1,"")</f>
        <v>3.5636363636363635</v>
      </c>
      <c r="FS28" s="67">
        <f>IFERROR(VLOOKUP($B28,RD[#All],FS$2,0)/FS$1,"")</f>
        <v>3.5117845117845117</v>
      </c>
      <c r="FT28" s="67">
        <f>IFERROR(VLOOKUP($B28,RD[#All],FT$2,0)/FT$1,"")</f>
        <v>3.5309090909090908</v>
      </c>
      <c r="FU28" s="67">
        <f>IFERROR(VLOOKUP($B28,RD[#All],FU$2,0)/FU$1,"")</f>
        <v>3.5117845117845117</v>
      </c>
      <c r="FV28" s="67">
        <f>IFERROR(VLOOKUP($B28,RD[#All],FV$2,0)/FV$1,"")</f>
        <v>3.5606060606060606</v>
      </c>
      <c r="FW28" s="67">
        <f>IFERROR(VLOOKUP($B28,RD[#All],FW$2,0)/FW$1,"")</f>
        <v>3.5303030303030303</v>
      </c>
      <c r="FX28" s="67">
        <f>IFERROR(VLOOKUP($B28,RD[#All],FX$2,0)/FX$1,"")</f>
        <v>3.4848484848484849</v>
      </c>
      <c r="FY28" s="67">
        <f>IFERROR(VLOOKUP($B28,RD[#All],FY$2,0)/FY$1,"")</f>
        <v>3.5016835016835017</v>
      </c>
      <c r="FZ28" s="67">
        <f>IFERROR(VLOOKUP($B28,RD[#All],FZ$2,0)/FZ$1,"")</f>
        <v>3.4886363636363638</v>
      </c>
      <c r="GA28" s="67">
        <f>IFERROR(VLOOKUP($B28,RD[#All],GA$2,0)/GA$1,"")</f>
        <v>3.4615384615384617</v>
      </c>
      <c r="GB28" s="67">
        <f>IFERROR(VLOOKUP($B28,RD[#All],GB$2,0)/GB$1,"")</f>
        <v>3.4848484848484849</v>
      </c>
      <c r="GC28" s="67">
        <f>IFERROR(VLOOKUP($B28,RD[#All],GC$2,0)/GC$1,"")</f>
        <v>3.4983164983164983</v>
      </c>
      <c r="GD28" s="67">
        <f>IFERROR(VLOOKUP($B28,RD[#All],GD$2,0)/GD$1,"")</f>
        <v>3.458181818181818</v>
      </c>
      <c r="GE28" s="67">
        <f>IFERROR(VLOOKUP($B28,RD[#All],GE$2,0)/GE$1,"")</f>
        <v>3.4895104895104896</v>
      </c>
      <c r="GF28" s="67">
        <f>IFERROR(VLOOKUP($B28,RD[#All],GF$2,0)/GF$1,"")</f>
        <v>3.5016835016835017</v>
      </c>
      <c r="GG28" s="67">
        <f>IFERROR(VLOOKUP($B28,RD[#All],GG$2,0)/GG$1,"")</f>
        <v>3.4763636363636365</v>
      </c>
      <c r="GH28" s="67">
        <f>IFERROR(VLOOKUP($B28,RD[#All],GH$2,0)/GH$1,"")</f>
        <v>3.5163636363636366</v>
      </c>
      <c r="GI28" s="67">
        <f>IFERROR(VLOOKUP($B28,RD[#All],GI$2,0)/GI$1,"")</f>
        <v>3.5163636363636366</v>
      </c>
      <c r="GJ28" s="67">
        <f>IFERROR(VLOOKUP($B28,RD[#All],GJ$2,0)/GJ$1,"")</f>
        <v>3.56993006993007</v>
      </c>
      <c r="GK28" s="67">
        <f>IFERROR(VLOOKUP($B28,RD[#All],GK$2,0)/GK$1,"")</f>
        <v>3.5454545454545454</v>
      </c>
      <c r="GL28" s="67">
        <f>IFERROR(VLOOKUP($B28,RD[#All],GL$2,0)/GL$1,"")</f>
        <v>3.5340909090909092</v>
      </c>
      <c r="GM28" s="67">
        <f>IFERROR(VLOOKUP($B28,RD[#All],GM$2,0)/GM$1,"")</f>
        <v>3.5265151515151514</v>
      </c>
      <c r="GN28" s="67">
        <f>IFERROR(VLOOKUP($B28,RD[#All],GN$2,0)/GN$1,"")</f>
        <v>3.5227272727272729</v>
      </c>
      <c r="GO28" s="67">
        <f>IFERROR(VLOOKUP($B28,RD[#All],GO$2,0)/GO$1,"")</f>
        <v>3.5303030303030303</v>
      </c>
      <c r="GP28" s="67">
        <f>IFERROR(VLOOKUP($B28,RD[#All],GP$2,0)/GP$1,"")</f>
        <v>3.5416666666666665</v>
      </c>
      <c r="GQ28" s="67">
        <f>IFERROR(VLOOKUP($B28,RD[#All],GQ$2,0)/GQ$1,"")</f>
        <v>3.4772727272727271</v>
      </c>
      <c r="GR28" s="67">
        <f>IFERROR(VLOOKUP($B28,RD[#All],GR$2,0)/GR$1,"")</f>
        <v>3.5037878787878789</v>
      </c>
      <c r="GS28" s="67" t="str">
        <f>IFERROR(VLOOKUP($B28,RD[#All],GS$2,0)/GS$1,"")</f>
        <v/>
      </c>
      <c r="GT28" s="67" t="str">
        <f>IFERROR(VLOOKUP($B28,RD[#All],GT$2,0)/GT$1,"")</f>
        <v/>
      </c>
      <c r="GU28" s="67">
        <f>IFERROR(VLOOKUP($B28,RD[#All],GU$2,0)/GU$1,"")</f>
        <v>3.5224274406332454</v>
      </c>
      <c r="GV28" s="67">
        <f>IFERROR(VLOOKUP($B28,RD[#All],GV$2,0)/GV$1,"")</f>
        <v>3.5460992907801421</v>
      </c>
      <c r="GW28" s="67">
        <f>IFERROR(VLOOKUP($B28,RD[#All],GW$2,0)/GW$1,"")</f>
        <v>3.514412416851441</v>
      </c>
      <c r="GX28" s="67" t="str">
        <f>IFERROR(VLOOKUP($B28,RD[#All],GX$2,0)/GX$1,"")</f>
        <v/>
      </c>
      <c r="GY28" s="67">
        <f>IFERROR(VLOOKUP($B28,RD[#All],GY$2,0)/GY$1,"")</f>
        <v>3.5030758714969239</v>
      </c>
      <c r="GZ28" s="67">
        <f>IFERROR(VLOOKUP($B28,RD[#All],GZ$2,0)/GZ$1,"")</f>
        <v>3.4494382022471912</v>
      </c>
      <c r="HA28" s="67">
        <f>IFERROR(VLOOKUP($B28,RD[#All],HA$2,0)/HA$1,"")</f>
        <v>3.4981273408239701</v>
      </c>
      <c r="HB28" s="67">
        <f>IFERROR(VLOOKUP($B28,RD[#All],HB$2,0)/HB$1,"")</f>
        <v>3.4868913857677901</v>
      </c>
      <c r="HC28" s="67">
        <f>IFERROR(VLOOKUP($B28,RD[#All],HC$2,0)/HC$1,"")</f>
        <v>3.5205992509363297</v>
      </c>
      <c r="HD28" s="67">
        <f>IFERROR(VLOOKUP($B28,RD[#All],HD$2,0)/HD$1,"")</f>
        <v>3.5243445692883895</v>
      </c>
      <c r="HE28" s="67">
        <f>IFERROR(VLOOKUP($B28,RD[#All],HE$2,0)/HE$1,"")</f>
        <v>3.50561797752809</v>
      </c>
      <c r="HF28" s="67">
        <f>IFERROR(VLOOKUP($B28,RD[#All],HF$2,0)/HF$1,"")</f>
        <v>3.4906367041198503</v>
      </c>
      <c r="HG28" s="67">
        <f>IFERROR(VLOOKUP($B28,RD[#All],HG$2,0)/HG$1,"")</f>
        <v>3.50561797752809</v>
      </c>
      <c r="HH28" s="67">
        <f>IFERROR(VLOOKUP($B28,RD[#All],HH$2,0)/HH$1,"")</f>
        <v>3.5355805243445695</v>
      </c>
      <c r="HI28" s="67">
        <f>IFERROR(VLOOKUP($B28,RD[#All],HI$2,0)/HI$1,"")</f>
        <v>3.4831460674157304</v>
      </c>
      <c r="HJ28" s="67">
        <f>IFERROR(VLOOKUP($B28,RD[#All],HJ$2,0)/HJ$1,"")</f>
        <v>3.5318352059925093</v>
      </c>
      <c r="HK28" s="67">
        <f>IFERROR(VLOOKUP($B28,RD[#All],HK$2,0)/HK$1,"")</f>
        <v>3.5122763212650852</v>
      </c>
      <c r="HL28" s="67">
        <f>IFERROR(VLOOKUP($B28,RD[#All],HL$2,0)/HL$1,"")</f>
        <v>3.5655430711610485</v>
      </c>
      <c r="HM28" s="67">
        <f>IFERROR(VLOOKUP($B28,RD[#All],HM$2,0)/HM$1,"")</f>
        <v>3.5871025526197937</v>
      </c>
      <c r="HN28" s="67">
        <f>IFERROR(VLOOKUP($B28,RD[#All],HN$2,0)/HN$1,"")</f>
        <v>3.5871025526197937</v>
      </c>
      <c r="HO28" s="67">
        <f>IFERROR(VLOOKUP($B28,RD[#All],HO$2,0)/HO$1,"")</f>
        <v>3.5527690700104491</v>
      </c>
      <c r="HP28" s="67">
        <f>IFERROR(VLOOKUP($B28,RD[#All],HP$2,0)/HP$1,"")</f>
        <v>3.6990595611285269</v>
      </c>
      <c r="HQ28" s="67">
        <f>IFERROR(VLOOKUP($B28,RD[#All],HQ$2,0)/HQ$1,"")</f>
        <v>3.4776334776334776</v>
      </c>
      <c r="HR28" s="67">
        <f>IFERROR(VLOOKUP($B28,RD[#All],HR$2,0)/HR$1,"")</f>
        <v>3.469557964970809</v>
      </c>
      <c r="HS28" s="67">
        <f>IFERROR(VLOOKUP($B28,RD[#All],HS$2,0)/HS$1,"")</f>
        <v>3.4912359550561796</v>
      </c>
      <c r="HT28" s="67">
        <f>IFERROR(VLOOKUP($B28,RD[#All],HT$2,0)/HT$1,"")</f>
        <v>3.4989596337910944</v>
      </c>
      <c r="HU28" s="67">
        <f>IFERROR(VLOOKUP($B28,RD[#All],HU$2,0)/HU$1,"")</f>
        <v>3.50561797752809</v>
      </c>
      <c r="HV28" s="67">
        <f>IFERROR(VLOOKUP($B28,RD[#All],HV$2,0)/HV$1,"")</f>
        <v>3.5298184961106309</v>
      </c>
      <c r="HW28" s="67">
        <f>IFERROR(VLOOKUP($B28,RD[#All],HW$2,0)/HW$1,"")</f>
        <v>3.4876404494382021</v>
      </c>
      <c r="HX28" s="67">
        <f>IFERROR(VLOOKUP($B28,RD[#All],HX$2,0)/HX$1,"")</f>
        <v>3.5298184961106309</v>
      </c>
      <c r="HY28" s="67">
        <f>IFERROR(VLOOKUP($B28,RD[#All],HY$2,0)/HY$1,"")</f>
        <v>3.4756554307116105</v>
      </c>
      <c r="HZ28" s="67">
        <f>IFERROR(VLOOKUP($B28,RD[#All],HZ$2,0)/HZ$1,"")</f>
        <v>3.4789846025801081</v>
      </c>
      <c r="IA28" s="67">
        <f>IFERROR(VLOOKUP($B28,RD[#All],IA$2,0)/IA$1,"")</f>
        <v>3.5003885003885009</v>
      </c>
      <c r="IB28" s="67">
        <f>IFERROR(VLOOKUP($B28,RD[#All],IB$2,0)/IB$1,"")</f>
        <v>3.5028860028860032</v>
      </c>
      <c r="IC28" s="67">
        <f>IFERROR(VLOOKUP($B28,RD[#All],IC$2,0)/IC$1,"")</f>
        <v>3.4576534576534579</v>
      </c>
      <c r="ID28" s="67">
        <f>IFERROR(VLOOKUP($B28,RD[#All],ID$2,0)/ID$1,"")</f>
        <v>3.4455667789001119</v>
      </c>
      <c r="IE28" s="67">
        <f>IFERROR(VLOOKUP($B28,RD[#All],IE$2,0)/IE$1,"")</f>
        <v>3.4505050505050505</v>
      </c>
      <c r="IF28" s="67" t="str">
        <f>IFERROR(VLOOKUP($B28,RD[#All],IF$2,0)/IF$1,"")</f>
        <v/>
      </c>
      <c r="IG28" s="67">
        <f>IFERROR(VLOOKUP($B28,RD[#All],IG$2,0)/IG$1,"")</f>
        <v>3.4927823379564109</v>
      </c>
      <c r="IH28" s="67">
        <f>IFERROR(VLOOKUP($B28,RD[#All],IH$2,0)/IH$1,"")</f>
        <v>3.4622082897944964</v>
      </c>
      <c r="II28" s="67">
        <f>IFERROR(VLOOKUP($B28,RD[#All],II$2,0)/II$1,"")</f>
        <v>3.5323383084577116</v>
      </c>
      <c r="IJ28" s="67">
        <f>IFERROR(VLOOKUP($B28,RD[#All],IJ$2,0)/IJ$1,"")</f>
        <v>3.4904601571268237</v>
      </c>
      <c r="IK28" s="67">
        <f>IFERROR(VLOOKUP($B28,RD[#All],IK$2,0)/IK$1,"")</f>
        <v>3.4537684537684541</v>
      </c>
      <c r="IL28" s="67" t="str">
        <f>IFERROR(VLOOKUP($B28,RD[#All],IL$2,0)/IL$1,"")</f>
        <v/>
      </c>
      <c r="IM28" s="67" t="str">
        <f>IFERROR(VLOOKUP($B28,RD[#All],IM$2,0)/IM$1,"")</f>
        <v/>
      </c>
      <c r="IN28" s="67">
        <f>IFERROR(VLOOKUP($B28,RD[#All],IN$2,0)/IN$1,"")</f>
        <v>3.6363636363636362</v>
      </c>
      <c r="IO28" s="67">
        <f>IFERROR(VLOOKUP($B28,RD[#All],IO$2,0)/IO$1,"")</f>
        <v>3.6089341692789971</v>
      </c>
      <c r="IP28" s="67">
        <f>IFERROR(VLOOKUP($B28,RD[#All],IP$2,0)/IP$1,"")</f>
        <v>3.5229707212568435</v>
      </c>
      <c r="IQ28" s="67">
        <f>IFERROR(VLOOKUP($B28,RD[#All],IQ$2,0)/IQ$1,"")</f>
        <v>3.5003885003885009</v>
      </c>
      <c r="IR28" s="67">
        <f>IFERROR(VLOOKUP($B28,RD[#All],IR$2,0)/IR$1,"")</f>
        <v>4.6849087893864017</v>
      </c>
      <c r="IS28" s="86">
        <f>IFERROR(AVERAGEIF(Inv_SY_B[[#This Row],[BLK1_INV1]:[BLK8_INV27]],"&gt;"&amp;0.1,Inv_SY_B[[#This Row],[BLK1_INV1]:[BLK8_INV27]]),"")</f>
        <v>3.5272778992981029</v>
      </c>
    </row>
    <row r="29" spans="2:253" x14ac:dyDescent="0.25">
      <c r="B29" s="85">
        <f t="shared" si="0"/>
        <v>45867</v>
      </c>
      <c r="C29" s="67">
        <f>IFERROR(VLOOKUP($B29,RD[#All],C$2,0)/C$1,"")</f>
        <v>1.0717372515125325</v>
      </c>
      <c r="D29" s="67">
        <f>IFERROR(VLOOKUP($B29,RD[#All],D$2,0)/D$1,"")</f>
        <v>1.0579083837510803</v>
      </c>
      <c r="E29" s="67">
        <f>IFERROR(VLOOKUP($B29,RD[#All],E$2,0)/E$1,"")</f>
        <v>1.0674157303370786</v>
      </c>
      <c r="F29" s="67">
        <f>IFERROR(VLOOKUP($B29,RD[#All],F$2,0)/F$1,"")</f>
        <v>1.0486891385767789</v>
      </c>
      <c r="G29" s="67">
        <f>IFERROR(VLOOKUP($B29,RD[#All],G$2,0)/G$1,"")</f>
        <v>1.0406222990492653</v>
      </c>
      <c r="H29" s="67">
        <f>IFERROR(VLOOKUP($B29,RD[#All],H$2,0)/H$1,"")</f>
        <v>1.0524344569288389</v>
      </c>
      <c r="I29" s="67">
        <f>IFERROR(VLOOKUP($B29,RD[#All],I$2,0)/I$1,"")</f>
        <v>1.0599250936329587</v>
      </c>
      <c r="J29" s="67">
        <f>IFERROR(VLOOKUP($B29,RD[#All],J$2,0)/J$1,"")</f>
        <v>1.0411985018726593</v>
      </c>
      <c r="K29" s="67">
        <f>IFERROR(VLOOKUP($B29,RD[#All],K$2,0)/K$1,"")</f>
        <v>1.0462921348314607</v>
      </c>
      <c r="L29" s="67">
        <f>IFERROR(VLOOKUP($B29,RD[#All],L$2,0)/L$1,"")</f>
        <v>1.0462921348314607</v>
      </c>
      <c r="M29" s="67">
        <f>IFERROR(VLOOKUP($B29,RD[#All],M$2,0)/M$1,"")</f>
        <v>1.0524344569288389</v>
      </c>
      <c r="N29" s="67">
        <f>IFERROR(VLOOKUP($B29,RD[#All],N$2,0)/N$1,"")</f>
        <v>1.0374531835205993</v>
      </c>
      <c r="O29" s="67">
        <f>IFERROR(VLOOKUP($B29,RD[#All],O$2,0)/O$1,"")</f>
        <v>1.0524344569288389</v>
      </c>
      <c r="P29" s="67">
        <f>IFERROR(VLOOKUP($B29,RD[#All],P$2,0)/P$1,"")</f>
        <v>1.0418794688457609</v>
      </c>
      <c r="Q29" s="67">
        <f>IFERROR(VLOOKUP($B29,RD[#All],Q$2,0)/Q$1,"")</f>
        <v>1.0449438202247192</v>
      </c>
      <c r="R29" s="67">
        <f>IFERROR(VLOOKUP($B29,RD[#All],R$2,0)/R$1,"")</f>
        <v>1.0337078651685394</v>
      </c>
      <c r="S29" s="67">
        <f>IFERROR(VLOOKUP($B29,RD[#All],S$2,0)/S$1,"")</f>
        <v>1.0711610486891385</v>
      </c>
      <c r="T29" s="67">
        <f>IFERROR(VLOOKUP($B29,RD[#All],T$2,0)/T$1,"")</f>
        <v>1.0599250936329587</v>
      </c>
      <c r="U29" s="67">
        <f>IFERROR(VLOOKUP($B29,RD[#All],U$2,0)/U$1,"")</f>
        <v>1.0682800345721695</v>
      </c>
      <c r="V29" s="67">
        <f>IFERROR(VLOOKUP($B29,RD[#All],V$2,0)/V$1,"")</f>
        <v>1.0337078651685394</v>
      </c>
      <c r="W29" s="67">
        <f>IFERROR(VLOOKUP($B29,RD[#All],W$2,0)/W$1,"")</f>
        <v>1.0561797752808988</v>
      </c>
      <c r="X29" s="67">
        <f>IFERROR(VLOOKUP($B29,RD[#All],X$2,0)/X$1,"")</f>
        <v>1.0486891385767789</v>
      </c>
      <c r="Y29" s="67">
        <f>IFERROR(VLOOKUP($B29,RD[#All],Y$2,0)/Y$1,"")</f>
        <v>1.0924805531547104</v>
      </c>
      <c r="Z29" s="67">
        <f>IFERROR(VLOOKUP($B29,RD[#All],Z$2,0)/Z$1,"")</f>
        <v>1.0287141073657928</v>
      </c>
      <c r="AA29" s="67">
        <f>IFERROR(VLOOKUP($B29,RD[#All],AA$2,0)/AA$1,"")</f>
        <v>1.0613656006914434</v>
      </c>
      <c r="AB29" s="67">
        <f>IFERROR(VLOOKUP($B29,RD[#All],AB$2,0)/AB$1,"")</f>
        <v>1.0682800345721695</v>
      </c>
      <c r="AC29" s="67">
        <f>IFERROR(VLOOKUP($B29,RD[#All],AC$2,0)/AC$1,"")</f>
        <v>1.0406222990492653</v>
      </c>
      <c r="AD29" s="67">
        <f>IFERROR(VLOOKUP($B29,RD[#All],AD$2,0)/AD$1,"")</f>
        <v>1.0453599667082814</v>
      </c>
      <c r="AE29" s="67">
        <f>IFERROR(VLOOKUP($B29,RD[#All],AE$2,0)/AE$1,"")</f>
        <v>1.0486891385767789</v>
      </c>
      <c r="AF29" s="67">
        <f>IFERROR(VLOOKUP($B29,RD[#All],AF$2,0)/AF$1,"")</f>
        <v>1.0586766541822721</v>
      </c>
      <c r="AG29" s="67">
        <f>IFERROR(VLOOKUP($B29,RD[#All],AG$2,0)/AG$1,"")</f>
        <v>0.96213066999583852</v>
      </c>
      <c r="AH29" s="67">
        <f>IFERROR(VLOOKUP($B29,RD[#All],AH$2,0)/AH$1,"")</f>
        <v>1.0287141073657928</v>
      </c>
      <c r="AI29" s="67">
        <f>IFERROR(VLOOKUP($B29,RD[#All],AI$2,0)/AI$1,"")</f>
        <v>1.029874213836478</v>
      </c>
      <c r="AJ29" s="67">
        <f>IFERROR(VLOOKUP($B29,RD[#All],AJ$2,0)/AJ$1,"")</f>
        <v>1.0969959647287402</v>
      </c>
      <c r="AK29" s="67">
        <f>IFERROR(VLOOKUP($B29,RD[#All],AK$2,0)/AK$1,"")</f>
        <v>1.0411985018726593</v>
      </c>
      <c r="AL29" s="67">
        <f>IFERROR(VLOOKUP($B29,RD[#All],AL$2,0)/AL$1,"")</f>
        <v>1.053864168618267</v>
      </c>
      <c r="AM29" s="67">
        <f>IFERROR(VLOOKUP($B29,RD[#All],AM$2,0)/AM$1,"")</f>
        <v>1.0333333333333332</v>
      </c>
      <c r="AN29" s="67">
        <f>IFERROR(VLOOKUP($B29,RD[#All],AN$2,0)/AN$1,"")</f>
        <v>1.0355805243445693</v>
      </c>
      <c r="AO29" s="67">
        <f>IFERROR(VLOOKUP($B29,RD[#All],AO$2,0)/AO$1,"")</f>
        <v>1.0449438202247192</v>
      </c>
      <c r="AP29" s="67">
        <f>IFERROR(VLOOKUP($B29,RD[#All],AP$2,0)/AP$1,"")</f>
        <v>1.0385767790262173</v>
      </c>
      <c r="AQ29" s="67">
        <f>IFERROR(VLOOKUP($B29,RD[#All],AQ$2,0)/AQ$1,"")</f>
        <v>1.0861423220973783</v>
      </c>
      <c r="AR29" s="67">
        <f>IFERROR(VLOOKUP($B29,RD[#All],AR$2,0)/AR$1,"")</f>
        <v>1.0411985018726593</v>
      </c>
      <c r="AS29" s="67">
        <f>IFERROR(VLOOKUP($B29,RD[#All],AS$2,0)/AS$1,"")</f>
        <v>1.0524344569288389</v>
      </c>
      <c r="AT29" s="67">
        <f>IFERROR(VLOOKUP($B29,RD[#All],AT$2,0)/AT$1,"")</f>
        <v>1.0486891385767789</v>
      </c>
      <c r="AU29" s="67">
        <f>IFERROR(VLOOKUP($B29,RD[#All],AU$2,0)/AU$1,"")</f>
        <v>1.0561797752808988</v>
      </c>
      <c r="AV29" s="67">
        <f>IFERROR(VLOOKUP($B29,RD[#All],AV$2,0)/AV$1,"")</f>
        <v>1.0674157303370786</v>
      </c>
      <c r="AW29" s="67">
        <f>IFERROR(VLOOKUP($B29,RD[#All],AW$2,0)/AW$1,"")</f>
        <v>1.0302506482281764</v>
      </c>
      <c r="AX29" s="67">
        <f>IFERROR(VLOOKUP($B29,RD[#All],AX$2,0)/AX$1,"")</f>
        <v>1.0543071161048689</v>
      </c>
      <c r="AY29" s="67">
        <f>IFERROR(VLOOKUP($B29,RD[#All],AY$2,0)/AY$1,"")</f>
        <v>1.0822471910112359</v>
      </c>
      <c r="AZ29" s="67">
        <f>IFERROR(VLOOKUP($B29,RD[#All],AZ$2,0)/AZ$1,"")</f>
        <v>1.1038202247191011</v>
      </c>
      <c r="BA29" s="67">
        <f>IFERROR(VLOOKUP($B29,RD[#All],BA$2,0)/BA$1,"")</f>
        <v>1.0299625468164795</v>
      </c>
      <c r="BB29" s="67">
        <f>IFERROR(VLOOKUP($B29,RD[#All],BB$2,0)/BB$1,"")</f>
        <v>1.0411985018726593</v>
      </c>
      <c r="BC29" s="67">
        <f>IFERROR(VLOOKUP($B29,RD[#All],BC$2,0)/BC$1,"")</f>
        <v>1.0586766541822721</v>
      </c>
      <c r="BD29" s="67">
        <f>IFERROR(VLOOKUP($B29,RD[#All],BD$2,0)/BD$1,"")</f>
        <v>1.0453599667082814</v>
      </c>
      <c r="BE29" s="67">
        <f>IFERROR(VLOOKUP($B29,RD[#All],BE$2,0)/BE$1,"")</f>
        <v>1.0357821953327573</v>
      </c>
      <c r="BF29" s="67">
        <f>IFERROR(VLOOKUP($B29,RD[#All],BF$2,0)/BF$1,"")</f>
        <v>1.0353724511027882</v>
      </c>
      <c r="BG29" s="67">
        <f>IFERROR(VLOOKUP($B29,RD[#All],BG$2,0)/BG$1,"")</f>
        <v>1.0287141073657928</v>
      </c>
      <c r="BH29" s="67">
        <f>IFERROR(VLOOKUP($B29,RD[#All],BH$2,0)/BH$1,"")</f>
        <v>1.0823970037453183</v>
      </c>
      <c r="BI29" s="67">
        <f>IFERROR(VLOOKUP($B29,RD[#All],BI$2,0)/BI$1,"")</f>
        <v>1.0819808572617562</v>
      </c>
      <c r="BJ29" s="67">
        <f>IFERROR(VLOOKUP($B29,RD[#All],BJ$2,0)/BJ$1,"")</f>
        <v>1.0320432792342904</v>
      </c>
      <c r="BK29" s="67">
        <f>IFERROR(VLOOKUP($B29,RD[#All],BK$2,0)/BK$1,"")</f>
        <v>1.101123595505618</v>
      </c>
      <c r="BL29" s="67">
        <f>IFERROR(VLOOKUP($B29,RD[#All],BL$2,0)/BL$1,"")</f>
        <v>1.0639009702241553</v>
      </c>
      <c r="BM29" s="67">
        <f>IFERROR(VLOOKUP($B29,RD[#All],BM$2,0)/BM$1,"")</f>
        <v>1.0486891385767789</v>
      </c>
      <c r="BN29" s="67">
        <f>IFERROR(VLOOKUP($B29,RD[#All],BN$2,0)/BN$1,"")</f>
        <v>1.0950888192267503</v>
      </c>
      <c r="BO29" s="67">
        <f>IFERROR(VLOOKUP($B29,RD[#All],BO$2,0)/BO$1,"")</f>
        <v>1.0544511668107173</v>
      </c>
      <c r="BP29" s="67">
        <f>IFERROR(VLOOKUP($B29,RD[#All],BP$2,0)/BP$1,"")</f>
        <v>1.0648228176318064</v>
      </c>
      <c r="BQ29" s="67">
        <f>IFERROR(VLOOKUP($B29,RD[#All],BQ$2,0)/BQ$1,"")</f>
        <v>1.0509939498703544</v>
      </c>
      <c r="BR29" s="67">
        <f>IFERROR(VLOOKUP($B29,RD[#All],BR$2,0)/BR$1,"")</f>
        <v>1.0682800345721695</v>
      </c>
      <c r="BS29" s="67">
        <f>IFERROR(VLOOKUP($B29,RD[#All],BS$2,0)/BS$1,"")</f>
        <v>1.0337078651685394</v>
      </c>
      <c r="BT29" s="67">
        <f>IFERROR(VLOOKUP($B29,RD[#All],BT$2,0)/BT$1,"")</f>
        <v>1.0711610486891385</v>
      </c>
      <c r="BU29" s="67">
        <f>IFERROR(VLOOKUP($B29,RD[#All],BU$2,0)/BU$1,"")</f>
        <v>1.0524344569288389</v>
      </c>
      <c r="BV29" s="67">
        <f>IFERROR(VLOOKUP($B29,RD[#All],BV$2,0)/BV$1,"")</f>
        <v>1.0704119850187266</v>
      </c>
      <c r="BW29" s="67">
        <f>IFERROR(VLOOKUP($B29,RD[#All],BW$2,0)/BW$1,"")</f>
        <v>1.0374531835205993</v>
      </c>
      <c r="BX29" s="67">
        <f>IFERROR(VLOOKUP($B29,RD[#All],BX$2,0)/BX$1,"")</f>
        <v>1.0599250936329587</v>
      </c>
      <c r="BY29" s="67">
        <f>IFERROR(VLOOKUP($B29,RD[#All],BY$2,0)/BY$1,"")</f>
        <v>1.0553474823137745</v>
      </c>
      <c r="BZ29" s="67">
        <f>IFERROR(VLOOKUP($B29,RD[#All],BZ$2,0)/BZ$1,"")</f>
        <v>1.0620058260507699</v>
      </c>
      <c r="CA29" s="67">
        <f>IFERROR(VLOOKUP($B29,RD[#All],CA$2,0)/CA$1,"")</f>
        <v>1.0553474823137745</v>
      </c>
      <c r="CB29" s="67">
        <f>IFERROR(VLOOKUP($B29,RD[#All],CB$2,0)/CB$1,"")</f>
        <v>1.0823970037453183</v>
      </c>
      <c r="CC29" s="67">
        <f>IFERROR(VLOOKUP($B29,RD[#All],CC$2,0)/CC$1,"")</f>
        <v>1.0674157303370786</v>
      </c>
      <c r="CD29" s="67">
        <f>IFERROR(VLOOKUP($B29,RD[#All],CD$2,0)/CD$1,"")</f>
        <v>1.0406222990492653</v>
      </c>
      <c r="CE29" s="67">
        <f>IFERROR(VLOOKUP($B29,RD[#All],CE$2,0)/CE$1,"")</f>
        <v>1.0561797752808988</v>
      </c>
      <c r="CF29" s="67">
        <f>IFERROR(VLOOKUP($B29,RD[#All],CF$2,0)/CF$1,"")</f>
        <v>1.0823970037453183</v>
      </c>
      <c r="CG29" s="67">
        <f>IFERROR(VLOOKUP($B29,RD[#All],CG$2,0)/CG$1,"")</f>
        <v>1.0486891385767789</v>
      </c>
      <c r="CH29" s="67">
        <f>IFERROR(VLOOKUP($B29,RD[#All],CH$2,0)/CH$1,"")</f>
        <v>1.0636704119850187</v>
      </c>
      <c r="CI29" s="67">
        <f>IFERROR(VLOOKUP($B29,RD[#All],CI$2,0)/CI$1,"")</f>
        <v>1.0561797752808988</v>
      </c>
      <c r="CJ29" s="67">
        <f>IFERROR(VLOOKUP($B29,RD[#All],CJ$2,0)/CJ$1,"")</f>
        <v>1.0524344569288389</v>
      </c>
      <c r="CK29" s="67">
        <f>IFERROR(VLOOKUP($B29,RD[#All],CK$2,0)/CK$1,"")</f>
        <v>1.047565543071161</v>
      </c>
      <c r="CL29" s="67">
        <f>IFERROR(VLOOKUP($B29,RD[#All],CL$2,0)/CL$1,"")</f>
        <v>1.0486891385767789</v>
      </c>
      <c r="CM29" s="67">
        <f>IFERROR(VLOOKUP($B29,RD[#All],CM$2,0)/CM$1,"")</f>
        <v>1.0599250936329587</v>
      </c>
      <c r="CN29" s="67">
        <f>IFERROR(VLOOKUP($B29,RD[#All],CN$2,0)/CN$1,"")</f>
        <v>1.0636704119850187</v>
      </c>
      <c r="CO29" s="67">
        <f>IFERROR(VLOOKUP($B29,RD[#All],CO$2,0)/CO$1,"")</f>
        <v>1.0498876404494382</v>
      </c>
      <c r="CP29" s="67">
        <f>IFERROR(VLOOKUP($B29,RD[#All],CP$2,0)/CP$1,"")</f>
        <v>1.0544511668107173</v>
      </c>
      <c r="CQ29" s="67">
        <f>IFERROR(VLOOKUP($B29,RD[#All],CQ$2,0)/CQ$1,"")</f>
        <v>1.0449438202247192</v>
      </c>
      <c r="CR29" s="67">
        <f>IFERROR(VLOOKUP($B29,RD[#All],CR$2,0)/CR$1,"")</f>
        <v>1.0636704119850187</v>
      </c>
      <c r="CS29" s="67">
        <f>IFERROR(VLOOKUP($B29,RD[#All],CS$2,0)/CS$1,"")</f>
        <v>1.0453599667082814</v>
      </c>
      <c r="CT29" s="67">
        <f>IFERROR(VLOOKUP($B29,RD[#All],CT$2,0)/CT$1,"")</f>
        <v>1.0711610486891385</v>
      </c>
      <c r="CU29" s="67">
        <f>IFERROR(VLOOKUP($B29,RD[#All],CU$2,0)/CU$1,"")</f>
        <v>1.0449438202247192</v>
      </c>
      <c r="CV29" s="67">
        <f>IFERROR(VLOOKUP($B29,RD[#All],CV$2,0)/CV$1,"")</f>
        <v>1.101123595505618</v>
      </c>
      <c r="CW29" s="67">
        <f>IFERROR(VLOOKUP($B29,RD[#All],CW$2,0)/CW$1,"")</f>
        <v>1.0524344569288389</v>
      </c>
      <c r="CX29" s="67">
        <f>IFERROR(VLOOKUP($B29,RD[#All],CX$2,0)/CX$1,"")</f>
        <v>1.0411985018726593</v>
      </c>
      <c r="CY29" s="67">
        <f>IFERROR(VLOOKUP($B29,RD[#All],CY$2,0)/CY$1,"")</f>
        <v>1.0599250936329587</v>
      </c>
      <c r="CZ29" s="67">
        <f>IFERROR(VLOOKUP($B29,RD[#All],CZ$2,0)/CZ$1,"")</f>
        <v>1.0449438202247192</v>
      </c>
      <c r="DA29" s="67">
        <f>IFERROR(VLOOKUP($B29,RD[#All],DA$2,0)/DA$1,"")</f>
        <v>1.0674157303370786</v>
      </c>
      <c r="DB29" s="67">
        <f>IFERROR(VLOOKUP($B29,RD[#All],DB$2,0)/DB$1,"")</f>
        <v>1.0599250936329587</v>
      </c>
      <c r="DC29" s="67">
        <f>IFERROR(VLOOKUP($B29,RD[#All],DC$2,0)/DC$1,"")</f>
        <v>1.0520183104452767</v>
      </c>
      <c r="DD29" s="67">
        <f>IFERROR(VLOOKUP($B29,RD[#All],DD$2,0)/DD$1,"")</f>
        <v>1.0561797752808988</v>
      </c>
      <c r="DE29" s="67">
        <f>IFERROR(VLOOKUP($B29,RD[#All],DE$2,0)/DE$1,"")</f>
        <v>1.0620058260507699</v>
      </c>
      <c r="DF29" s="67">
        <f>IFERROR(VLOOKUP($B29,RD[#All],DF$2,0)/DF$1,"")</f>
        <v>1.0873201739712279</v>
      </c>
      <c r="DG29" s="67">
        <f>IFERROR(VLOOKUP($B29,RD[#All],DG$2,0)/DG$1,"")</f>
        <v>1.0524344569288389</v>
      </c>
      <c r="DH29" s="67">
        <f>IFERROR(VLOOKUP($B29,RD[#All],DH$2,0)/DH$1,"")</f>
        <v>1.0919683728672493</v>
      </c>
      <c r="DI29" s="67">
        <f>IFERROR(VLOOKUP($B29,RD[#All],DI$2,0)/DI$1,"")</f>
        <v>1.0406222990492653</v>
      </c>
      <c r="DJ29" s="67">
        <f>IFERROR(VLOOKUP($B29,RD[#All],DJ$2,0)/DJ$1,"")</f>
        <v>1.1097666378565254</v>
      </c>
      <c r="DK29" s="67">
        <f>IFERROR(VLOOKUP($B29,RD[#All],DK$2,0)/DK$1,"")</f>
        <v>1.0520183104452767</v>
      </c>
      <c r="DL29" s="67">
        <f>IFERROR(VLOOKUP($B29,RD[#All],DL$2,0)/DL$1,"")</f>
        <v>1.0580108198085727</v>
      </c>
      <c r="DM29" s="67">
        <f>IFERROR(VLOOKUP($B29,RD[#All],DM$2,0)/DM$1,"")</f>
        <v>1.0561797752808988</v>
      </c>
      <c r="DN29" s="67">
        <f>IFERROR(VLOOKUP($B29,RD[#All],DN$2,0)/DN$1,"")</f>
        <v>1.0786516853932584</v>
      </c>
      <c r="DO29" s="67">
        <f>IFERROR(VLOOKUP($B29,RD[#All],DO$2,0)/DO$1,"")</f>
        <v>1.0605553696888592</v>
      </c>
      <c r="DP29" s="67">
        <f>IFERROR(VLOOKUP($B29,RD[#All],DP$2,0)/DP$1,"")</f>
        <v>1.0287141073657928</v>
      </c>
      <c r="DQ29" s="67">
        <f>IFERROR(VLOOKUP($B29,RD[#All],DQ$2,0)/DQ$1,"")</f>
        <v>1.0453599667082814</v>
      </c>
      <c r="DR29" s="67">
        <f>IFERROR(VLOOKUP($B29,RD[#All],DR$2,0)/DR$1,"")</f>
        <v>1.0299625468164795</v>
      </c>
      <c r="DS29" s="67">
        <f>IFERROR(VLOOKUP($B29,RD[#All],DS$2,0)/DS$1,"")</f>
        <v>1.0599250936329587</v>
      </c>
      <c r="DT29" s="67">
        <f>IFERROR(VLOOKUP($B29,RD[#All],DT$2,0)/DT$1,"")</f>
        <v>1.0453599667082814</v>
      </c>
      <c r="DU29" s="67">
        <f>IFERROR(VLOOKUP($B29,RD[#All],DU$2,0)/DU$1,"")</f>
        <v>1.0553474823137745</v>
      </c>
      <c r="DV29" s="67">
        <f>IFERROR(VLOOKUP($B29,RD[#All],DV$2,0)/DV$1,"")</f>
        <v>1.0337078651685394</v>
      </c>
      <c r="DW29" s="67">
        <f>IFERROR(VLOOKUP($B29,RD[#All],DW$2,0)/DW$1,"")</f>
        <v>1.0486891385767789</v>
      </c>
      <c r="DX29" s="67">
        <f>IFERROR(VLOOKUP($B29,RD[#All],DX$2,0)/DX$1,"")</f>
        <v>1.0886392009987516</v>
      </c>
      <c r="DY29" s="67">
        <f>IFERROR(VLOOKUP($B29,RD[#All],DY$2,0)/DY$1,"")</f>
        <v>1.0411985018726593</v>
      </c>
      <c r="DZ29" s="67">
        <f>IFERROR(VLOOKUP($B29,RD[#All],DZ$2,0)/DZ$1,"")</f>
        <v>1.0786516853932584</v>
      </c>
      <c r="EA29" s="67">
        <f>IFERROR(VLOOKUP($B29,RD[#All],EA$2,0)/EA$1,"")</f>
        <v>1.0453599667082814</v>
      </c>
      <c r="EB29" s="67">
        <f>IFERROR(VLOOKUP($B29,RD[#All],EB$2,0)/EB$1,"")</f>
        <v>0.91885143570536831</v>
      </c>
      <c r="EC29" s="67">
        <f>IFERROR(VLOOKUP($B29,RD[#All],EC$2,0)/EC$1,"")</f>
        <v>1.1166810717372515</v>
      </c>
      <c r="ED29" s="67">
        <f>IFERROR(VLOOKUP($B29,RD[#All],ED$2,0)/ED$1,"")</f>
        <v>1.0959377700950734</v>
      </c>
      <c r="EE29" s="67">
        <f>IFERROR(VLOOKUP($B29,RD[#All],EE$2,0)/EE$1,"")</f>
        <v>1.0440795159896283</v>
      </c>
      <c r="EF29" s="67">
        <f>IFERROR(VLOOKUP($B29,RD[#All],EF$2,0)/EF$1,"")</f>
        <v>1.0337078651685394</v>
      </c>
      <c r="EG29" s="67">
        <f>IFERROR(VLOOKUP($B29,RD[#All],EG$2,0)/EG$1,"")</f>
        <v>1.0909090909090908</v>
      </c>
      <c r="EH29" s="67">
        <f>IFERROR(VLOOKUP($B29,RD[#All],EH$2,0)/EH$1,"")</f>
        <v>1.1118881118881119</v>
      </c>
      <c r="EI29" s="67">
        <f>IFERROR(VLOOKUP($B29,RD[#All],EI$2,0)/EI$1,"")</f>
        <v>1.0769230769230769</v>
      </c>
      <c r="EJ29" s="67">
        <f>IFERROR(VLOOKUP($B29,RD[#All],EJ$2,0)/EJ$1,"")</f>
        <v>1.118881118881119</v>
      </c>
      <c r="EK29" s="67">
        <f>IFERROR(VLOOKUP($B29,RD[#All],EK$2,0)/EK$1,"")</f>
        <v>1.0319101123595507</v>
      </c>
      <c r="EL29" s="67">
        <f>IFERROR(VLOOKUP($B29,RD[#All],EL$2,0)/EL$1,"")</f>
        <v>1.0524344569288389</v>
      </c>
      <c r="EM29" s="67">
        <f>IFERROR(VLOOKUP($B29,RD[#All],EM$2,0)/EM$1,"")</f>
        <v>1.1132238547968885</v>
      </c>
      <c r="EN29" s="67">
        <f>IFERROR(VLOOKUP($B29,RD[#All],EN$2,0)/EN$1,"")</f>
        <v>1.0613656006914434</v>
      </c>
      <c r="EO29" s="67">
        <f>IFERROR(VLOOKUP($B29,RD[#All],EO$2,0)/EO$1,"")</f>
        <v>1.0299625468164795</v>
      </c>
      <c r="EP29" s="67">
        <f>IFERROR(VLOOKUP($B29,RD[#All],EP$2,0)/EP$1,"")</f>
        <v>1.1201382886776146</v>
      </c>
      <c r="EQ29" s="67">
        <f>IFERROR(VLOOKUP($B29,RD[#All],EQ$2,0)/EQ$1,"")</f>
        <v>1.0411985018726593</v>
      </c>
      <c r="ER29" s="67">
        <f>IFERROR(VLOOKUP($B29,RD[#All],ER$2,0)/ER$1,"")</f>
        <v>1.0406222990492653</v>
      </c>
      <c r="ES29" s="67">
        <f>IFERROR(VLOOKUP($B29,RD[#All],ES$2,0)/ES$1,"")</f>
        <v>1.0636704119850187</v>
      </c>
      <c r="ET29" s="67">
        <f>IFERROR(VLOOKUP($B29,RD[#All],ET$2,0)/ET$1,"")</f>
        <v>1.0418794688457609</v>
      </c>
      <c r="EU29" s="67">
        <f>IFERROR(VLOOKUP($B29,RD[#All],EU$2,0)/EU$1,"")</f>
        <v>1.0475367329299914</v>
      </c>
      <c r="EV29" s="67">
        <f>IFERROR(VLOOKUP($B29,RD[#All],EV$2,0)/EV$1,"")</f>
        <v>1.0406222990492653</v>
      </c>
      <c r="EW29" s="67">
        <f>IFERROR(VLOOKUP($B29,RD[#All],EW$2,0)/EW$1,"")</f>
        <v>1.0302506482281764</v>
      </c>
      <c r="EX29" s="67">
        <f>IFERROR(VLOOKUP($B29,RD[#All],EX$2,0)/EX$1,"")</f>
        <v>1.0449438202247192</v>
      </c>
      <c r="EY29" s="67">
        <f>IFERROR(VLOOKUP($B29,RD[#All],EY$2,0)/EY$1,"")</f>
        <v>1.0686641697877652</v>
      </c>
      <c r="EZ29" s="67">
        <f>IFERROR(VLOOKUP($B29,RD[#All],EZ$2,0)/EZ$1,"")</f>
        <v>1.0486891385767789</v>
      </c>
      <c r="FA29" s="67">
        <f>IFERROR(VLOOKUP($B29,RD[#All],FA$2,0)/FA$1,"")</f>
        <v>1.0374531835205993</v>
      </c>
      <c r="FB29" s="67">
        <f>IFERROR(VLOOKUP($B29,RD[#All],FB$2,0)/FB$1,"")</f>
        <v>1.0599250936329587</v>
      </c>
      <c r="FC29" s="67">
        <f>IFERROR(VLOOKUP($B29,RD[#All],FC$2,0)/FC$1,"")</f>
        <v>1.0524344569288389</v>
      </c>
      <c r="FD29" s="67">
        <f>IFERROR(VLOOKUP($B29,RD[#All],FD$2,0)/FD$1,"")</f>
        <v>1.0861423220973783</v>
      </c>
      <c r="FE29" s="67">
        <f>IFERROR(VLOOKUP($B29,RD[#All],FE$2,0)/FE$1,"")</f>
        <v>1.0909090909090908</v>
      </c>
      <c r="FF29" s="67">
        <f>IFERROR(VLOOKUP($B29,RD[#All],FF$2,0)/FF$1,"")</f>
        <v>1.0681818181818181</v>
      </c>
      <c r="FG29" s="67">
        <f>IFERROR(VLOOKUP($B29,RD[#All],FG$2,0)/FG$1,"")</f>
        <v>1.0707070707070707</v>
      </c>
      <c r="FH29" s="67">
        <f>IFERROR(VLOOKUP($B29,RD[#All],FH$2,0)/FH$1,"")</f>
        <v>1.0606060606060606</v>
      </c>
      <c r="FI29" s="67">
        <f>IFERROR(VLOOKUP($B29,RD[#All],FI$2,0)/FI$1,"")</f>
        <v>0.93602693602693599</v>
      </c>
      <c r="FJ29" s="67">
        <f>IFERROR(VLOOKUP($B29,RD[#All],FJ$2,0)/FJ$1,"")</f>
        <v>1.0909090909090908</v>
      </c>
      <c r="FK29" s="67">
        <f>IFERROR(VLOOKUP($B29,RD[#All],FK$2,0)/FK$1,"")</f>
        <v>1.0808080808080809</v>
      </c>
      <c r="FL29" s="67">
        <f>IFERROR(VLOOKUP($B29,RD[#All],FL$2,0)/FL$1,"")</f>
        <v>1.0581818181818181</v>
      </c>
      <c r="FM29" s="67">
        <f>IFERROR(VLOOKUP($B29,RD[#All],FM$2,0)/FM$1,"")</f>
        <v>0.92803030303030298</v>
      </c>
      <c r="FN29" s="67">
        <f>IFERROR(VLOOKUP($B29,RD[#All],FN$2,0)/FN$1,"")</f>
        <v>1.0875420875420876</v>
      </c>
      <c r="FO29" s="67">
        <f>IFERROR(VLOOKUP($B29,RD[#All],FO$2,0)/FO$1,"")</f>
        <v>0.92803030303030298</v>
      </c>
      <c r="FP29" s="67">
        <f>IFERROR(VLOOKUP($B29,RD[#All],FP$2,0)/FP$1,"")</f>
        <v>1.0836363636363637</v>
      </c>
      <c r="FQ29" s="67">
        <f>IFERROR(VLOOKUP($B29,RD[#All],FQ$2,0)/FQ$1,"")</f>
        <v>1.0690909090909091</v>
      </c>
      <c r="FR29" s="67">
        <f>IFERROR(VLOOKUP($B29,RD[#All],FR$2,0)/FR$1,"")</f>
        <v>1.0909090909090908</v>
      </c>
      <c r="FS29" s="67">
        <f>IFERROR(VLOOKUP($B29,RD[#All],FS$2,0)/FS$1,"")</f>
        <v>1.0740740740740742</v>
      </c>
      <c r="FT29" s="67">
        <f>IFERROR(VLOOKUP($B29,RD[#All],FT$2,0)/FT$1,"")</f>
        <v>1.08</v>
      </c>
      <c r="FU29" s="67">
        <f>IFERROR(VLOOKUP($B29,RD[#All],FU$2,0)/FU$1,"")</f>
        <v>1.1144781144781144</v>
      </c>
      <c r="FV29" s="67">
        <f>IFERROR(VLOOKUP($B29,RD[#All],FV$2,0)/FV$1,"")</f>
        <v>1.0643939393939394</v>
      </c>
      <c r="FW29" s="67">
        <f>IFERROR(VLOOKUP($B29,RD[#All],FW$2,0)/FW$1,"")</f>
        <v>1.0568181818181819</v>
      </c>
      <c r="FX29" s="67">
        <f>IFERROR(VLOOKUP($B29,RD[#All],FX$2,0)/FX$1,"")</f>
        <v>1.053030303030303</v>
      </c>
      <c r="FY29" s="67">
        <f>IFERROR(VLOOKUP($B29,RD[#All],FY$2,0)/FY$1,"")</f>
        <v>1.0875420875420876</v>
      </c>
      <c r="FZ29" s="67">
        <f>IFERROR(VLOOKUP($B29,RD[#All],FZ$2,0)/FZ$1,"")</f>
        <v>1.1022727272727273</v>
      </c>
      <c r="GA29" s="67">
        <f>IFERROR(VLOOKUP($B29,RD[#All],GA$2,0)/GA$1,"")</f>
        <v>0.93356643356643354</v>
      </c>
      <c r="GB29" s="67">
        <f>IFERROR(VLOOKUP($B29,RD[#All],GB$2,0)/GB$1,"")</f>
        <v>1.0606060606060606</v>
      </c>
      <c r="GC29" s="67">
        <f>IFERROR(VLOOKUP($B29,RD[#All],GC$2,0)/GC$1,"")</f>
        <v>1.0538720538720538</v>
      </c>
      <c r="GD29" s="67">
        <f>IFERROR(VLOOKUP($B29,RD[#All],GD$2,0)/GD$1,"")</f>
        <v>1.1054545454545455</v>
      </c>
      <c r="GE29" s="67">
        <f>IFERROR(VLOOKUP($B29,RD[#All],GE$2,0)/GE$1,"")</f>
        <v>1.1013986013986015</v>
      </c>
      <c r="GF29" s="67">
        <f>IFERROR(VLOOKUP($B29,RD[#All],GF$2,0)/GF$1,"")</f>
        <v>1.0808080808080809</v>
      </c>
      <c r="GG29" s="67">
        <f>IFERROR(VLOOKUP($B29,RD[#All],GG$2,0)/GG$1,"")</f>
        <v>1.0327272727272727</v>
      </c>
      <c r="GH29" s="67">
        <f>IFERROR(VLOOKUP($B29,RD[#All],GH$2,0)/GH$1,"")</f>
        <v>1.0581818181818181</v>
      </c>
      <c r="GI29" s="67">
        <f>IFERROR(VLOOKUP($B29,RD[#All],GI$2,0)/GI$1,"")</f>
        <v>1.0909090909090908</v>
      </c>
      <c r="GJ29" s="67">
        <f>IFERROR(VLOOKUP($B29,RD[#All],GJ$2,0)/GJ$1,"")</f>
        <v>0.94755244755244761</v>
      </c>
      <c r="GK29" s="67">
        <f>IFERROR(VLOOKUP($B29,RD[#All],GK$2,0)/GK$1,"")</f>
        <v>1.0795454545454546</v>
      </c>
      <c r="GL29" s="67">
        <f>IFERROR(VLOOKUP($B29,RD[#All],GL$2,0)/GL$1,"")</f>
        <v>1.0681818181818181</v>
      </c>
      <c r="GM29" s="67">
        <f>IFERROR(VLOOKUP($B29,RD[#All],GM$2,0)/GM$1,"")</f>
        <v>1.0606060606060606</v>
      </c>
      <c r="GN29" s="67">
        <f>IFERROR(VLOOKUP($B29,RD[#All],GN$2,0)/GN$1,"")</f>
        <v>1.1022727272727273</v>
      </c>
      <c r="GO29" s="67">
        <f>IFERROR(VLOOKUP($B29,RD[#All],GO$2,0)/GO$1,"")</f>
        <v>1.071969696969697</v>
      </c>
      <c r="GP29" s="67">
        <f>IFERROR(VLOOKUP($B29,RD[#All],GP$2,0)/GP$1,"")</f>
        <v>1.0833333333333333</v>
      </c>
      <c r="GQ29" s="67">
        <f>IFERROR(VLOOKUP($B29,RD[#All],GQ$2,0)/GQ$1,"")</f>
        <v>1.1090909090909091</v>
      </c>
      <c r="GR29" s="67">
        <f>IFERROR(VLOOKUP($B29,RD[#All],GR$2,0)/GR$1,"")</f>
        <v>1.1098484848484849</v>
      </c>
      <c r="GS29" s="67" t="str">
        <f>IFERROR(VLOOKUP($B29,RD[#All],GS$2,0)/GS$1,"")</f>
        <v/>
      </c>
      <c r="GT29" s="67" t="str">
        <f>IFERROR(VLOOKUP($B29,RD[#All],GT$2,0)/GT$1,"")</f>
        <v/>
      </c>
      <c r="GU29" s="67">
        <f>IFERROR(VLOOKUP($B29,RD[#All],GU$2,0)/GU$1,"")</f>
        <v>1.0905892700087951</v>
      </c>
      <c r="GV29" s="67">
        <f>IFERROR(VLOOKUP($B29,RD[#All],GV$2,0)/GV$1,"")</f>
        <v>1.0559495665878644</v>
      </c>
      <c r="GW29" s="67">
        <f>IFERROR(VLOOKUP($B29,RD[#All],GW$2,0)/GW$1,"")</f>
        <v>1.1123429416112343</v>
      </c>
      <c r="GX29" s="67" t="str">
        <f>IFERROR(VLOOKUP($B29,RD[#All],GX$2,0)/GX$1,"")</f>
        <v/>
      </c>
      <c r="GY29" s="67">
        <f>IFERROR(VLOOKUP($B29,RD[#All],GY$2,0)/GY$1,"")</f>
        <v>1.0731373889268625</v>
      </c>
      <c r="GZ29" s="67">
        <f>IFERROR(VLOOKUP($B29,RD[#All],GZ$2,0)/GZ$1,"")</f>
        <v>1.0898876404494382</v>
      </c>
      <c r="HA29" s="67">
        <f>IFERROR(VLOOKUP($B29,RD[#All],HA$2,0)/HA$1,"")</f>
        <v>1.0823970037453183</v>
      </c>
      <c r="HB29" s="67">
        <f>IFERROR(VLOOKUP($B29,RD[#All],HB$2,0)/HB$1,"")</f>
        <v>1.0599250936329587</v>
      </c>
      <c r="HC29" s="67">
        <f>IFERROR(VLOOKUP($B29,RD[#All],HC$2,0)/HC$1,"")</f>
        <v>1.0636704119850187</v>
      </c>
      <c r="HD29" s="67">
        <f>IFERROR(VLOOKUP($B29,RD[#All],HD$2,0)/HD$1,"")</f>
        <v>1.0861423220973783</v>
      </c>
      <c r="HE29" s="67">
        <f>IFERROR(VLOOKUP($B29,RD[#All],HE$2,0)/HE$1,"")</f>
        <v>1.1048689138576779</v>
      </c>
      <c r="HF29" s="67">
        <f>IFERROR(VLOOKUP($B29,RD[#All],HF$2,0)/HF$1,"")</f>
        <v>1.0711610486891385</v>
      </c>
      <c r="HG29" s="67">
        <f>IFERROR(VLOOKUP($B29,RD[#All],HG$2,0)/HG$1,"")</f>
        <v>1.0823970037453183</v>
      </c>
      <c r="HH29" s="67">
        <f>IFERROR(VLOOKUP($B29,RD[#All],HH$2,0)/HH$1,"")</f>
        <v>1.101123595505618</v>
      </c>
      <c r="HI29" s="67">
        <f>IFERROR(VLOOKUP($B29,RD[#All],HI$2,0)/HI$1,"")</f>
        <v>1.0898876404494382</v>
      </c>
      <c r="HJ29" s="67">
        <f>IFERROR(VLOOKUP($B29,RD[#All],HJ$2,0)/HJ$1,"")</f>
        <v>1.0749063670411985</v>
      </c>
      <c r="HK29" s="67">
        <f>IFERROR(VLOOKUP($B29,RD[#All],HK$2,0)/HK$1,"")</f>
        <v>1.0586766541822721</v>
      </c>
      <c r="HL29" s="67">
        <f>IFERROR(VLOOKUP($B29,RD[#All],HL$2,0)/HL$1,"")</f>
        <v>1.1119434040782354</v>
      </c>
      <c r="HM29" s="67">
        <f>IFERROR(VLOOKUP($B29,RD[#All],HM$2,0)/HM$1,"")</f>
        <v>1.0971786833855799</v>
      </c>
      <c r="HN29" s="67">
        <f>IFERROR(VLOOKUP($B29,RD[#All],HN$2,0)/HN$1,"")</f>
        <v>1.1150918047469771</v>
      </c>
      <c r="HO29" s="67">
        <f>IFERROR(VLOOKUP($B29,RD[#All],HO$2,0)/HO$1,"")</f>
        <v>1.128526645768025</v>
      </c>
      <c r="HP29" s="67">
        <f>IFERROR(VLOOKUP($B29,RD[#All],HP$2,0)/HP$1,"")</f>
        <v>1.1742946708463951</v>
      </c>
      <c r="HQ29" s="67">
        <f>IFERROR(VLOOKUP($B29,RD[#All],HQ$2,0)/HQ$1,"")</f>
        <v>1.0774410774410774</v>
      </c>
      <c r="HR29" s="67">
        <f>IFERROR(VLOOKUP($B29,RD[#All],HR$2,0)/HR$1,"")</f>
        <v>1.0884070058381985</v>
      </c>
      <c r="HS29" s="67">
        <f>IFERROR(VLOOKUP($B29,RD[#All],HS$2,0)/HS$1,"")</f>
        <v>1.0319101123595507</v>
      </c>
      <c r="HT29" s="67">
        <f>IFERROR(VLOOKUP($B29,RD[#All],HT$2,0)/HT$1,"")</f>
        <v>1.0486891385767789</v>
      </c>
      <c r="HU29" s="67">
        <f>IFERROR(VLOOKUP($B29,RD[#All],HU$2,0)/HU$1,"")</f>
        <v>1.0682800345721695</v>
      </c>
      <c r="HV29" s="67">
        <f>IFERROR(VLOOKUP($B29,RD[#All],HV$2,0)/HV$1,"")</f>
        <v>1.0613656006914434</v>
      </c>
      <c r="HW29" s="67">
        <f>IFERROR(VLOOKUP($B29,RD[#All],HW$2,0)/HW$1,"")</f>
        <v>1.0391011235955057</v>
      </c>
      <c r="HX29" s="67">
        <f>IFERROR(VLOOKUP($B29,RD[#All],HX$2,0)/HX$1,"")</f>
        <v>1.0751944684528953</v>
      </c>
      <c r="HY29" s="67">
        <f>IFERROR(VLOOKUP($B29,RD[#All],HY$2,0)/HY$1,"")</f>
        <v>1.0686641697877652</v>
      </c>
      <c r="HZ29" s="67">
        <f>IFERROR(VLOOKUP($B29,RD[#All],HZ$2,0)/HZ$1,"")</f>
        <v>1.0686641697877652</v>
      </c>
      <c r="IA29" s="67">
        <f>IFERROR(VLOOKUP($B29,RD[#All],IA$2,0)/IA$1,"")</f>
        <v>1.0722610722610724</v>
      </c>
      <c r="IB29" s="67">
        <f>IFERROR(VLOOKUP($B29,RD[#All],IB$2,0)/IB$1,"")</f>
        <v>1.0497835497835499</v>
      </c>
      <c r="IC29" s="67">
        <f>IFERROR(VLOOKUP($B29,RD[#All],IC$2,0)/IC$1,"")</f>
        <v>1.0800310800310802</v>
      </c>
      <c r="ID29" s="67">
        <f>IFERROR(VLOOKUP($B29,RD[#All],ID$2,0)/ID$1,"")</f>
        <v>1.0811821922933034</v>
      </c>
      <c r="IE29" s="67">
        <f>IFERROR(VLOOKUP($B29,RD[#All],IE$2,0)/IE$1,"")</f>
        <v>1.1232323232323231</v>
      </c>
      <c r="IF29" s="67" t="str">
        <f>IFERROR(VLOOKUP($B29,RD[#All],IF$2,0)/IF$1,"")</f>
        <v/>
      </c>
      <c r="IG29" s="67">
        <f>IFERROR(VLOOKUP($B29,RD[#All],IG$2,0)/IG$1,"")</f>
        <v>1.1067081800169827</v>
      </c>
      <c r="IH29" s="67">
        <f>IFERROR(VLOOKUP($B29,RD[#All],IH$2,0)/IH$1,"")</f>
        <v>1.1215604319052594</v>
      </c>
      <c r="II29" s="67">
        <f>IFERROR(VLOOKUP($B29,RD[#All],II$2,0)/II$1,"")</f>
        <v>0.88557213930348255</v>
      </c>
      <c r="IJ29" s="67">
        <f>IFERROR(VLOOKUP($B29,RD[#All],IJ$2,0)/IJ$1,"")</f>
        <v>1.0400299289188177</v>
      </c>
      <c r="IK29" s="67">
        <f>IFERROR(VLOOKUP($B29,RD[#All],IK$2,0)/IK$1,"")</f>
        <v>1.0800310800310802</v>
      </c>
      <c r="IL29" s="67" t="str">
        <f>IFERROR(VLOOKUP($B29,RD[#All],IL$2,0)/IL$1,"")</f>
        <v/>
      </c>
      <c r="IM29" s="67" t="str">
        <f>IFERROR(VLOOKUP($B29,RD[#All],IM$2,0)/IM$1,"")</f>
        <v/>
      </c>
      <c r="IN29" s="67">
        <f>IFERROR(VLOOKUP($B29,RD[#All],IN$2,0)/IN$1,"")</f>
        <v>1.1159874608150471</v>
      </c>
      <c r="IO29" s="67">
        <f>IFERROR(VLOOKUP($B29,RD[#All],IO$2,0)/IO$1,"")</f>
        <v>1.1010971786833856</v>
      </c>
      <c r="IP29" s="67">
        <f>IFERROR(VLOOKUP($B29,RD[#All],IP$2,0)/IP$1,"")</f>
        <v>1.085455843846703</v>
      </c>
      <c r="IQ29" s="67">
        <f>IFERROR(VLOOKUP($B29,RD[#All],IQ$2,0)/IQ$1,"")</f>
        <v>0.93628593628593637</v>
      </c>
      <c r="IR29" s="67">
        <f>IFERROR(VLOOKUP($B29,RD[#All],IR$2,0)/IR$1,"")</f>
        <v>1.0862354892205639</v>
      </c>
      <c r="IS29" s="86">
        <f>IFERROR(AVERAGEIF(Inv_SY_B[[#This Row],[BLK1_INV1]:[BLK8_INV27]],"&gt;"&amp;0.1,Inv_SY_B[[#This Row],[BLK1_INV1]:[BLK8_INV27]]),"")</f>
        <v>1.0604525095281867</v>
      </c>
    </row>
    <row r="30" spans="2:253" x14ac:dyDescent="0.25">
      <c r="B30" s="85">
        <f t="shared" si="0"/>
        <v>45868</v>
      </c>
      <c r="C30" s="67">
        <f>IFERROR(VLOOKUP($B30,RD[#All],C$2,0)/C$1,"")</f>
        <v>2.5375972342264479</v>
      </c>
      <c r="D30" s="67">
        <f>IFERROR(VLOOKUP($B30,RD[#All],D$2,0)/D$1,"")</f>
        <v>2.5203111495246326</v>
      </c>
      <c r="E30" s="67">
        <f>IFERROR(VLOOKUP($B30,RD[#All],E$2,0)/E$1,"")</f>
        <v>2.5243445692883895</v>
      </c>
      <c r="F30" s="67">
        <f>IFERROR(VLOOKUP($B30,RD[#All],F$2,0)/F$1,"")</f>
        <v>2.5393258426966292</v>
      </c>
      <c r="G30" s="67">
        <f>IFERROR(VLOOKUP($B30,RD[#All],G$2,0)/G$1,"")</f>
        <v>2.5203111495246326</v>
      </c>
      <c r="H30" s="67">
        <f>IFERROR(VLOOKUP($B30,RD[#All],H$2,0)/H$1,"")</f>
        <v>2.5280898876404496</v>
      </c>
      <c r="I30" s="67">
        <f>IFERROR(VLOOKUP($B30,RD[#All],I$2,0)/I$1,"")</f>
        <v>2.4719101123595504</v>
      </c>
      <c r="J30" s="67">
        <f>IFERROR(VLOOKUP($B30,RD[#All],J$2,0)/J$1,"")</f>
        <v>2.4756554307116105</v>
      </c>
      <c r="K30" s="67">
        <f>IFERROR(VLOOKUP($B30,RD[#All],K$2,0)/K$1,"")</f>
        <v>2.4557303370786516</v>
      </c>
      <c r="L30" s="67">
        <f>IFERROR(VLOOKUP($B30,RD[#All],L$2,0)/L$1,"")</f>
        <v>2.5276404494382021</v>
      </c>
      <c r="M30" s="67">
        <f>IFERROR(VLOOKUP($B30,RD[#All],M$2,0)/M$1,"")</f>
        <v>2.4868913857677901</v>
      </c>
      <c r="N30" s="67">
        <f>IFERROR(VLOOKUP($B30,RD[#All],N$2,0)/N$1,"")</f>
        <v>2.4794007490636703</v>
      </c>
      <c r="O30" s="67">
        <f>IFERROR(VLOOKUP($B30,RD[#All],O$2,0)/O$1,"")</f>
        <v>2.4382022471910112</v>
      </c>
      <c r="P30" s="67">
        <f>IFERROR(VLOOKUP($B30,RD[#All],P$2,0)/P$1,"")</f>
        <v>2.4106230847803882</v>
      </c>
      <c r="Q30" s="67">
        <f>IFERROR(VLOOKUP($B30,RD[#All],Q$2,0)/Q$1,"")</f>
        <v>2.4569288389513106</v>
      </c>
      <c r="R30" s="67">
        <f>IFERROR(VLOOKUP($B30,RD[#All],R$2,0)/R$1,"")</f>
        <v>2.4756554307116105</v>
      </c>
      <c r="S30" s="67">
        <f>IFERROR(VLOOKUP($B30,RD[#All],S$2,0)/S$1,"")</f>
        <v>2.5108614232209736</v>
      </c>
      <c r="T30" s="67">
        <f>IFERROR(VLOOKUP($B30,RD[#All],T$2,0)/T$1,"")</f>
        <v>2.4719101123595504</v>
      </c>
      <c r="U30" s="67">
        <f>IFERROR(VLOOKUP($B30,RD[#All],U$2,0)/U$1,"")</f>
        <v>2.4871218668971475</v>
      </c>
      <c r="V30" s="67">
        <f>IFERROR(VLOOKUP($B30,RD[#All],V$2,0)/V$1,"")</f>
        <v>2.4235090751944686</v>
      </c>
      <c r="W30" s="67">
        <f>IFERROR(VLOOKUP($B30,RD[#All],W$2,0)/W$1,"")</f>
        <v>2.4456928838951311</v>
      </c>
      <c r="X30" s="67">
        <f>IFERROR(VLOOKUP($B30,RD[#All],X$2,0)/X$1,"")</f>
        <v>2.4157303370786516</v>
      </c>
      <c r="Y30" s="67">
        <f>IFERROR(VLOOKUP($B30,RD[#All],Y$2,0)/Y$1,"")</f>
        <v>2.5030250648228178</v>
      </c>
      <c r="Z30" s="67">
        <f>IFERROR(VLOOKUP($B30,RD[#All],Z$2,0)/Z$1,"")</f>
        <v>2.4269662921348316</v>
      </c>
      <c r="AA30" s="67">
        <f>IFERROR(VLOOKUP($B30,RD[#All],AA$2,0)/AA$1,"")</f>
        <v>2.4857389801210026</v>
      </c>
      <c r="AB30" s="67">
        <f>IFERROR(VLOOKUP($B30,RD[#All],AB$2,0)/AB$1,"")</f>
        <v>2.5030250648228178</v>
      </c>
      <c r="AC30" s="67">
        <f>IFERROR(VLOOKUP($B30,RD[#All],AC$2,0)/AC$1,"")</f>
        <v>2.4684528954191878</v>
      </c>
      <c r="AD30" s="67">
        <f>IFERROR(VLOOKUP($B30,RD[#All],AD$2,0)/AD$1,"")</f>
        <v>2.4915522263836869</v>
      </c>
      <c r="AE30" s="67">
        <f>IFERROR(VLOOKUP($B30,RD[#All],AE$2,0)/AE$1,"")</f>
        <v>2.4502704952143155</v>
      </c>
      <c r="AF30" s="67">
        <f>IFERROR(VLOOKUP($B30,RD[#All],AF$2,0)/AF$1,"")</f>
        <v>2.4902205576362881</v>
      </c>
      <c r="AG30" s="67">
        <f>IFERROR(VLOOKUP($B30,RD[#All],AG$2,0)/AG$1,"")</f>
        <v>2.4469413233458179</v>
      </c>
      <c r="AH30" s="67">
        <f>IFERROR(VLOOKUP($B30,RD[#All],AH$2,0)/AH$1,"")</f>
        <v>2.434956304619226</v>
      </c>
      <c r="AI30" s="67">
        <f>IFERROR(VLOOKUP($B30,RD[#All],AI$2,0)/AI$1,"")</f>
        <v>2.4528301886792452</v>
      </c>
      <c r="AJ30" s="67">
        <f>IFERROR(VLOOKUP($B30,RD[#All],AJ$2,0)/AJ$1,"")</f>
        <v>2.5317590793603348</v>
      </c>
      <c r="AK30" s="67">
        <f>IFERROR(VLOOKUP($B30,RD[#All],AK$2,0)/AK$1,"")</f>
        <v>2.4157303370786516</v>
      </c>
      <c r="AL30" s="67">
        <f>IFERROR(VLOOKUP($B30,RD[#All],AL$2,0)/AL$1,"")</f>
        <v>2.4399464703914351</v>
      </c>
      <c r="AM30" s="67">
        <f>IFERROR(VLOOKUP($B30,RD[#All],AM$2,0)/AM$1,"")</f>
        <v>2.4831460674157304</v>
      </c>
      <c r="AN30" s="67">
        <f>IFERROR(VLOOKUP($B30,RD[#All],AN$2,0)/AN$1,"")</f>
        <v>2.4269662921348316</v>
      </c>
      <c r="AO30" s="67">
        <f>IFERROR(VLOOKUP($B30,RD[#All],AO$2,0)/AO$1,"")</f>
        <v>2.393258426966292</v>
      </c>
      <c r="AP30" s="67">
        <f>IFERROR(VLOOKUP($B30,RD[#All],AP$2,0)/AP$1,"")</f>
        <v>2.4078651685393258</v>
      </c>
      <c r="AQ30" s="67">
        <f>IFERROR(VLOOKUP($B30,RD[#All],AQ$2,0)/AQ$1,"")</f>
        <v>2.4232209737827715</v>
      </c>
      <c r="AR30" s="67">
        <f>IFERROR(VLOOKUP($B30,RD[#All],AR$2,0)/AR$1,"")</f>
        <v>2.4382022471910112</v>
      </c>
      <c r="AS30" s="67">
        <f>IFERROR(VLOOKUP($B30,RD[#All],AS$2,0)/AS$1,"")</f>
        <v>2.4007490636704119</v>
      </c>
      <c r="AT30" s="67">
        <f>IFERROR(VLOOKUP($B30,RD[#All],AT$2,0)/AT$1,"")</f>
        <v>2.4400749063670411</v>
      </c>
      <c r="AU30" s="67">
        <f>IFERROR(VLOOKUP($B30,RD[#All],AU$2,0)/AU$1,"")</f>
        <v>2.4344569288389515</v>
      </c>
      <c r="AV30" s="67">
        <f>IFERROR(VLOOKUP($B30,RD[#All],AV$2,0)/AV$1,"")</f>
        <v>2.4157303370786516</v>
      </c>
      <c r="AW30" s="67">
        <f>IFERROR(VLOOKUP($B30,RD[#All],AW$2,0)/AW$1,"")</f>
        <v>2.4615384615384617</v>
      </c>
      <c r="AX30" s="67">
        <f>IFERROR(VLOOKUP($B30,RD[#All],AX$2,0)/AX$1,"")</f>
        <v>2.4543071161048688</v>
      </c>
      <c r="AY30" s="67">
        <f>IFERROR(VLOOKUP($B30,RD[#All],AY$2,0)/AY$1,"")</f>
        <v>2.4125842696629212</v>
      </c>
      <c r="AZ30" s="67">
        <f>IFERROR(VLOOKUP($B30,RD[#All],AZ$2,0)/AZ$1,"")</f>
        <v>2.4053932584269662</v>
      </c>
      <c r="BA30" s="67">
        <f>IFERROR(VLOOKUP($B30,RD[#All],BA$2,0)/BA$1,"")</f>
        <v>2.4606741573033708</v>
      </c>
      <c r="BB30" s="67">
        <f>IFERROR(VLOOKUP($B30,RD[#All],BB$2,0)/BB$1,"")</f>
        <v>2.4243445692883894</v>
      </c>
      <c r="BC30" s="67">
        <f>IFERROR(VLOOKUP($B30,RD[#All],BC$2,0)/BC$1,"")</f>
        <v>2.4492717436537661</v>
      </c>
      <c r="BD30" s="67">
        <f>IFERROR(VLOOKUP($B30,RD[#All],BD$2,0)/BD$1,"")</f>
        <v>2.4243029546400336</v>
      </c>
      <c r="BE30" s="67">
        <f>IFERROR(VLOOKUP($B30,RD[#All],BE$2,0)/BE$1,"")</f>
        <v>2.3986171132238545</v>
      </c>
      <c r="BF30" s="67">
        <f>IFERROR(VLOOKUP($B30,RD[#All],BF$2,0)/BF$1,"")</f>
        <v>2.4675821889305039</v>
      </c>
      <c r="BG30" s="67">
        <f>IFERROR(VLOOKUP($B30,RD[#All],BG$2,0)/BG$1,"")</f>
        <v>2.4529338327091135</v>
      </c>
      <c r="BH30" s="67">
        <f>IFERROR(VLOOKUP($B30,RD[#All],BH$2,0)/BH$1,"")</f>
        <v>2.4307116104868913</v>
      </c>
      <c r="BI30" s="67">
        <f>IFERROR(VLOOKUP($B30,RD[#All],BI$2,0)/BI$1,"")</f>
        <v>2.4369538077403248</v>
      </c>
      <c r="BJ30" s="67">
        <f>IFERROR(VLOOKUP($B30,RD[#All],BJ$2,0)/BJ$1,"")</f>
        <v>2.4103204327923429</v>
      </c>
      <c r="BK30" s="67">
        <f>IFERROR(VLOOKUP($B30,RD[#All],BK$2,0)/BK$1,"")</f>
        <v>2.4546816479400748</v>
      </c>
      <c r="BL30" s="67">
        <f>IFERROR(VLOOKUP($B30,RD[#All],BL$2,0)/BL$1,"")</f>
        <v>2.4456339913014387</v>
      </c>
      <c r="BM30" s="67">
        <f>IFERROR(VLOOKUP($B30,RD[#All],BM$2,0)/BM$1,"")</f>
        <v>2.4981273408239701</v>
      </c>
      <c r="BN30" s="67">
        <f>IFERROR(VLOOKUP($B30,RD[#All],BN$2,0)/BN$1,"")</f>
        <v>2.5120167189132707</v>
      </c>
      <c r="BO30" s="67">
        <f>IFERROR(VLOOKUP($B30,RD[#All],BO$2,0)/BO$1,"")</f>
        <v>2.5099394987035435</v>
      </c>
      <c r="BP30" s="67">
        <f>IFERROR(VLOOKUP($B30,RD[#All],BP$2,0)/BP$1,"")</f>
        <v>2.4822817631806395</v>
      </c>
      <c r="BQ30" s="67">
        <f>IFERROR(VLOOKUP($B30,RD[#All],BQ$2,0)/BQ$1,"")</f>
        <v>2.5133967156439065</v>
      </c>
      <c r="BR30" s="67">
        <f>IFERROR(VLOOKUP($B30,RD[#All],BR$2,0)/BR$1,"")</f>
        <v>2.4974935177182367</v>
      </c>
      <c r="BS30" s="67">
        <f>IFERROR(VLOOKUP($B30,RD[#All],BS$2,0)/BS$1,"")</f>
        <v>2.4531835205992509</v>
      </c>
      <c r="BT30" s="67">
        <f>IFERROR(VLOOKUP($B30,RD[#All],BT$2,0)/BT$1,"")</f>
        <v>2.4382022471910112</v>
      </c>
      <c r="BU30" s="67">
        <f>IFERROR(VLOOKUP($B30,RD[#All],BU$2,0)/BU$1,"")</f>
        <v>2.4344569288389515</v>
      </c>
      <c r="BV30" s="67">
        <f>IFERROR(VLOOKUP($B30,RD[#All],BV$2,0)/BV$1,"")</f>
        <v>2.4456928838951311</v>
      </c>
      <c r="BW30" s="67">
        <f>IFERROR(VLOOKUP($B30,RD[#All],BW$2,0)/BW$1,"")</f>
        <v>2.4606741573033708</v>
      </c>
      <c r="BX30" s="67">
        <f>IFERROR(VLOOKUP($B30,RD[#All],BX$2,0)/BX$1,"")</f>
        <v>2.4831460674157304</v>
      </c>
      <c r="BY30" s="67">
        <f>IFERROR(VLOOKUP($B30,RD[#All],BY$2,0)/BY$1,"")</f>
        <v>2.4868913857677901</v>
      </c>
      <c r="BZ30" s="67">
        <f>IFERROR(VLOOKUP($B30,RD[#All],BZ$2,0)/BZ$1,"")</f>
        <v>2.5334997919267583</v>
      </c>
      <c r="CA30" s="67">
        <f>IFERROR(VLOOKUP($B30,RD[#All],CA$2,0)/CA$1,"")</f>
        <v>2.4935497295047857</v>
      </c>
      <c r="CB30" s="67">
        <f>IFERROR(VLOOKUP($B30,RD[#All],CB$2,0)/CB$1,"")</f>
        <v>2.4681647940074907</v>
      </c>
      <c r="CC30" s="67">
        <f>IFERROR(VLOOKUP($B30,RD[#All],CC$2,0)/CC$1,"")</f>
        <v>2.4794007490636703</v>
      </c>
      <c r="CD30" s="67">
        <f>IFERROR(VLOOKUP($B30,RD[#All],CD$2,0)/CD$1,"")</f>
        <v>2.4857389801210026</v>
      </c>
      <c r="CE30" s="67">
        <f>IFERROR(VLOOKUP($B30,RD[#All],CE$2,0)/CE$1,"")</f>
        <v>2.4831460674157304</v>
      </c>
      <c r="CF30" s="67">
        <f>IFERROR(VLOOKUP($B30,RD[#All],CF$2,0)/CF$1,"")</f>
        <v>2.5318352059925093</v>
      </c>
      <c r="CG30" s="67">
        <f>IFERROR(VLOOKUP($B30,RD[#All],CG$2,0)/CG$1,"")</f>
        <v>2.4756554307116105</v>
      </c>
      <c r="CH30" s="67">
        <f>IFERROR(VLOOKUP($B30,RD[#All],CH$2,0)/CH$1,"")</f>
        <v>2.4906367041198503</v>
      </c>
      <c r="CI30" s="67">
        <f>IFERROR(VLOOKUP($B30,RD[#All],CI$2,0)/CI$1,"")</f>
        <v>2.4831460674157304</v>
      </c>
      <c r="CJ30" s="67">
        <f>IFERROR(VLOOKUP($B30,RD[#All],CJ$2,0)/CJ$1,"")</f>
        <v>2.4606741573033708</v>
      </c>
      <c r="CK30" s="67">
        <f>IFERROR(VLOOKUP($B30,RD[#All],CK$2,0)/CK$1,"")</f>
        <v>2.4456928838951311</v>
      </c>
      <c r="CL30" s="67">
        <f>IFERROR(VLOOKUP($B30,RD[#All],CL$2,0)/CL$1,"")</f>
        <v>2.4644194756554305</v>
      </c>
      <c r="CM30" s="67">
        <f>IFERROR(VLOOKUP($B30,RD[#All],CM$2,0)/CM$1,"")</f>
        <v>2.4868913857677901</v>
      </c>
      <c r="CN30" s="67">
        <f>IFERROR(VLOOKUP($B30,RD[#All],CN$2,0)/CN$1,"")</f>
        <v>2.4344569288389515</v>
      </c>
      <c r="CO30" s="67">
        <f>IFERROR(VLOOKUP($B30,RD[#All],CO$2,0)/CO$1,"")</f>
        <v>2.4956404494382025</v>
      </c>
      <c r="CP30" s="67">
        <f>IFERROR(VLOOKUP($B30,RD[#All],CP$2,0)/CP$1,"")</f>
        <v>2.4719101123595504</v>
      </c>
      <c r="CQ30" s="67">
        <f>IFERROR(VLOOKUP($B30,RD[#All],CQ$2,0)/CQ$1,"")</f>
        <v>2.4981273408239701</v>
      </c>
      <c r="CR30" s="67">
        <f>IFERROR(VLOOKUP($B30,RD[#All],CR$2,0)/CR$1,"")</f>
        <v>2.4681647940074907</v>
      </c>
      <c r="CS30" s="67">
        <f>IFERROR(VLOOKUP($B30,RD[#All],CS$2,0)/CS$1,"")</f>
        <v>2.4712442779858508</v>
      </c>
      <c r="CT30" s="67">
        <f>IFERROR(VLOOKUP($B30,RD[#All],CT$2,0)/CT$1,"")</f>
        <v>2.4794007490636703</v>
      </c>
      <c r="CU30" s="67">
        <f>IFERROR(VLOOKUP($B30,RD[#All],CU$2,0)/CU$1,"")</f>
        <v>2.4741573033707867</v>
      </c>
      <c r="CV30" s="67">
        <f>IFERROR(VLOOKUP($B30,RD[#All],CV$2,0)/CV$1,"")</f>
        <v>2.5131086142322099</v>
      </c>
      <c r="CW30" s="67">
        <f>IFERROR(VLOOKUP($B30,RD[#All],CW$2,0)/CW$1,"")</f>
        <v>2.5280898876404496</v>
      </c>
      <c r="CX30" s="67">
        <f>IFERROR(VLOOKUP($B30,RD[#All],CX$2,0)/CX$1,"")</f>
        <v>2.4756554307116105</v>
      </c>
      <c r="CY30" s="67">
        <f>IFERROR(VLOOKUP($B30,RD[#All],CY$2,0)/CY$1,"")</f>
        <v>2.4831460674157304</v>
      </c>
      <c r="CZ30" s="67">
        <f>IFERROR(VLOOKUP($B30,RD[#All],CZ$2,0)/CZ$1,"")</f>
        <v>2.5131086142322099</v>
      </c>
      <c r="DA30" s="67">
        <f>IFERROR(VLOOKUP($B30,RD[#All],DA$2,0)/DA$1,"")</f>
        <v>2.4794007490636703</v>
      </c>
      <c r="DB30" s="67">
        <f>IFERROR(VLOOKUP($B30,RD[#All],DB$2,0)/DB$1,"")</f>
        <v>2.4719101123595504</v>
      </c>
      <c r="DC30" s="67">
        <f>IFERROR(VLOOKUP($B30,RD[#All],DC$2,0)/DC$1,"")</f>
        <v>2.4469413233458179</v>
      </c>
      <c r="DD30" s="67">
        <f>IFERROR(VLOOKUP($B30,RD[#All],DD$2,0)/DD$1,"")</f>
        <v>2.4232209737827715</v>
      </c>
      <c r="DE30" s="67">
        <f>IFERROR(VLOOKUP($B30,RD[#All],DE$2,0)/DE$1,"")</f>
        <v>2.4302954640033292</v>
      </c>
      <c r="DF30" s="67">
        <f>IFERROR(VLOOKUP($B30,RD[#All],DF$2,0)/DF$1,"")</f>
        <v>2.5192372030779526</v>
      </c>
      <c r="DG30" s="67">
        <f>IFERROR(VLOOKUP($B30,RD[#All],DG$2,0)/DG$1,"")</f>
        <v>2.4262172284644192</v>
      </c>
      <c r="DH30" s="67">
        <f>IFERROR(VLOOKUP($B30,RD[#All],DH$2,0)/DH$1,"")</f>
        <v>2.5468164794007491</v>
      </c>
      <c r="DI30" s="67">
        <f>IFERROR(VLOOKUP($B30,RD[#All],DI$2,0)/DI$1,"")</f>
        <v>2.4649956784788247</v>
      </c>
      <c r="DJ30" s="67">
        <f>IFERROR(VLOOKUP($B30,RD[#All],DJ$2,0)/DJ$1,"")</f>
        <v>2.4822817631806395</v>
      </c>
      <c r="DK30" s="67">
        <f>IFERROR(VLOOKUP($B30,RD[#All],DK$2,0)/DK$1,"")</f>
        <v>2.4535996670828131</v>
      </c>
      <c r="DL30" s="67">
        <f>IFERROR(VLOOKUP($B30,RD[#All],DL$2,0)/DL$1,"")</f>
        <v>2.4609238451935083</v>
      </c>
      <c r="DM30" s="67">
        <f>IFERROR(VLOOKUP($B30,RD[#All],DM$2,0)/DM$1,"")</f>
        <v>2.4531835205992509</v>
      </c>
      <c r="DN30" s="67">
        <f>IFERROR(VLOOKUP($B30,RD[#All],DN$2,0)/DN$1,"")</f>
        <v>2.4097378277153556</v>
      </c>
      <c r="DO30" s="67">
        <f>IFERROR(VLOOKUP($B30,RD[#All],DO$2,0)/DO$1,"")</f>
        <v>2.4188691870190699</v>
      </c>
      <c r="DP30" s="67">
        <f>IFERROR(VLOOKUP($B30,RD[#All],DP$2,0)/DP$1,"")</f>
        <v>2.4003329171868497</v>
      </c>
      <c r="DQ30" s="67">
        <f>IFERROR(VLOOKUP($B30,RD[#All],DQ$2,0)/DQ$1,"")</f>
        <v>2.4259675405742822</v>
      </c>
      <c r="DR30" s="67">
        <f>IFERROR(VLOOKUP($B30,RD[#All],DR$2,0)/DR$1,"")</f>
        <v>2.4494382022471912</v>
      </c>
      <c r="DS30" s="67">
        <f>IFERROR(VLOOKUP($B30,RD[#All],DS$2,0)/DS$1,"")</f>
        <v>2.4906367041198503</v>
      </c>
      <c r="DT30" s="67">
        <f>IFERROR(VLOOKUP($B30,RD[#All],DT$2,0)/DT$1,"")</f>
        <v>2.4402829796088223</v>
      </c>
      <c r="DU30" s="67">
        <f>IFERROR(VLOOKUP($B30,RD[#All],DU$2,0)/DU$1,"")</f>
        <v>2.4602580108198087</v>
      </c>
      <c r="DV30" s="67">
        <f>IFERROR(VLOOKUP($B30,RD[#All],DV$2,0)/DV$1,"")</f>
        <v>2.4007490636704119</v>
      </c>
      <c r="DW30" s="67">
        <f>IFERROR(VLOOKUP($B30,RD[#All],DW$2,0)/DW$1,"")</f>
        <v>2.4307116104868913</v>
      </c>
      <c r="DX30" s="67">
        <f>IFERROR(VLOOKUP($B30,RD[#All],DX$2,0)/DX$1,"")</f>
        <v>2.4835622138992925</v>
      </c>
      <c r="DY30" s="67">
        <f>IFERROR(VLOOKUP($B30,RD[#All],DY$2,0)/DY$1,"")</f>
        <v>2.4082397003745317</v>
      </c>
      <c r="DZ30" s="67">
        <f>IFERROR(VLOOKUP($B30,RD[#All],DZ$2,0)/DZ$1,"")</f>
        <v>2.4307116104868913</v>
      </c>
      <c r="EA30" s="67">
        <f>IFERROR(VLOOKUP($B30,RD[#All],EA$2,0)/EA$1,"")</f>
        <v>2.4369538077403248</v>
      </c>
      <c r="EB30" s="67">
        <f>IFERROR(VLOOKUP($B30,RD[#All],EB$2,0)/EB$1,"")</f>
        <v>2.4535996670828131</v>
      </c>
      <c r="EC30" s="67">
        <f>IFERROR(VLOOKUP($B30,RD[#All],EC$2,0)/EC$1,"")</f>
        <v>2.4290406222990493</v>
      </c>
      <c r="ED30" s="67">
        <f>IFERROR(VLOOKUP($B30,RD[#All],ED$2,0)/ED$1,"")</f>
        <v>2.5154710458081246</v>
      </c>
      <c r="EE30" s="67">
        <f>IFERROR(VLOOKUP($B30,RD[#All],EE$2,0)/EE$1,"")</f>
        <v>2.4235090751944686</v>
      </c>
      <c r="EF30" s="67">
        <f>IFERROR(VLOOKUP($B30,RD[#All],EF$2,0)/EF$1,"")</f>
        <v>2.4106230847803882</v>
      </c>
      <c r="EG30" s="67">
        <f>IFERROR(VLOOKUP($B30,RD[#All],EG$2,0)/EG$1,"")</f>
        <v>2.5174825174825175</v>
      </c>
      <c r="EH30" s="67">
        <f>IFERROR(VLOOKUP($B30,RD[#All],EH$2,0)/EH$1,"")</f>
        <v>2.5104895104895104</v>
      </c>
      <c r="EI30" s="67">
        <f>IFERROR(VLOOKUP($B30,RD[#All],EI$2,0)/EI$1,"")</f>
        <v>2.3961538461538461</v>
      </c>
      <c r="EJ30" s="67">
        <f>IFERROR(VLOOKUP($B30,RD[#All],EJ$2,0)/EJ$1,"")</f>
        <v>2.5139860139860142</v>
      </c>
      <c r="EK30" s="67">
        <f>IFERROR(VLOOKUP($B30,RD[#All],EK$2,0)/EK$1,"")</f>
        <v>2.4341573033707866</v>
      </c>
      <c r="EL30" s="67">
        <f>IFERROR(VLOOKUP($B30,RD[#All],EL$2,0)/EL$1,"")</f>
        <v>2.4719101123595504</v>
      </c>
      <c r="EM30" s="67">
        <f>IFERROR(VLOOKUP($B30,RD[#All],EM$2,0)/EM$1,"")</f>
        <v>2.4968020743301644</v>
      </c>
      <c r="EN30" s="67">
        <f>IFERROR(VLOOKUP($B30,RD[#All],EN$2,0)/EN$1,"")</f>
        <v>2.4179775280898874</v>
      </c>
      <c r="EO30" s="67">
        <f>IFERROR(VLOOKUP($B30,RD[#All],EO$2,0)/EO$1,"")</f>
        <v>2.4868913857677901</v>
      </c>
      <c r="EP30" s="67">
        <f>IFERROR(VLOOKUP($B30,RD[#All],EP$2,0)/EP$1,"")</f>
        <v>2.5268798617113224</v>
      </c>
      <c r="EQ30" s="67">
        <f>IFERROR(VLOOKUP($B30,RD[#All],EQ$2,0)/EQ$1,"")</f>
        <v>2.4194756554307117</v>
      </c>
      <c r="ER30" s="67">
        <f>IFERROR(VLOOKUP($B30,RD[#All],ER$2,0)/ER$1,"")</f>
        <v>2.4338807260155573</v>
      </c>
      <c r="ES30" s="67">
        <f>IFERROR(VLOOKUP($B30,RD[#All],ES$2,0)/ES$1,"")</f>
        <v>2.4662921348314608</v>
      </c>
      <c r="ET30" s="67">
        <f>IFERROR(VLOOKUP($B30,RD[#All],ET$2,0)/ET$1,"")</f>
        <v>2.4984678243105209</v>
      </c>
      <c r="EU30" s="67">
        <f>IFERROR(VLOOKUP($B30,RD[#All],EU$2,0)/EU$1,"")</f>
        <v>2.4995678478824548</v>
      </c>
      <c r="EV30" s="67">
        <f>IFERROR(VLOOKUP($B30,RD[#All],EV$2,0)/EV$1,"")</f>
        <v>2.4788245462402765</v>
      </c>
      <c r="EW30" s="67">
        <f>IFERROR(VLOOKUP($B30,RD[#All],EW$2,0)/EW$1,"")</f>
        <v>2.5030250648228178</v>
      </c>
      <c r="EX30" s="67">
        <f>IFERROR(VLOOKUP($B30,RD[#All],EX$2,0)/EX$1,"")</f>
        <v>2.4981273408239701</v>
      </c>
      <c r="EY30" s="67">
        <f>IFERROR(VLOOKUP($B30,RD[#All],EY$2,0)/EY$1,"")</f>
        <v>2.480233042030795</v>
      </c>
      <c r="EZ30" s="67">
        <f>IFERROR(VLOOKUP($B30,RD[#All],EZ$2,0)/EZ$1,"")</f>
        <v>2.4606741573033708</v>
      </c>
      <c r="FA30" s="67">
        <f>IFERROR(VLOOKUP($B30,RD[#All],FA$2,0)/FA$1,"")</f>
        <v>2.4756554307116105</v>
      </c>
      <c r="FB30" s="67">
        <f>IFERROR(VLOOKUP($B30,RD[#All],FB$2,0)/FB$1,"")</f>
        <v>2.4681647940074907</v>
      </c>
      <c r="FC30" s="67">
        <f>IFERROR(VLOOKUP($B30,RD[#All],FC$2,0)/FC$1,"")</f>
        <v>2.4794007490636703</v>
      </c>
      <c r="FD30" s="67">
        <f>IFERROR(VLOOKUP($B30,RD[#All],FD$2,0)/FD$1,"")</f>
        <v>2.4456928838951311</v>
      </c>
      <c r="FE30" s="67">
        <f>IFERROR(VLOOKUP($B30,RD[#All],FE$2,0)/FE$1,"")</f>
        <v>2.4507575757575757</v>
      </c>
      <c r="FF30" s="67">
        <f>IFERROR(VLOOKUP($B30,RD[#All],FF$2,0)/FF$1,"")</f>
        <v>2.4420454545454549</v>
      </c>
      <c r="FG30" s="67">
        <f>IFERROR(VLOOKUP($B30,RD[#All],FG$2,0)/FG$1,"")</f>
        <v>2.415151515151515</v>
      </c>
      <c r="FH30" s="67">
        <f>IFERROR(VLOOKUP($B30,RD[#All],FH$2,0)/FH$1,"")</f>
        <v>2.2765151515151514</v>
      </c>
      <c r="FI30" s="67">
        <f>IFERROR(VLOOKUP($B30,RD[#All],FI$2,0)/FI$1,"")</f>
        <v>2.4141414141414139</v>
      </c>
      <c r="FJ30" s="67">
        <f>IFERROR(VLOOKUP($B30,RD[#All],FJ$2,0)/FJ$1,"")</f>
        <v>2.4343434343434343</v>
      </c>
      <c r="FK30" s="67">
        <f>IFERROR(VLOOKUP($B30,RD[#All],FK$2,0)/FK$1,"")</f>
        <v>2.4646464646464645</v>
      </c>
      <c r="FL30" s="67">
        <f>IFERROR(VLOOKUP($B30,RD[#All],FL$2,0)/FL$1,"")</f>
        <v>2.4123636363636365</v>
      </c>
      <c r="FM30" s="67">
        <f>IFERROR(VLOOKUP($B30,RD[#All],FM$2,0)/FM$1,"")</f>
        <v>2.4318181818181817</v>
      </c>
      <c r="FN30" s="67">
        <f>IFERROR(VLOOKUP($B30,RD[#All],FN$2,0)/FN$1,"")</f>
        <v>2.393939393939394</v>
      </c>
      <c r="FO30" s="67">
        <f>IFERROR(VLOOKUP($B30,RD[#All],FO$2,0)/FO$1,"")</f>
        <v>2.4356060606060606</v>
      </c>
      <c r="FP30" s="67">
        <f>IFERROR(VLOOKUP($B30,RD[#All],FP$2,0)/FP$1,"")</f>
        <v>2.4290909090909092</v>
      </c>
      <c r="FQ30" s="67">
        <f>IFERROR(VLOOKUP($B30,RD[#All],FQ$2,0)/FQ$1,"")</f>
        <v>2.5054545454545454</v>
      </c>
      <c r="FR30" s="67">
        <f>IFERROR(VLOOKUP($B30,RD[#All],FR$2,0)/FR$1,"")</f>
        <v>2.4890909090909092</v>
      </c>
      <c r="FS30" s="67">
        <f>IFERROR(VLOOKUP($B30,RD[#All],FS$2,0)/FS$1,"")</f>
        <v>2.4511784511784511</v>
      </c>
      <c r="FT30" s="67">
        <f>IFERROR(VLOOKUP($B30,RD[#All],FT$2,0)/FT$1,"")</f>
        <v>2.2494545454545456</v>
      </c>
      <c r="FU30" s="67">
        <f>IFERROR(VLOOKUP($B30,RD[#All],FU$2,0)/FU$1,"")</f>
        <v>2.4919191919191919</v>
      </c>
      <c r="FV30" s="67">
        <f>IFERROR(VLOOKUP($B30,RD[#All],FV$2,0)/FV$1,"")</f>
        <v>2.4469696969696968</v>
      </c>
      <c r="FW30" s="67">
        <f>IFERROR(VLOOKUP($B30,RD[#All],FW$2,0)/FW$1,"")</f>
        <v>2.4772727272727271</v>
      </c>
      <c r="FX30" s="67">
        <f>IFERROR(VLOOKUP($B30,RD[#All],FX$2,0)/FX$1,"")</f>
        <v>2.4356060606060606</v>
      </c>
      <c r="FY30" s="67">
        <f>IFERROR(VLOOKUP($B30,RD[#All],FY$2,0)/FY$1,"")</f>
        <v>2.5057239057239058</v>
      </c>
      <c r="FZ30" s="67">
        <f>IFERROR(VLOOKUP($B30,RD[#All],FZ$2,0)/FZ$1,"")</f>
        <v>2.4583333333333335</v>
      </c>
      <c r="GA30" s="67">
        <f>IFERROR(VLOOKUP($B30,RD[#All],GA$2,0)/GA$1,"")</f>
        <v>2.3986013986013988</v>
      </c>
      <c r="GB30" s="67">
        <f>IFERROR(VLOOKUP($B30,RD[#All],GB$2,0)/GB$1,"")</f>
        <v>2.3996632996632998</v>
      </c>
      <c r="GC30" s="67">
        <f>IFERROR(VLOOKUP($B30,RD[#All],GC$2,0)/GC$1,"")</f>
        <v>2.4242424242424243</v>
      </c>
      <c r="GD30" s="67">
        <f>IFERROR(VLOOKUP($B30,RD[#All],GD$2,0)/GD$1,"")</f>
        <v>2.4614545454545453</v>
      </c>
      <c r="GE30" s="67">
        <f>IFERROR(VLOOKUP($B30,RD[#All],GE$2,0)/GE$1,"")</f>
        <v>2.5629370629370629</v>
      </c>
      <c r="GF30" s="67">
        <f>IFERROR(VLOOKUP($B30,RD[#All],GF$2,0)/GF$1,"")</f>
        <v>2.4545454545454546</v>
      </c>
      <c r="GG30" s="67">
        <f>IFERROR(VLOOKUP($B30,RD[#All],GG$2,0)/GG$1,"")</f>
        <v>2.4952727272727273</v>
      </c>
      <c r="GH30" s="67">
        <f>IFERROR(VLOOKUP($B30,RD[#All],GH$2,0)/GH$1,"")</f>
        <v>2.4654545454545453</v>
      </c>
      <c r="GI30" s="67">
        <f>IFERROR(VLOOKUP($B30,RD[#All],GI$2,0)/GI$1,"")</f>
        <v>2.4858181818181819</v>
      </c>
      <c r="GJ30" s="67">
        <f>IFERROR(VLOOKUP($B30,RD[#All],GJ$2,0)/GJ$1,"")</f>
        <v>2.4790209790209792</v>
      </c>
      <c r="GK30" s="67">
        <f>IFERROR(VLOOKUP($B30,RD[#All],GK$2,0)/GK$1,"")</f>
        <v>2.5265151515151514</v>
      </c>
      <c r="GL30" s="67">
        <f>IFERROR(VLOOKUP($B30,RD[#All],GL$2,0)/GL$1,"")</f>
        <v>2.5037878787878789</v>
      </c>
      <c r="GM30" s="67">
        <f>IFERROR(VLOOKUP($B30,RD[#All],GM$2,0)/GM$1,"")</f>
        <v>2.5</v>
      </c>
      <c r="GN30" s="67">
        <f>IFERROR(VLOOKUP($B30,RD[#All],GN$2,0)/GN$1,"")</f>
        <v>2.5151515151515151</v>
      </c>
      <c r="GO30" s="67">
        <f>IFERROR(VLOOKUP($B30,RD[#All],GO$2,0)/GO$1,"")</f>
        <v>2.5416666666666665</v>
      </c>
      <c r="GP30" s="67">
        <f>IFERROR(VLOOKUP($B30,RD[#All],GP$2,0)/GP$1,"")</f>
        <v>2.4962121212121211</v>
      </c>
      <c r="GQ30" s="67">
        <f>IFERROR(VLOOKUP($B30,RD[#All],GQ$2,0)/GQ$1,"")</f>
        <v>2.5454545454545454</v>
      </c>
      <c r="GR30" s="67">
        <f>IFERROR(VLOOKUP($B30,RD[#All],GR$2,0)/GR$1,"")</f>
        <v>2.5340909090909092</v>
      </c>
      <c r="GS30" s="67" t="str">
        <f>IFERROR(VLOOKUP($B30,RD[#All],GS$2,0)/GS$1,"")</f>
        <v/>
      </c>
      <c r="GT30" s="67" t="str">
        <f>IFERROR(VLOOKUP($B30,RD[#All],GT$2,0)/GT$1,"")</f>
        <v/>
      </c>
      <c r="GU30" s="67">
        <f>IFERROR(VLOOKUP($B30,RD[#All],GU$2,0)/GU$1,"")</f>
        <v>2.4841688654353562</v>
      </c>
      <c r="GV30" s="67">
        <f>IFERROR(VLOOKUP($B30,RD[#All],GV$2,0)/GV$1,"")</f>
        <v>2.5111636459154192</v>
      </c>
      <c r="GW30" s="67">
        <f>IFERROR(VLOOKUP($B30,RD[#All],GW$2,0)/GW$1,"")</f>
        <v>2.5055432372505542</v>
      </c>
      <c r="GX30" s="67" t="str">
        <f>IFERROR(VLOOKUP($B30,RD[#All],GX$2,0)/GX$1,"")</f>
        <v/>
      </c>
      <c r="GY30" s="67">
        <f>IFERROR(VLOOKUP($B30,RD[#All],GY$2,0)/GY$1,"")</f>
        <v>2.5017088174982911</v>
      </c>
      <c r="GZ30" s="67">
        <f>IFERROR(VLOOKUP($B30,RD[#All],GZ$2,0)/GZ$1,"")</f>
        <v>2.49438202247191</v>
      </c>
      <c r="HA30" s="67">
        <f>IFERROR(VLOOKUP($B30,RD[#All],HA$2,0)/HA$1,"")</f>
        <v>2.4494382022471912</v>
      </c>
      <c r="HB30" s="67">
        <f>IFERROR(VLOOKUP($B30,RD[#All],HB$2,0)/HB$1,"")</f>
        <v>2.4756554307116105</v>
      </c>
      <c r="HC30" s="67">
        <f>IFERROR(VLOOKUP($B30,RD[#All],HC$2,0)/HC$1,"")</f>
        <v>2.4681647940074907</v>
      </c>
      <c r="HD30" s="67">
        <f>IFERROR(VLOOKUP($B30,RD[#All],HD$2,0)/HD$1,"")</f>
        <v>2.5018726591760299</v>
      </c>
      <c r="HE30" s="67">
        <f>IFERROR(VLOOKUP($B30,RD[#All],HE$2,0)/HE$1,"")</f>
        <v>2.4606741573033708</v>
      </c>
      <c r="HF30" s="67">
        <f>IFERROR(VLOOKUP($B30,RD[#All],HF$2,0)/HF$1,"")</f>
        <v>2.5250936329588018</v>
      </c>
      <c r="HG30" s="67">
        <f>IFERROR(VLOOKUP($B30,RD[#All],HG$2,0)/HG$1,"")</f>
        <v>2.4419475655430714</v>
      </c>
      <c r="HH30" s="67">
        <f>IFERROR(VLOOKUP($B30,RD[#All],HH$2,0)/HH$1,"")</f>
        <v>2.4644194756554305</v>
      </c>
      <c r="HI30" s="67">
        <f>IFERROR(VLOOKUP($B30,RD[#All],HI$2,0)/HI$1,"")</f>
        <v>2.50561797752809</v>
      </c>
      <c r="HJ30" s="67">
        <f>IFERROR(VLOOKUP($B30,RD[#All],HJ$2,0)/HJ$1,"")</f>
        <v>2.4719101123595504</v>
      </c>
      <c r="HK30" s="67">
        <f>IFERROR(VLOOKUP($B30,RD[#All],HK$2,0)/HK$1,"")</f>
        <v>2.4602580108198087</v>
      </c>
      <c r="HL30" s="67">
        <f>IFERROR(VLOOKUP($B30,RD[#All],HL$2,0)/HL$1,"")</f>
        <v>2.5168539325842696</v>
      </c>
      <c r="HM30" s="67">
        <f>IFERROR(VLOOKUP($B30,RD[#All],HM$2,0)/HM$1,"")</f>
        <v>2.5391849529780561</v>
      </c>
      <c r="HN30" s="67">
        <f>IFERROR(VLOOKUP($B30,RD[#All],HN$2,0)/HN$1,"")</f>
        <v>2.5055978504254366</v>
      </c>
      <c r="HO30" s="67">
        <f>IFERROR(VLOOKUP($B30,RD[#All],HO$2,0)/HO$1,"")</f>
        <v>2.5914315569487982</v>
      </c>
      <c r="HP30" s="67">
        <f>IFERROR(VLOOKUP($B30,RD[#All],HP$2,0)/HP$1,"")</f>
        <v>2.5956112852664579</v>
      </c>
      <c r="HQ30" s="67">
        <f>IFERROR(VLOOKUP($B30,RD[#All],HQ$2,0)/HQ$1,"")</f>
        <v>2.457912457912458</v>
      </c>
      <c r="HR30" s="67">
        <f>IFERROR(VLOOKUP($B30,RD[#All],HR$2,0)/HR$1,"")</f>
        <v>2.4603836530442034</v>
      </c>
      <c r="HS30" s="67">
        <f>IFERROR(VLOOKUP($B30,RD[#All],HS$2,0)/HS$1,"")</f>
        <v>2.4589662921348312</v>
      </c>
      <c r="HT30" s="67">
        <f>IFERROR(VLOOKUP($B30,RD[#All],HT$2,0)/HT$1,"")</f>
        <v>2.3956720765709529</v>
      </c>
      <c r="HU30" s="67">
        <f>IFERROR(VLOOKUP($B30,RD[#All],HU$2,0)/HU$1,"")</f>
        <v>2.471564390665514</v>
      </c>
      <c r="HV30" s="67">
        <f>IFERROR(VLOOKUP($B30,RD[#All],HV$2,0)/HV$1,"")</f>
        <v>2.4511668107173725</v>
      </c>
      <c r="HW30" s="67">
        <f>IFERROR(VLOOKUP($B30,RD[#All],HW$2,0)/HW$1,"")</f>
        <v>2.4808988764044946</v>
      </c>
      <c r="HX30" s="67">
        <f>IFERROR(VLOOKUP($B30,RD[#All],HX$2,0)/HX$1,"")</f>
        <v>2.4926534140017287</v>
      </c>
      <c r="HY30" s="67">
        <f>IFERROR(VLOOKUP($B30,RD[#All],HY$2,0)/HY$1,"")</f>
        <v>2.399001248439451</v>
      </c>
      <c r="HZ30" s="67">
        <f>IFERROR(VLOOKUP($B30,RD[#All],HZ$2,0)/HZ$1,"")</f>
        <v>2.4136496046608404</v>
      </c>
      <c r="IA30" s="67">
        <f>IFERROR(VLOOKUP($B30,RD[#All],IA$2,0)/IA$1,"")</f>
        <v>2.4320124320124323</v>
      </c>
      <c r="IB30" s="67">
        <f>IFERROR(VLOOKUP($B30,RD[#All],IB$2,0)/IB$1,"")</f>
        <v>2.4303751803751807</v>
      </c>
      <c r="IC30" s="67">
        <f>IFERROR(VLOOKUP($B30,RD[#All],IC$2,0)/IC$1,"")</f>
        <v>2.5058275058275061</v>
      </c>
      <c r="ID30" s="67">
        <f>IFERROR(VLOOKUP($B30,RD[#All],ID$2,0)/ID$1,"")</f>
        <v>2.5102880658436213</v>
      </c>
      <c r="IE30" s="67">
        <f>IFERROR(VLOOKUP($B30,RD[#All],IE$2,0)/IE$1,"")</f>
        <v>2.4767676767676767</v>
      </c>
      <c r="IF30" s="67" t="str">
        <f>IFERROR(VLOOKUP($B30,RD[#All],IF$2,0)/IF$1,"")</f>
        <v/>
      </c>
      <c r="IG30" s="67">
        <f>IFERROR(VLOOKUP($B30,RD[#All],IG$2,0)/IG$1,"")</f>
        <v>2.5757146900651002</v>
      </c>
      <c r="IH30" s="67">
        <f>IFERROR(VLOOKUP($B30,RD[#All],IH$2,0)/IH$1,"")</f>
        <v>2.4231974921630095</v>
      </c>
      <c r="II30" s="67">
        <f>IFERROR(VLOOKUP($B30,RD[#All],II$2,0)/II$1,"")</f>
        <v>2.4079601990049753</v>
      </c>
      <c r="IJ30" s="67">
        <f>IFERROR(VLOOKUP($B30,RD[#All],IJ$2,0)/IJ$1,"")</f>
        <v>2.4223718668163112</v>
      </c>
      <c r="IK30" s="67">
        <f>IFERROR(VLOOKUP($B30,RD[#All],IK$2,0)/IK$1,"")</f>
        <v>2.4172494172494177</v>
      </c>
      <c r="IL30" s="67" t="str">
        <f>IFERROR(VLOOKUP($B30,RD[#All],IL$2,0)/IL$1,"")</f>
        <v/>
      </c>
      <c r="IM30" s="67" t="str">
        <f>IFERROR(VLOOKUP($B30,RD[#All],IM$2,0)/IM$1,"")</f>
        <v/>
      </c>
      <c r="IN30" s="67">
        <f>IFERROR(VLOOKUP($B30,RD[#All],IN$2,0)/IN$1,"")</f>
        <v>2.5203761755485892</v>
      </c>
      <c r="IO30" s="67">
        <f>IFERROR(VLOOKUP($B30,RD[#All],IO$2,0)/IO$1,"")</f>
        <v>2.5705329153605017</v>
      </c>
      <c r="IP30" s="67">
        <f>IFERROR(VLOOKUP($B30,RD[#All],IP$2,0)/IP$1,"")</f>
        <v>2.4803618186146155</v>
      </c>
      <c r="IQ30" s="67">
        <f>IFERROR(VLOOKUP($B30,RD[#All],IQ$2,0)/IQ$1,"")</f>
        <v>2.4125874125874129</v>
      </c>
      <c r="IR30" s="67">
        <f>IFERROR(VLOOKUP($B30,RD[#All],IR$2,0)/IR$1,"")</f>
        <v>2.4958540630182422</v>
      </c>
      <c r="IS30" s="86">
        <f>IFERROR(AVERAGEIF(Inv_SY_B[[#This Row],[BLK1_INV1]:[BLK8_INV27]],"&gt;"&amp;0.1,Inv_SY_B[[#This Row],[BLK1_INV1]:[BLK8_INV27]]),"")</f>
        <v>2.4662550544786792</v>
      </c>
    </row>
    <row r="31" spans="2:253" x14ac:dyDescent="0.25">
      <c r="B31" s="85">
        <f t="shared" si="0"/>
        <v>45869</v>
      </c>
      <c r="C31" s="67">
        <f>IFERROR(VLOOKUP($B31,RD[#All],C$2,0)/C$1,"")</f>
        <v>2.4235090751944686</v>
      </c>
      <c r="D31" s="67">
        <f>IFERROR(VLOOKUP($B31,RD[#All],D$2,0)/D$1,"")</f>
        <v>2.4027657735522903</v>
      </c>
      <c r="E31" s="67">
        <f>IFERROR(VLOOKUP($B31,RD[#All],E$2,0)/E$1,"")</f>
        <v>2.3895131086142323</v>
      </c>
      <c r="F31" s="67">
        <f>IFERROR(VLOOKUP($B31,RD[#All],F$2,0)/F$1,"")</f>
        <v>2.4157303370786516</v>
      </c>
      <c r="G31" s="67">
        <f>IFERROR(VLOOKUP($B31,RD[#All],G$2,0)/G$1,"")</f>
        <v>2.3681936041486602</v>
      </c>
      <c r="H31" s="67">
        <f>IFERROR(VLOOKUP($B31,RD[#All],H$2,0)/H$1,"")</f>
        <v>2.3857677902621721</v>
      </c>
      <c r="I31" s="67">
        <f>IFERROR(VLOOKUP($B31,RD[#All],I$2,0)/I$1,"")</f>
        <v>2.3820224719101124</v>
      </c>
      <c r="J31" s="67">
        <f>IFERROR(VLOOKUP($B31,RD[#All],J$2,0)/J$1,"")</f>
        <v>2.3558052434456931</v>
      </c>
      <c r="K31" s="67">
        <f>IFERROR(VLOOKUP($B31,RD[#All],K$2,0)/K$1,"")</f>
        <v>2.3223370786516853</v>
      </c>
      <c r="L31" s="67">
        <f>IFERROR(VLOOKUP($B31,RD[#All],L$2,0)/L$1,"")</f>
        <v>2.4197752808988766</v>
      </c>
      <c r="M31" s="67">
        <f>IFERROR(VLOOKUP($B31,RD[#All],M$2,0)/M$1,"")</f>
        <v>2.3333333333333335</v>
      </c>
      <c r="N31" s="67">
        <f>IFERROR(VLOOKUP($B31,RD[#All],N$2,0)/N$1,"")</f>
        <v>2.3820224719101124</v>
      </c>
      <c r="O31" s="67">
        <f>IFERROR(VLOOKUP($B31,RD[#All],O$2,0)/O$1,"")</f>
        <v>2.3970037453183521</v>
      </c>
      <c r="P31" s="67">
        <f>IFERROR(VLOOKUP($B31,RD[#All],P$2,0)/P$1,"")</f>
        <v>2.3248212461695608</v>
      </c>
      <c r="Q31" s="67">
        <f>IFERROR(VLOOKUP($B31,RD[#All],Q$2,0)/Q$1,"")</f>
        <v>2.351310861423221</v>
      </c>
      <c r="R31" s="67">
        <f>IFERROR(VLOOKUP($B31,RD[#All],R$2,0)/R$1,"")</f>
        <v>2.4307116104868913</v>
      </c>
      <c r="S31" s="67">
        <f>IFERROR(VLOOKUP($B31,RD[#All],S$2,0)/S$1,"")</f>
        <v>2.3820224719101124</v>
      </c>
      <c r="T31" s="67">
        <f>IFERROR(VLOOKUP($B31,RD[#All],T$2,0)/T$1,"")</f>
        <v>2.4119850187265919</v>
      </c>
      <c r="U31" s="67">
        <f>IFERROR(VLOOKUP($B31,RD[#All],U$2,0)/U$1,"")</f>
        <v>2.3647363872082972</v>
      </c>
      <c r="V31" s="67">
        <f>IFERROR(VLOOKUP($B31,RD[#All],V$2,0)/V$1,"")</f>
        <v>2.3716508210890233</v>
      </c>
      <c r="W31" s="67">
        <f>IFERROR(VLOOKUP($B31,RD[#All],W$2,0)/W$1,"")</f>
        <v>2.4007490636704119</v>
      </c>
      <c r="X31" s="67">
        <f>IFERROR(VLOOKUP($B31,RD[#All],X$2,0)/X$1,"")</f>
        <v>2.3970037453183521</v>
      </c>
      <c r="Y31" s="67">
        <f>IFERROR(VLOOKUP($B31,RD[#All],Y$2,0)/Y$1,"")</f>
        <v>2.3654278305963703</v>
      </c>
      <c r="Z31" s="67">
        <f>IFERROR(VLOOKUP($B31,RD[#All],Z$2,0)/Z$1,"")</f>
        <v>2.3310861423220977</v>
      </c>
      <c r="AA31" s="67">
        <f>IFERROR(VLOOKUP($B31,RD[#All],AA$2,0)/AA$1,"")</f>
        <v>2.3197925669835784</v>
      </c>
      <c r="AB31" s="67">
        <f>IFERROR(VLOOKUP($B31,RD[#All],AB$2,0)/AB$1,"")</f>
        <v>2.1331028522039759</v>
      </c>
      <c r="AC31" s="67">
        <f>IFERROR(VLOOKUP($B31,RD[#All],AC$2,0)/AC$1,"")</f>
        <v>2.3059636992221262</v>
      </c>
      <c r="AD31" s="67">
        <f>IFERROR(VLOOKUP($B31,RD[#All],AD$2,0)/AD$1,"")</f>
        <v>2.2914689970869744</v>
      </c>
      <c r="AE31" s="67">
        <f>IFERROR(VLOOKUP($B31,RD[#All],AE$2,0)/AE$1,"")</f>
        <v>2.3004577611319186</v>
      </c>
      <c r="AF31" s="67">
        <f>IFERROR(VLOOKUP($B31,RD[#All],AF$2,0)/AF$1,"")</f>
        <v>2.2997919267582185</v>
      </c>
      <c r="AG31" s="67">
        <f>IFERROR(VLOOKUP($B31,RD[#All],AG$2,0)/AG$1,"")</f>
        <v>2.2671660424469415</v>
      </c>
      <c r="AH31" s="67">
        <f>IFERROR(VLOOKUP($B31,RD[#All],AH$2,0)/AH$1,"")</f>
        <v>2.293799417394923</v>
      </c>
      <c r="AI31" s="67">
        <f>IFERROR(VLOOKUP($B31,RD[#All],AI$2,0)/AI$1,"")</f>
        <v>2.3231132075471699</v>
      </c>
      <c r="AJ31" s="67">
        <f>IFERROR(VLOOKUP($B31,RD[#All],AJ$2,0)/AJ$1,"")</f>
        <v>2.3613809594978328</v>
      </c>
      <c r="AK31" s="67">
        <f>IFERROR(VLOOKUP($B31,RD[#All],AK$2,0)/AK$1,"")</f>
        <v>2.3295880149812733</v>
      </c>
      <c r="AL31" s="67">
        <f>IFERROR(VLOOKUP($B31,RD[#All],AL$2,0)/AL$1,"")</f>
        <v>2.3409166945466713</v>
      </c>
      <c r="AM31" s="67">
        <f>IFERROR(VLOOKUP($B31,RD[#All],AM$2,0)/AM$1,"")</f>
        <v>2.3048689138576779</v>
      </c>
      <c r="AN31" s="67">
        <f>IFERROR(VLOOKUP($B31,RD[#All],AN$2,0)/AN$1,"")</f>
        <v>2.3520599250936329</v>
      </c>
      <c r="AO31" s="67">
        <f>IFERROR(VLOOKUP($B31,RD[#All],AO$2,0)/AO$1,"")</f>
        <v>2.3183520599250937</v>
      </c>
      <c r="AP31" s="67">
        <f>IFERROR(VLOOKUP($B31,RD[#All],AP$2,0)/AP$1,"")</f>
        <v>2.3333333333333335</v>
      </c>
      <c r="AQ31" s="67">
        <f>IFERROR(VLOOKUP($B31,RD[#All],AQ$2,0)/AQ$1,"")</f>
        <v>2.303370786516854</v>
      </c>
      <c r="AR31" s="67">
        <f>IFERROR(VLOOKUP($B31,RD[#All],AR$2,0)/AR$1,"")</f>
        <v>2.3370786516853932</v>
      </c>
      <c r="AS31" s="67">
        <f>IFERROR(VLOOKUP($B31,RD[#All],AS$2,0)/AS$1,"")</f>
        <v>2.3146067415730336</v>
      </c>
      <c r="AT31" s="67">
        <f>IFERROR(VLOOKUP($B31,RD[#All],AT$2,0)/AT$1,"")</f>
        <v>2.3483146067415732</v>
      </c>
      <c r="AU31" s="67">
        <f>IFERROR(VLOOKUP($B31,RD[#All],AU$2,0)/AU$1,"")</f>
        <v>2.3220973782771535</v>
      </c>
      <c r="AV31" s="67">
        <f>IFERROR(VLOOKUP($B31,RD[#All],AV$2,0)/AV$1,"")</f>
        <v>2.3408239700374533</v>
      </c>
      <c r="AW31" s="67">
        <f>IFERROR(VLOOKUP($B31,RD[#All],AW$2,0)/AW$1,"")</f>
        <v>2.3128781331028523</v>
      </c>
      <c r="AX31" s="67">
        <f>IFERROR(VLOOKUP($B31,RD[#All],AX$2,0)/AX$1,"")</f>
        <v>2.2722846441947566</v>
      </c>
      <c r="AY31" s="67">
        <f>IFERROR(VLOOKUP($B31,RD[#All],AY$2,0)/AY$1,"")</f>
        <v>2.3011235955056182</v>
      </c>
      <c r="AZ31" s="67">
        <f>IFERROR(VLOOKUP($B31,RD[#All],AZ$2,0)/AZ$1,"")</f>
        <v>2.3119101123595507</v>
      </c>
      <c r="BA31" s="67">
        <f>IFERROR(VLOOKUP($B31,RD[#All],BA$2,0)/BA$1,"")</f>
        <v>2.3730337078651687</v>
      </c>
      <c r="BB31" s="67">
        <f>IFERROR(VLOOKUP($B31,RD[#All],BB$2,0)/BB$1,"")</f>
        <v>2.3258426966292136</v>
      </c>
      <c r="BC31" s="67">
        <f>IFERROR(VLOOKUP($B31,RD[#All],BC$2,0)/BC$1,"")</f>
        <v>2.2971285892634206</v>
      </c>
      <c r="BD31" s="67">
        <f>IFERROR(VLOOKUP($B31,RD[#All],BD$2,0)/BD$1,"")</f>
        <v>2.3071161048689137</v>
      </c>
      <c r="BE31" s="67">
        <f>IFERROR(VLOOKUP($B31,RD[#All],BE$2,0)/BE$1,"")</f>
        <v>2.2852203975799483</v>
      </c>
      <c r="BF31" s="67">
        <f>IFERROR(VLOOKUP($B31,RD[#All],BF$2,0)/BF$1,"")</f>
        <v>2.293799417394923</v>
      </c>
      <c r="BG31" s="67">
        <f>IFERROR(VLOOKUP($B31,RD[#All],BG$2,0)/BG$1,"")</f>
        <v>2.3171036204744069</v>
      </c>
      <c r="BH31" s="67">
        <f>IFERROR(VLOOKUP($B31,RD[#All],BH$2,0)/BH$1,"")</f>
        <v>2.3007490636704118</v>
      </c>
      <c r="BI31" s="67">
        <f>IFERROR(VLOOKUP($B31,RD[#All],BI$2,0)/BI$1,"")</f>
        <v>2.3300873907615478</v>
      </c>
      <c r="BJ31" s="67">
        <f>IFERROR(VLOOKUP($B31,RD[#All],BJ$2,0)/BJ$1,"")</f>
        <v>2.329754473574698</v>
      </c>
      <c r="BK31" s="67">
        <f>IFERROR(VLOOKUP($B31,RD[#All],BK$2,0)/BK$1,"")</f>
        <v>2.2996254681647939</v>
      </c>
      <c r="BL31" s="67">
        <f>IFERROR(VLOOKUP($B31,RD[#All],BL$2,0)/BL$1,"")</f>
        <v>2.3399130143860822</v>
      </c>
      <c r="BM31" s="67">
        <f>IFERROR(VLOOKUP($B31,RD[#All],BM$2,0)/BM$1,"")</f>
        <v>2.2883895131086143</v>
      </c>
      <c r="BN31" s="67">
        <f>IFERROR(VLOOKUP($B31,RD[#All],BN$2,0)/BN$1,"")</f>
        <v>2.3866248693834899</v>
      </c>
      <c r="BO31" s="67">
        <f>IFERROR(VLOOKUP($B31,RD[#All],BO$2,0)/BO$1,"")</f>
        <v>2.3854796888504755</v>
      </c>
      <c r="BP31" s="67">
        <f>IFERROR(VLOOKUP($B31,RD[#All],BP$2,0)/BP$1,"")</f>
        <v>2.3197925669835784</v>
      </c>
      <c r="BQ31" s="67">
        <f>IFERROR(VLOOKUP($B31,RD[#All],BQ$2,0)/BQ$1,"")</f>
        <v>2.3785652549697494</v>
      </c>
      <c r="BR31" s="67">
        <f>IFERROR(VLOOKUP($B31,RD[#All],BR$2,0)/BR$1,"")</f>
        <v>2.3885911840968022</v>
      </c>
      <c r="BS31" s="67">
        <f>IFERROR(VLOOKUP($B31,RD[#All],BS$2,0)/BS$1,"")</f>
        <v>2.3970037453183521</v>
      </c>
      <c r="BT31" s="67">
        <f>IFERROR(VLOOKUP($B31,RD[#All],BT$2,0)/BT$1,"")</f>
        <v>2.3782771535580522</v>
      </c>
      <c r="BU31" s="67">
        <f>IFERROR(VLOOKUP($B31,RD[#All],BU$2,0)/BU$1,"")</f>
        <v>2.3258426966292136</v>
      </c>
      <c r="BV31" s="67">
        <f>IFERROR(VLOOKUP($B31,RD[#All],BV$2,0)/BV$1,"")</f>
        <v>2.3520599250936329</v>
      </c>
      <c r="BW31" s="67">
        <f>IFERROR(VLOOKUP($B31,RD[#All],BW$2,0)/BW$1,"")</f>
        <v>2.393258426966292</v>
      </c>
      <c r="BX31" s="67">
        <f>IFERROR(VLOOKUP($B31,RD[#All],BX$2,0)/BX$1,"")</f>
        <v>2.3707865168539324</v>
      </c>
      <c r="BY31" s="67">
        <f>IFERROR(VLOOKUP($B31,RD[#All],BY$2,0)/BY$1,"")</f>
        <v>2.3337494798168956</v>
      </c>
      <c r="BZ31" s="67">
        <f>IFERROR(VLOOKUP($B31,RD[#All],BZ$2,0)/BZ$1,"")</f>
        <v>2.4003329171868497</v>
      </c>
      <c r="CA31" s="67">
        <f>IFERROR(VLOOKUP($B31,RD[#All],CA$2,0)/CA$1,"")</f>
        <v>2.3836870578443614</v>
      </c>
      <c r="CB31" s="67">
        <f>IFERROR(VLOOKUP($B31,RD[#All],CB$2,0)/CB$1,"")</f>
        <v>2.3670411985018727</v>
      </c>
      <c r="CC31" s="67">
        <f>IFERROR(VLOOKUP($B31,RD[#All],CC$2,0)/CC$1,"")</f>
        <v>2.3483146067415732</v>
      </c>
      <c r="CD31" s="67">
        <f>IFERROR(VLOOKUP($B31,RD[#All],CD$2,0)/CD$1,"")</f>
        <v>2.3854796888504755</v>
      </c>
      <c r="CE31" s="67">
        <f>IFERROR(VLOOKUP($B31,RD[#All],CE$2,0)/CE$1,"")</f>
        <v>2.3707865168539324</v>
      </c>
      <c r="CF31" s="67">
        <f>IFERROR(VLOOKUP($B31,RD[#All],CF$2,0)/CF$1,"")</f>
        <v>2.3558052434456931</v>
      </c>
      <c r="CG31" s="67">
        <f>IFERROR(VLOOKUP($B31,RD[#All],CG$2,0)/CG$1,"")</f>
        <v>2.3707865168539324</v>
      </c>
      <c r="CH31" s="67">
        <f>IFERROR(VLOOKUP($B31,RD[#All],CH$2,0)/CH$1,"")</f>
        <v>2.3258426966292136</v>
      </c>
      <c r="CI31" s="67">
        <f>IFERROR(VLOOKUP($B31,RD[#All],CI$2,0)/CI$1,"")</f>
        <v>2.3857677902621721</v>
      </c>
      <c r="CJ31" s="67">
        <f>IFERROR(VLOOKUP($B31,RD[#All],CJ$2,0)/CJ$1,"")</f>
        <v>2.3595505617977528</v>
      </c>
      <c r="CK31" s="67">
        <f>IFERROR(VLOOKUP($B31,RD[#All],CK$2,0)/CK$1,"")</f>
        <v>2.3355805243445693</v>
      </c>
      <c r="CL31" s="67">
        <f>IFERROR(VLOOKUP($B31,RD[#All],CL$2,0)/CL$1,"")</f>
        <v>2.3280898876404494</v>
      </c>
      <c r="CM31" s="67">
        <f>IFERROR(VLOOKUP($B31,RD[#All],CM$2,0)/CM$1,"")</f>
        <v>2.393258426966292</v>
      </c>
      <c r="CN31" s="67">
        <f>IFERROR(VLOOKUP($B31,RD[#All],CN$2,0)/CN$1,"")</f>
        <v>2.3820224719101124</v>
      </c>
      <c r="CO31" s="67">
        <f>IFERROR(VLOOKUP($B31,RD[#All],CO$2,0)/CO$1,"")</f>
        <v>2.3608089887640449</v>
      </c>
      <c r="CP31" s="67">
        <f>IFERROR(VLOOKUP($B31,RD[#All],CP$2,0)/CP$1,"")</f>
        <v>2.3543647363872084</v>
      </c>
      <c r="CQ31" s="67">
        <f>IFERROR(VLOOKUP($B31,RD[#All],CQ$2,0)/CQ$1,"")</f>
        <v>2.3670411985018727</v>
      </c>
      <c r="CR31" s="67">
        <f>IFERROR(VLOOKUP($B31,RD[#All],CR$2,0)/CR$1,"")</f>
        <v>2.3483146067415732</v>
      </c>
      <c r="CS31" s="67">
        <f>IFERROR(VLOOKUP($B31,RD[#All],CS$2,0)/CS$1,"")</f>
        <v>2.3846858094049104</v>
      </c>
      <c r="CT31" s="67">
        <f>IFERROR(VLOOKUP($B31,RD[#All],CT$2,0)/CT$1,"")</f>
        <v>2.3370786516853932</v>
      </c>
      <c r="CU31" s="67">
        <f>IFERROR(VLOOKUP($B31,RD[#All],CU$2,0)/CU$1,"")</f>
        <v>2.3670411985018727</v>
      </c>
      <c r="CV31" s="67">
        <f>IFERROR(VLOOKUP($B31,RD[#All],CV$2,0)/CV$1,"")</f>
        <v>2.3820224719101124</v>
      </c>
      <c r="CW31" s="67">
        <f>IFERROR(VLOOKUP($B31,RD[#All],CW$2,0)/CW$1,"")</f>
        <v>2.3333333333333335</v>
      </c>
      <c r="CX31" s="67">
        <f>IFERROR(VLOOKUP($B31,RD[#All],CX$2,0)/CX$1,"")</f>
        <v>2.3749063670411985</v>
      </c>
      <c r="CY31" s="67">
        <f>IFERROR(VLOOKUP($B31,RD[#All],CY$2,0)/CY$1,"")</f>
        <v>2.3558052434456931</v>
      </c>
      <c r="CZ31" s="67">
        <f>IFERROR(VLOOKUP($B31,RD[#All],CZ$2,0)/CZ$1,"")</f>
        <v>2.3483146067415732</v>
      </c>
      <c r="DA31" s="67">
        <f>IFERROR(VLOOKUP($B31,RD[#All],DA$2,0)/DA$1,"")</f>
        <v>2.3393258426966295</v>
      </c>
      <c r="DB31" s="67">
        <f>IFERROR(VLOOKUP($B31,RD[#All],DB$2,0)/DB$1,"")</f>
        <v>2.3670411985018727</v>
      </c>
      <c r="DC31" s="67">
        <f>IFERROR(VLOOKUP($B31,RD[#All],DC$2,0)/DC$1,"")</f>
        <v>2.3337494798168956</v>
      </c>
      <c r="DD31" s="67">
        <f>IFERROR(VLOOKUP($B31,RD[#All],DD$2,0)/DD$1,"")</f>
        <v>2.3183520599250937</v>
      </c>
      <c r="DE31" s="67">
        <f>IFERROR(VLOOKUP($B31,RD[#All],DE$2,0)/DE$1,"")</f>
        <v>2.3903454015813566</v>
      </c>
      <c r="DF31" s="67">
        <f>IFERROR(VLOOKUP($B31,RD[#All],DF$2,0)/DF$1,"")</f>
        <v>2.3352291736366682</v>
      </c>
      <c r="DG31" s="67">
        <f>IFERROR(VLOOKUP($B31,RD[#All],DG$2,0)/DG$1,"")</f>
        <v>2.2779026217228466</v>
      </c>
      <c r="DH31" s="67">
        <f>IFERROR(VLOOKUP($B31,RD[#All],DH$2,0)/DH$1,"")</f>
        <v>2.4069912609238453</v>
      </c>
      <c r="DI31" s="67">
        <f>IFERROR(VLOOKUP($B31,RD[#All],DI$2,0)/DI$1,"")</f>
        <v>2.3197925669835784</v>
      </c>
      <c r="DJ31" s="67">
        <f>IFERROR(VLOOKUP($B31,RD[#All],DJ$2,0)/DJ$1,"")</f>
        <v>2.3197925669835784</v>
      </c>
      <c r="DK31" s="67">
        <f>IFERROR(VLOOKUP($B31,RD[#All],DK$2,0)/DK$1,"")</f>
        <v>2.3603828547648771</v>
      </c>
      <c r="DL31" s="67">
        <f>IFERROR(VLOOKUP($B31,RD[#All],DL$2,0)/DL$1,"")</f>
        <v>2.3337494798168956</v>
      </c>
      <c r="DM31" s="67">
        <f>IFERROR(VLOOKUP($B31,RD[#All],DM$2,0)/DM$1,"")</f>
        <v>2.3220973782771535</v>
      </c>
      <c r="DN31" s="67">
        <f>IFERROR(VLOOKUP($B31,RD[#All],DN$2,0)/DN$1,"")</f>
        <v>2.2771535580524342</v>
      </c>
      <c r="DO31" s="67">
        <f>IFERROR(VLOOKUP($B31,RD[#All],DO$2,0)/DO$1,"")</f>
        <v>2.3118099698895955</v>
      </c>
      <c r="DP31" s="67">
        <f>IFERROR(VLOOKUP($B31,RD[#All],DP$2,0)/DP$1,"")</f>
        <v>2.3204327923429049</v>
      </c>
      <c r="DQ31" s="67">
        <f>IFERROR(VLOOKUP($B31,RD[#All],DQ$2,0)/DQ$1,"")</f>
        <v>2.3553890969621305</v>
      </c>
      <c r="DR31" s="67">
        <f>IFERROR(VLOOKUP($B31,RD[#All],DR$2,0)/DR$1,"")</f>
        <v>2.3445692883895131</v>
      </c>
      <c r="DS31" s="67">
        <f>IFERROR(VLOOKUP($B31,RD[#All],DS$2,0)/DS$1,"")</f>
        <v>2.3558052434456931</v>
      </c>
      <c r="DT31" s="67">
        <f>IFERROR(VLOOKUP($B31,RD[#All],DT$2,0)/DT$1,"")</f>
        <v>2.3537245110278819</v>
      </c>
      <c r="DU31" s="67">
        <f>IFERROR(VLOOKUP($B31,RD[#All],DU$2,0)/DU$1,"")</f>
        <v>2.3137744486059093</v>
      </c>
      <c r="DV31" s="67">
        <f>IFERROR(VLOOKUP($B31,RD[#All],DV$2,0)/DV$1,"")</f>
        <v>2.2958801498127341</v>
      </c>
      <c r="DW31" s="67">
        <f>IFERROR(VLOOKUP($B31,RD[#All],DW$2,0)/DW$1,"")</f>
        <v>2.3071161048689137</v>
      </c>
      <c r="DX31" s="67">
        <f>IFERROR(VLOOKUP($B31,RD[#All],DX$2,0)/DX$1,"")</f>
        <v>2.3337494798168956</v>
      </c>
      <c r="DY31" s="67">
        <f>IFERROR(VLOOKUP($B31,RD[#All],DY$2,0)/DY$1,"")</f>
        <v>2.3483146067415732</v>
      </c>
      <c r="DZ31" s="67">
        <f>IFERROR(VLOOKUP($B31,RD[#All],DZ$2,0)/DZ$1,"")</f>
        <v>2.3258426966292136</v>
      </c>
      <c r="EA31" s="67">
        <f>IFERROR(VLOOKUP($B31,RD[#All],EA$2,0)/EA$1,"")</f>
        <v>2.3337494798168956</v>
      </c>
      <c r="EB31" s="67">
        <f>IFERROR(VLOOKUP($B31,RD[#All],EB$2,0)/EB$1,"")</f>
        <v>2.3537245110278819</v>
      </c>
      <c r="EC31" s="67">
        <f>IFERROR(VLOOKUP($B31,RD[#All],EC$2,0)/EC$1,"")</f>
        <v>2.3681936041486602</v>
      </c>
      <c r="ED31" s="67">
        <f>IFERROR(VLOOKUP($B31,RD[#All],ED$2,0)/ED$1,"")</f>
        <v>2.3854796888504755</v>
      </c>
      <c r="EE31" s="67">
        <f>IFERROR(VLOOKUP($B31,RD[#All],EE$2,0)/EE$1,"")</f>
        <v>2.3439930855661193</v>
      </c>
      <c r="EF31" s="67">
        <f>IFERROR(VLOOKUP($B31,RD[#All],EF$2,0)/EF$1,"")</f>
        <v>2.3738508682328905</v>
      </c>
      <c r="EG31" s="67">
        <f>IFERROR(VLOOKUP($B31,RD[#All],EG$2,0)/EG$1,"")</f>
        <v>2.3636363636363638</v>
      </c>
      <c r="EH31" s="67">
        <f>IFERROR(VLOOKUP($B31,RD[#All],EH$2,0)/EH$1,"")</f>
        <v>2.3741258741258742</v>
      </c>
      <c r="EI31" s="67">
        <f>IFERROR(VLOOKUP($B31,RD[#All],EI$2,0)/EI$1,"")</f>
        <v>2.3916083916083917</v>
      </c>
      <c r="EJ31" s="67">
        <f>IFERROR(VLOOKUP($B31,RD[#All],EJ$2,0)/EJ$1,"")</f>
        <v>2.3846153846153846</v>
      </c>
      <c r="EK31" s="67">
        <f>IFERROR(VLOOKUP($B31,RD[#All],EK$2,0)/EK$1,"")</f>
        <v>2.3910112359550562</v>
      </c>
      <c r="EL31" s="67">
        <f>IFERROR(VLOOKUP($B31,RD[#All],EL$2,0)/EL$1,"")</f>
        <v>2.393258426966292</v>
      </c>
      <c r="EM31" s="67">
        <f>IFERROR(VLOOKUP($B31,RD[#All],EM$2,0)/EM$1,"")</f>
        <v>2.3889369057908385</v>
      </c>
      <c r="EN31" s="67">
        <f>IFERROR(VLOOKUP($B31,RD[#All],EN$2,0)/EN$1,"")</f>
        <v>2.3647363872082972</v>
      </c>
      <c r="EO31" s="67">
        <f>IFERROR(VLOOKUP($B31,RD[#All],EO$2,0)/EO$1,"")</f>
        <v>2.393258426966292</v>
      </c>
      <c r="EP31" s="67">
        <f>IFERROR(VLOOKUP($B31,RD[#All],EP$2,0)/EP$1,"")</f>
        <v>2.3751080380293863</v>
      </c>
      <c r="EQ31" s="67">
        <f>IFERROR(VLOOKUP($B31,RD[#All],EQ$2,0)/EQ$1,"")</f>
        <v>2.3970037453183521</v>
      </c>
      <c r="ER31" s="67">
        <f>IFERROR(VLOOKUP($B31,RD[#All],ER$2,0)/ER$1,"")</f>
        <v>2.3021607605877268</v>
      </c>
      <c r="ES31" s="67">
        <f>IFERROR(VLOOKUP($B31,RD[#All],ES$2,0)/ES$1,"")</f>
        <v>2.3659176029962548</v>
      </c>
      <c r="ET31" s="67">
        <f>IFERROR(VLOOKUP($B31,RD[#All],ET$2,0)/ET$1,"")</f>
        <v>2.3861082737487234</v>
      </c>
      <c r="EU31" s="67">
        <f>IFERROR(VLOOKUP($B31,RD[#All],EU$2,0)/EU$1,"")</f>
        <v>2.3681936041486602</v>
      </c>
      <c r="EV31" s="67">
        <f>IFERROR(VLOOKUP($B31,RD[#All],EV$2,0)/EV$1,"")</f>
        <v>2.3785652549697494</v>
      </c>
      <c r="EW31" s="67">
        <f>IFERROR(VLOOKUP($B31,RD[#All],EW$2,0)/EW$1,"")</f>
        <v>2.3509075194468454</v>
      </c>
      <c r="EX31" s="67">
        <f>IFERROR(VLOOKUP($B31,RD[#All],EX$2,0)/EX$1,"")</f>
        <v>2.4007490636704119</v>
      </c>
      <c r="EY31" s="67">
        <f>IFERROR(VLOOKUP($B31,RD[#All],EY$2,0)/EY$1,"")</f>
        <v>2.3803578859758634</v>
      </c>
      <c r="EZ31" s="67">
        <f>IFERROR(VLOOKUP($B31,RD[#All],EZ$2,0)/EZ$1,"")</f>
        <v>2.393258426966292</v>
      </c>
      <c r="FA31" s="67">
        <f>IFERROR(VLOOKUP($B31,RD[#All],FA$2,0)/FA$1,"")</f>
        <v>2.3782771535580522</v>
      </c>
      <c r="FB31" s="67">
        <f>IFERROR(VLOOKUP($B31,RD[#All],FB$2,0)/FB$1,"")</f>
        <v>2.3183520599250937</v>
      </c>
      <c r="FC31" s="67">
        <f>IFERROR(VLOOKUP($B31,RD[#All],FC$2,0)/FC$1,"")</f>
        <v>2.363295880149813</v>
      </c>
      <c r="FD31" s="67">
        <f>IFERROR(VLOOKUP($B31,RD[#All],FD$2,0)/FD$1,"")</f>
        <v>2.3370786516853932</v>
      </c>
      <c r="FE31" s="67">
        <f>IFERROR(VLOOKUP($B31,RD[#All],FE$2,0)/FE$1,"")</f>
        <v>2.3446969696969697</v>
      </c>
      <c r="FF31" s="67">
        <f>IFERROR(VLOOKUP($B31,RD[#All],FF$2,0)/FF$1,"")</f>
        <v>2.2992424242424243</v>
      </c>
      <c r="FG31" s="67">
        <f>IFERROR(VLOOKUP($B31,RD[#All],FG$2,0)/FG$1,"")</f>
        <v>2.3141414141414138</v>
      </c>
      <c r="FH31" s="67">
        <f>IFERROR(VLOOKUP($B31,RD[#All],FH$2,0)/FH$1,"")</f>
        <v>2.2844696969696972</v>
      </c>
      <c r="FI31" s="67">
        <f>IFERROR(VLOOKUP($B31,RD[#All],FI$2,0)/FI$1,"")</f>
        <v>2.0235690235690234</v>
      </c>
      <c r="FJ31" s="67">
        <f>IFERROR(VLOOKUP($B31,RD[#All],FJ$2,0)/FJ$1,"")</f>
        <v>2.2828282828282829</v>
      </c>
      <c r="FK31" s="67">
        <f>IFERROR(VLOOKUP($B31,RD[#All],FK$2,0)/FK$1,"")</f>
        <v>2.3265993265993266</v>
      </c>
      <c r="FL31" s="67">
        <f>IFERROR(VLOOKUP($B31,RD[#All],FL$2,0)/FL$1,"")</f>
        <v>2.3236363636363637</v>
      </c>
      <c r="FM31" s="67">
        <f>IFERROR(VLOOKUP($B31,RD[#All],FM$2,0)/FM$1,"")</f>
        <v>2.043181818181818</v>
      </c>
      <c r="FN31" s="67">
        <f>IFERROR(VLOOKUP($B31,RD[#All],FN$2,0)/FN$1,"")</f>
        <v>2.3198653198653201</v>
      </c>
      <c r="FO31" s="67">
        <f>IFERROR(VLOOKUP($B31,RD[#All],FO$2,0)/FO$1,"")</f>
        <v>2.3143939393939394</v>
      </c>
      <c r="FP31" s="67">
        <f>IFERROR(VLOOKUP($B31,RD[#All],FP$2,0)/FP$1,"")</f>
        <v>2.3090909090909091</v>
      </c>
      <c r="FQ31" s="67">
        <f>IFERROR(VLOOKUP($B31,RD[#All],FQ$2,0)/FQ$1,"")</f>
        <v>2.269090909090909</v>
      </c>
      <c r="FR31" s="67">
        <f>IFERROR(VLOOKUP($B31,RD[#All],FR$2,0)/FR$1,"")</f>
        <v>2.3305454545454545</v>
      </c>
      <c r="FS31" s="67">
        <f>IFERROR(VLOOKUP($B31,RD[#All],FS$2,0)/FS$1,"")</f>
        <v>2.0606060606060606</v>
      </c>
      <c r="FT31" s="67">
        <f>IFERROR(VLOOKUP($B31,RD[#All],FT$2,0)/FT$1,"")</f>
        <v>2.3138181818181818</v>
      </c>
      <c r="FU31" s="67">
        <f>IFERROR(VLOOKUP($B31,RD[#All],FU$2,0)/FU$1,"")</f>
        <v>2.3468013468013469</v>
      </c>
      <c r="FV31" s="67">
        <f>IFERROR(VLOOKUP($B31,RD[#All],FV$2,0)/FV$1,"")</f>
        <v>2.35530303030303</v>
      </c>
      <c r="FW31" s="67">
        <f>IFERROR(VLOOKUP($B31,RD[#All],FW$2,0)/FW$1,"")</f>
        <v>2.3522727272727271</v>
      </c>
      <c r="FX31" s="67">
        <f>IFERROR(VLOOKUP($B31,RD[#All],FX$2,0)/FX$1,"")</f>
        <v>2.3147727272727274</v>
      </c>
      <c r="FY31" s="67">
        <f>IFERROR(VLOOKUP($B31,RD[#All],FY$2,0)/FY$1,"")</f>
        <v>2.3367003367003365</v>
      </c>
      <c r="FZ31" s="67">
        <f>IFERROR(VLOOKUP($B31,RD[#All],FZ$2,0)/FZ$1,"")</f>
        <v>2.356060606060606</v>
      </c>
      <c r="GA31" s="67">
        <f>IFERROR(VLOOKUP($B31,RD[#All],GA$2,0)/GA$1,"")</f>
        <v>2.3566433566433567</v>
      </c>
      <c r="GB31" s="67">
        <f>IFERROR(VLOOKUP($B31,RD[#All],GB$2,0)/GB$1,"")</f>
        <v>2.308754208754209</v>
      </c>
      <c r="GC31" s="67">
        <f>IFERROR(VLOOKUP($B31,RD[#All],GC$2,0)/GC$1,"")</f>
        <v>2.2693602693602695</v>
      </c>
      <c r="GD31" s="67">
        <f>IFERROR(VLOOKUP($B31,RD[#All],GD$2,0)/GD$1,"")</f>
        <v>2.3781818181818184</v>
      </c>
      <c r="GE31" s="67">
        <f>IFERROR(VLOOKUP($B31,RD[#All],GE$2,0)/GE$1,"")</f>
        <v>2.3811188811188813</v>
      </c>
      <c r="GF31" s="67">
        <f>IFERROR(VLOOKUP($B31,RD[#All],GF$2,0)/GF$1,"")</f>
        <v>2.3158249158249156</v>
      </c>
      <c r="GG31" s="67">
        <f>IFERROR(VLOOKUP($B31,RD[#All],GG$2,0)/GG$1,"")</f>
        <v>2.3818181818181818</v>
      </c>
      <c r="GH31" s="67">
        <f>IFERROR(VLOOKUP($B31,RD[#All],GH$2,0)/GH$1,"")</f>
        <v>2.2865454545454544</v>
      </c>
      <c r="GI31" s="67">
        <f>IFERROR(VLOOKUP($B31,RD[#All],GI$2,0)/GI$1,"")</f>
        <v>2.3480000000000003</v>
      </c>
      <c r="GJ31" s="67">
        <f>IFERROR(VLOOKUP($B31,RD[#All],GJ$2,0)/GJ$1,"")</f>
        <v>2.0587412587412586</v>
      </c>
      <c r="GK31" s="67">
        <f>IFERROR(VLOOKUP($B31,RD[#All],GK$2,0)/GK$1,"")</f>
        <v>2.375</v>
      </c>
      <c r="GL31" s="67">
        <f>IFERROR(VLOOKUP($B31,RD[#All],GL$2,0)/GL$1,"")</f>
        <v>2.4015151515151514</v>
      </c>
      <c r="GM31" s="67">
        <f>IFERROR(VLOOKUP($B31,RD[#All],GM$2,0)/GM$1,"")</f>
        <v>2.356060606060606</v>
      </c>
      <c r="GN31" s="67">
        <f>IFERROR(VLOOKUP($B31,RD[#All],GN$2,0)/GN$1,"")</f>
        <v>2.3825757575757578</v>
      </c>
      <c r="GO31" s="67">
        <f>IFERROR(VLOOKUP($B31,RD[#All],GO$2,0)/GO$1,"")</f>
        <v>2.4053030303030303</v>
      </c>
      <c r="GP31" s="67">
        <f>IFERROR(VLOOKUP($B31,RD[#All],GP$2,0)/GP$1,"")</f>
        <v>2.3787878787878789</v>
      </c>
      <c r="GQ31" s="67">
        <f>IFERROR(VLOOKUP($B31,RD[#All],GQ$2,0)/GQ$1,"")</f>
        <v>2.3681818181818182</v>
      </c>
      <c r="GR31" s="67">
        <f>IFERROR(VLOOKUP($B31,RD[#All],GR$2,0)/GR$1,"")</f>
        <v>2.3598484848484849</v>
      </c>
      <c r="GS31" s="67" t="str">
        <f>IFERROR(VLOOKUP($B31,RD[#All],GS$2,0)/GS$1,"")</f>
        <v/>
      </c>
      <c r="GT31" s="67" t="str">
        <f>IFERROR(VLOOKUP($B31,RD[#All],GT$2,0)/GT$1,"")</f>
        <v/>
      </c>
      <c r="GU31" s="67">
        <f>IFERROR(VLOOKUP($B31,RD[#All],GU$2,0)/GU$1,"")</f>
        <v>2.3922603342128408</v>
      </c>
      <c r="GV31" s="67">
        <f>IFERROR(VLOOKUP($B31,RD[#All],GV$2,0)/GV$1,"")</f>
        <v>2.4113475177304964</v>
      </c>
      <c r="GW31" s="67">
        <f>IFERROR(VLOOKUP($B31,RD[#All],GW$2,0)/GW$1,"")</f>
        <v>2.3835920177383589</v>
      </c>
      <c r="GX31" s="67" t="str">
        <f>IFERROR(VLOOKUP($B31,RD[#All],GX$2,0)/GX$1,"")</f>
        <v/>
      </c>
      <c r="GY31" s="67">
        <f>IFERROR(VLOOKUP($B31,RD[#All],GY$2,0)/GY$1,"")</f>
        <v>2.3957621326042378</v>
      </c>
      <c r="GZ31" s="67">
        <f>IFERROR(VLOOKUP($B31,RD[#All],GZ$2,0)/GZ$1,"")</f>
        <v>2.363295880149813</v>
      </c>
      <c r="HA31" s="67">
        <f>IFERROR(VLOOKUP($B31,RD[#All],HA$2,0)/HA$1,"")</f>
        <v>2.393258426966292</v>
      </c>
      <c r="HB31" s="67">
        <f>IFERROR(VLOOKUP($B31,RD[#All],HB$2,0)/HB$1,"")</f>
        <v>2.3782771535580522</v>
      </c>
      <c r="HC31" s="67">
        <f>IFERROR(VLOOKUP($B31,RD[#All],HC$2,0)/HC$1,"")</f>
        <v>2.3970037453183521</v>
      </c>
      <c r="HD31" s="67">
        <f>IFERROR(VLOOKUP($B31,RD[#All],HD$2,0)/HD$1,"")</f>
        <v>2.3707865168539324</v>
      </c>
      <c r="HE31" s="67">
        <f>IFERROR(VLOOKUP($B31,RD[#All],HE$2,0)/HE$1,"")</f>
        <v>2.3595505617977528</v>
      </c>
      <c r="HF31" s="67">
        <f>IFERROR(VLOOKUP($B31,RD[#All],HF$2,0)/HF$1,"")</f>
        <v>2.4007490636704119</v>
      </c>
      <c r="HG31" s="67">
        <f>IFERROR(VLOOKUP($B31,RD[#All],HG$2,0)/HG$1,"")</f>
        <v>2.3745318352059925</v>
      </c>
      <c r="HH31" s="67">
        <f>IFERROR(VLOOKUP($B31,RD[#All],HH$2,0)/HH$1,"")</f>
        <v>2.3820224719101124</v>
      </c>
      <c r="HI31" s="67">
        <f>IFERROR(VLOOKUP($B31,RD[#All],HI$2,0)/HI$1,"")</f>
        <v>2.3782771535580522</v>
      </c>
      <c r="HJ31" s="67">
        <f>IFERROR(VLOOKUP($B31,RD[#All],HJ$2,0)/HJ$1,"")</f>
        <v>2.363295880149813</v>
      </c>
      <c r="HK31" s="67">
        <f>IFERROR(VLOOKUP($B31,RD[#All],HK$2,0)/HK$1,"")</f>
        <v>2.2871410736579274</v>
      </c>
      <c r="HL31" s="67">
        <f>IFERROR(VLOOKUP($B31,RD[#All],HL$2,0)/HL$1,"")</f>
        <v>2.3560549313358305</v>
      </c>
      <c r="HM31" s="67">
        <f>IFERROR(VLOOKUP($B31,RD[#All],HM$2,0)/HM$1,"")</f>
        <v>2.391401701746529</v>
      </c>
      <c r="HN31" s="67">
        <f>IFERROR(VLOOKUP($B31,RD[#All],HN$2,0)/HN$1,"")</f>
        <v>2.3457232422749659</v>
      </c>
      <c r="HO31" s="67">
        <f>IFERROR(VLOOKUP($B31,RD[#All],HO$2,0)/HO$1,"")</f>
        <v>2.4294670846394983</v>
      </c>
      <c r="HP31" s="67">
        <f>IFERROR(VLOOKUP($B31,RD[#All],HP$2,0)/HP$1,"")</f>
        <v>2.4137931034482758</v>
      </c>
      <c r="HQ31" s="67">
        <f>IFERROR(VLOOKUP($B31,RD[#All],HQ$2,0)/HQ$1,"")</f>
        <v>2.2655122655122653</v>
      </c>
      <c r="HR31" s="67">
        <f>IFERROR(VLOOKUP($B31,RD[#All],HR$2,0)/HR$1,"")</f>
        <v>2.2706422018348622</v>
      </c>
      <c r="HS31" s="67">
        <f>IFERROR(VLOOKUP($B31,RD[#All],HS$2,0)/HS$1,"")</f>
        <v>2.2892584269662923</v>
      </c>
      <c r="HT31" s="67">
        <f>IFERROR(VLOOKUP($B31,RD[#All],HT$2,0)/HT$1,"")</f>
        <v>2.2671660424469415</v>
      </c>
      <c r="HU31" s="67">
        <f>IFERROR(VLOOKUP($B31,RD[#All],HU$2,0)/HU$1,"")</f>
        <v>2.3287813310285221</v>
      </c>
      <c r="HV31" s="67">
        <f>IFERROR(VLOOKUP($B31,RD[#All],HV$2,0)/HV$1,"")</f>
        <v>2.3163353500432153</v>
      </c>
      <c r="HW31" s="67">
        <f>IFERROR(VLOOKUP($B31,RD[#All],HW$2,0)/HW$1,"")</f>
        <v>2.3226966292134832</v>
      </c>
      <c r="HX31" s="67">
        <f>IFERROR(VLOOKUP($B31,RD[#All],HX$2,0)/HX$1,"")</f>
        <v>2.3439930855661193</v>
      </c>
      <c r="HY31" s="67">
        <f>IFERROR(VLOOKUP($B31,RD[#All],HY$2,0)/HY$1,"")</f>
        <v>2.2704952143154391</v>
      </c>
      <c r="HZ31" s="67">
        <f>IFERROR(VLOOKUP($B31,RD[#All],HZ$2,0)/HZ$1,"")</f>
        <v>2.3037869330004161</v>
      </c>
      <c r="IA31" s="67">
        <f>IFERROR(VLOOKUP($B31,RD[#All],IA$2,0)/IA$1,"")</f>
        <v>2.2960372960372961</v>
      </c>
      <c r="IB31" s="67">
        <f>IFERROR(VLOOKUP($B31,RD[#All],IB$2,0)/IB$1,"")</f>
        <v>2.2871572871572874</v>
      </c>
      <c r="IC31" s="67">
        <f>IFERROR(VLOOKUP($B31,RD[#All],IC$2,0)/IC$1,"")</f>
        <v>2.2843822843822847</v>
      </c>
      <c r="ID31" s="67">
        <f>IFERROR(VLOOKUP($B31,RD[#All],ID$2,0)/ID$1,"")</f>
        <v>2.3718668163112606</v>
      </c>
      <c r="IE31" s="67">
        <f>IFERROR(VLOOKUP($B31,RD[#All],IE$2,0)/IE$1,"")</f>
        <v>2.2812121212121212</v>
      </c>
      <c r="IF31" s="67" t="str">
        <f>IFERROR(VLOOKUP($B31,RD[#All],IF$2,0)/IF$1,"")</f>
        <v/>
      </c>
      <c r="IG31" s="67">
        <f>IFERROR(VLOOKUP($B31,RD[#All],IG$2,0)/IG$1,"")</f>
        <v>2.3889046136427963</v>
      </c>
      <c r="IH31" s="67">
        <f>IFERROR(VLOOKUP($B31,RD[#All],IH$2,0)/IH$1,"")</f>
        <v>2.3023336816440261</v>
      </c>
      <c r="II31" s="67">
        <f>IFERROR(VLOOKUP($B31,RD[#All],II$2,0)/II$1,"")</f>
        <v>2.2985074626865671</v>
      </c>
      <c r="IJ31" s="67">
        <f>IFERROR(VLOOKUP($B31,RD[#All],IJ$2,0)/IJ$1,"")</f>
        <v>2.2895622895622894</v>
      </c>
      <c r="IK31" s="67">
        <f>IFERROR(VLOOKUP($B31,RD[#All],IK$2,0)/IK$1,"")</f>
        <v>2.2960372960372961</v>
      </c>
      <c r="IL31" s="67" t="str">
        <f>IFERROR(VLOOKUP($B31,RD[#All],IL$2,0)/IL$1,"")</f>
        <v/>
      </c>
      <c r="IM31" s="67" t="str">
        <f>IFERROR(VLOOKUP($B31,RD[#All],IM$2,0)/IM$1,"")</f>
        <v/>
      </c>
      <c r="IN31" s="67">
        <f>IFERROR(VLOOKUP($B31,RD[#All],IN$2,0)/IN$1,"")</f>
        <v>2.4326018808777428</v>
      </c>
      <c r="IO31" s="67">
        <f>IFERROR(VLOOKUP($B31,RD[#All],IO$2,0)/IO$1,"")</f>
        <v>2.3981191222570533</v>
      </c>
      <c r="IP31" s="67">
        <f>IFERROR(VLOOKUP($B31,RD[#All],IP$2,0)/IP$1,"")</f>
        <v>2.3518209950011899</v>
      </c>
      <c r="IQ31" s="67">
        <f>IFERROR(VLOOKUP($B31,RD[#All],IQ$2,0)/IQ$1,"")</f>
        <v>2.3348873348873349</v>
      </c>
      <c r="IR31" s="67">
        <f>IFERROR(VLOOKUP($B31,RD[#All],IR$2,0)/IR$1,"")</f>
        <v>2.3631840796019903</v>
      </c>
      <c r="IS31" s="86">
        <f>IFERROR(AVERAGEIF(Inv_SY_B[[#This Row],[BLK1_INV1]:[BLK8_INV27]],"&gt;"&amp;0.1,Inv_SY_B[[#This Row],[BLK1_INV1]:[BLK8_INV27]]),"")</f>
        <v>2.3420339584724439</v>
      </c>
    </row>
    <row r="32" spans="2:253" x14ac:dyDescent="0.25">
      <c r="B32" s="85">
        <f>B31+1</f>
        <v>45870</v>
      </c>
      <c r="C32" s="67">
        <f>IFERROR(VLOOKUP($B32,RD[#All],C$2,0)/C$1,"")</f>
        <v>2.575626620570441</v>
      </c>
      <c r="D32" s="67">
        <f>IFERROR(VLOOKUP($B32,RD[#All],D$2,0)/D$1,"")</f>
        <v>2.5929127052722558</v>
      </c>
      <c r="E32" s="67">
        <f>IFERROR(VLOOKUP($B32,RD[#All],E$2,0)/E$1,"")</f>
        <v>2.5393258426966292</v>
      </c>
      <c r="F32" s="67">
        <f>IFERROR(VLOOKUP($B32,RD[#All],F$2,0)/F$1,"")</f>
        <v>2.4868913857677901</v>
      </c>
      <c r="G32" s="67">
        <f>IFERROR(VLOOKUP($B32,RD[#All],G$2,0)/G$1,"")</f>
        <v>2.5030250648228178</v>
      </c>
      <c r="H32" s="67">
        <f>IFERROR(VLOOKUP($B32,RD[#All],H$2,0)/H$1,"")</f>
        <v>2.4456928838951311</v>
      </c>
      <c r="I32" s="67">
        <f>IFERROR(VLOOKUP($B32,RD[#All],I$2,0)/I$1,"")</f>
        <v>2.4719101123595504</v>
      </c>
      <c r="J32" s="67">
        <f>IFERROR(VLOOKUP($B32,RD[#All],J$2,0)/J$1,"")</f>
        <v>2.5692883895131087</v>
      </c>
      <c r="K32" s="67">
        <f>IFERROR(VLOOKUP($B32,RD[#All],K$2,0)/K$1,"")</f>
        <v>2.4593258426966291</v>
      </c>
      <c r="L32" s="67">
        <f>IFERROR(VLOOKUP($B32,RD[#All],L$2,0)/L$1,"")</f>
        <v>2.5240449438202246</v>
      </c>
      <c r="M32" s="67">
        <f>IFERROR(VLOOKUP($B32,RD[#All],M$2,0)/M$1,"")</f>
        <v>2.4794007490636703</v>
      </c>
      <c r="N32" s="67">
        <f>IFERROR(VLOOKUP($B32,RD[#All],N$2,0)/N$1,"")</f>
        <v>2.4794007490636703</v>
      </c>
      <c r="O32" s="67">
        <f>IFERROR(VLOOKUP($B32,RD[#All],O$2,0)/O$1,"")</f>
        <v>2.4868913857677901</v>
      </c>
      <c r="P32" s="67">
        <f>IFERROR(VLOOKUP($B32,RD[#All],P$2,0)/P$1,"")</f>
        <v>2.4555669050051074</v>
      </c>
      <c r="Q32" s="67">
        <f>IFERROR(VLOOKUP($B32,RD[#All],Q$2,0)/Q$1,"")</f>
        <v>2.4719101123595504</v>
      </c>
      <c r="R32" s="67">
        <f>IFERROR(VLOOKUP($B32,RD[#All],R$2,0)/R$1,"")</f>
        <v>2.4868913857677901</v>
      </c>
      <c r="S32" s="67">
        <f>IFERROR(VLOOKUP($B32,RD[#All],S$2,0)/S$1,"")</f>
        <v>2.4531835205992509</v>
      </c>
      <c r="T32" s="67">
        <f>IFERROR(VLOOKUP($B32,RD[#All],T$2,0)/T$1,"")</f>
        <v>2.4981273408239701</v>
      </c>
      <c r="U32" s="67">
        <f>IFERROR(VLOOKUP($B32,RD[#All],U$2,0)/U$1,"")</f>
        <v>2.4407951598962834</v>
      </c>
      <c r="V32" s="67">
        <f>IFERROR(VLOOKUP($B32,RD[#All],V$2,0)/V$1,"")</f>
        <v>2.4926534140017287</v>
      </c>
      <c r="W32" s="67">
        <f>IFERROR(VLOOKUP($B32,RD[#All],W$2,0)/W$1,"")</f>
        <v>2.4606741573033708</v>
      </c>
      <c r="X32" s="67">
        <f>IFERROR(VLOOKUP($B32,RD[#All],X$2,0)/X$1,"")</f>
        <v>2.4456928838951311</v>
      </c>
      <c r="Y32" s="67">
        <f>IFERROR(VLOOKUP($B32,RD[#All],Y$2,0)/Y$1,"")</f>
        <v>2.4926534140017287</v>
      </c>
      <c r="Z32" s="67">
        <f>IFERROR(VLOOKUP($B32,RD[#All],Z$2,0)/Z$1,"")</f>
        <v>2.480233042030795</v>
      </c>
      <c r="AA32" s="67">
        <f>IFERROR(VLOOKUP($B32,RD[#All],AA$2,0)/AA$1,"")</f>
        <v>2.4857389801210026</v>
      </c>
      <c r="AB32" s="67">
        <f>IFERROR(VLOOKUP($B32,RD[#All],AB$2,0)/AB$1,"")</f>
        <v>2.4304235090751947</v>
      </c>
      <c r="AC32" s="67">
        <f>IFERROR(VLOOKUP($B32,RD[#All],AC$2,0)/AC$1,"")</f>
        <v>2.5133967156439065</v>
      </c>
      <c r="AD32" s="67">
        <f>IFERROR(VLOOKUP($B32,RD[#All],AD$2,0)/AD$1,"")</f>
        <v>2.480233042030795</v>
      </c>
      <c r="AE32" s="67">
        <f>IFERROR(VLOOKUP($B32,RD[#All],AE$2,0)/AE$1,"")</f>
        <v>2.4302954640033292</v>
      </c>
      <c r="AF32" s="67">
        <f>IFERROR(VLOOKUP($B32,RD[#All],AF$2,0)/AF$1,"")</f>
        <v>2.4236371202663336</v>
      </c>
      <c r="AG32" s="67">
        <f>IFERROR(VLOOKUP($B32,RD[#All],AG$2,0)/AG$1,"")</f>
        <v>2.4602580108198087</v>
      </c>
      <c r="AH32" s="67">
        <f>IFERROR(VLOOKUP($B32,RD[#All],AH$2,0)/AH$1,"")</f>
        <v>2.4269662921348316</v>
      </c>
      <c r="AI32" s="67">
        <f>IFERROR(VLOOKUP($B32,RD[#All],AI$2,0)/AI$1,"")</f>
        <v>2.4685534591194966</v>
      </c>
      <c r="AJ32" s="67">
        <f>IFERROR(VLOOKUP($B32,RD[#All],AJ$2,0)/AJ$1,"")</f>
        <v>2.4839336422059484</v>
      </c>
      <c r="AK32" s="67">
        <f>IFERROR(VLOOKUP($B32,RD[#All],AK$2,0)/AK$1,"")</f>
        <v>2.5393258426966292</v>
      </c>
      <c r="AL32" s="67">
        <f>IFERROR(VLOOKUP($B32,RD[#All],AL$2,0)/AL$1,"")</f>
        <v>2.4355971896955504</v>
      </c>
      <c r="AM32" s="67">
        <f>IFERROR(VLOOKUP($B32,RD[#All],AM$2,0)/AM$1,"")</f>
        <v>2.5093632958801497</v>
      </c>
      <c r="AN32" s="67">
        <f>IFERROR(VLOOKUP($B32,RD[#All],AN$2,0)/AN$1,"")</f>
        <v>2.5243445692883895</v>
      </c>
      <c r="AO32" s="67">
        <f>IFERROR(VLOOKUP($B32,RD[#All],AO$2,0)/AO$1,"")</f>
        <v>2.4269662921348316</v>
      </c>
      <c r="AP32" s="67">
        <f>IFERROR(VLOOKUP($B32,RD[#All],AP$2,0)/AP$1,"")</f>
        <v>2.4382022471910112</v>
      </c>
      <c r="AQ32" s="67">
        <f>IFERROR(VLOOKUP($B32,RD[#All],AQ$2,0)/AQ$1,"")</f>
        <v>2.5131086142322099</v>
      </c>
      <c r="AR32" s="67">
        <f>IFERROR(VLOOKUP($B32,RD[#All],AR$2,0)/AR$1,"")</f>
        <v>2.4569288389513106</v>
      </c>
      <c r="AS32" s="67">
        <f>IFERROR(VLOOKUP($B32,RD[#All],AS$2,0)/AS$1,"")</f>
        <v>2.4868913857677901</v>
      </c>
      <c r="AT32" s="67">
        <f>IFERROR(VLOOKUP($B32,RD[#All],AT$2,0)/AT$1,"")</f>
        <v>2.4344569288389515</v>
      </c>
      <c r="AU32" s="67">
        <f>IFERROR(VLOOKUP($B32,RD[#All],AU$2,0)/AU$1,"")</f>
        <v>2.4756554307116105</v>
      </c>
      <c r="AV32" s="67">
        <f>IFERROR(VLOOKUP($B32,RD[#All],AV$2,0)/AV$1,"")</f>
        <v>2.4868913857677901</v>
      </c>
      <c r="AW32" s="67">
        <f>IFERROR(VLOOKUP($B32,RD[#All],AW$2,0)/AW$1,"")</f>
        <v>2.4338807260155573</v>
      </c>
      <c r="AX32" s="67">
        <f>IFERROR(VLOOKUP($B32,RD[#All],AX$2,0)/AX$1,"")</f>
        <v>2.50561797752809</v>
      </c>
      <c r="AY32" s="67">
        <f>IFERROR(VLOOKUP($B32,RD[#All],AY$2,0)/AY$1,"")</f>
        <v>2.4701123595505616</v>
      </c>
      <c r="AZ32" s="67">
        <f>IFERROR(VLOOKUP($B32,RD[#All],AZ$2,0)/AZ$1,"")</f>
        <v>2.4808988764044946</v>
      </c>
      <c r="BA32" s="67">
        <f>IFERROR(VLOOKUP($B32,RD[#All],BA$2,0)/BA$1,"")</f>
        <v>2.4719101123595504</v>
      </c>
      <c r="BB32" s="67">
        <f>IFERROR(VLOOKUP($B32,RD[#All],BB$2,0)/BB$1,"")</f>
        <v>2.4981273408239701</v>
      </c>
      <c r="BC32" s="67">
        <f>IFERROR(VLOOKUP($B32,RD[#All],BC$2,0)/BC$1,"")</f>
        <v>2.4935497295047857</v>
      </c>
      <c r="BD32" s="67">
        <f>IFERROR(VLOOKUP($B32,RD[#All],BD$2,0)/BD$1,"")</f>
        <v>2.420307948397836</v>
      </c>
      <c r="BE32" s="67">
        <f>IFERROR(VLOOKUP($B32,RD[#All],BE$2,0)/BE$1,"")</f>
        <v>2.4235090751944686</v>
      </c>
      <c r="BF32" s="67">
        <f>IFERROR(VLOOKUP($B32,RD[#All],BF$2,0)/BF$1,"")</f>
        <v>2.4236371202663336</v>
      </c>
      <c r="BG32" s="67">
        <f>IFERROR(VLOOKUP($B32,RD[#All],BG$2,0)/BG$1,"")</f>
        <v>2.4402829796088223</v>
      </c>
      <c r="BH32" s="67">
        <f>IFERROR(VLOOKUP($B32,RD[#All],BH$2,0)/BH$1,"")</f>
        <v>2.4531835205992509</v>
      </c>
      <c r="BI32" s="67">
        <f>IFERROR(VLOOKUP($B32,RD[#All],BI$2,0)/BI$1,"")</f>
        <v>2.476903870162297</v>
      </c>
      <c r="BJ32" s="67">
        <f>IFERROR(VLOOKUP($B32,RD[#All],BJ$2,0)/BJ$1,"")</f>
        <v>2.480233042030795</v>
      </c>
      <c r="BK32" s="67">
        <f>IFERROR(VLOOKUP($B32,RD[#All],BK$2,0)/BK$1,"")</f>
        <v>2.4157303370786516</v>
      </c>
      <c r="BL32" s="67">
        <f>IFERROR(VLOOKUP($B32,RD[#All],BL$2,0)/BL$1,"")</f>
        <v>2.4757443961191035</v>
      </c>
      <c r="BM32" s="67">
        <f>IFERROR(VLOOKUP($B32,RD[#All],BM$2,0)/BM$1,"")</f>
        <v>2.5243445692883895</v>
      </c>
      <c r="BN32" s="67">
        <f>IFERROR(VLOOKUP($B32,RD[#All],BN$2,0)/BN$1,"")</f>
        <v>2.5161964472309299</v>
      </c>
      <c r="BO32" s="67">
        <f>IFERROR(VLOOKUP($B32,RD[#All],BO$2,0)/BO$1,"")</f>
        <v>2.4891961970613656</v>
      </c>
      <c r="BP32" s="67">
        <f>IFERROR(VLOOKUP($B32,RD[#All],BP$2,0)/BP$1,"")</f>
        <v>2.5030250648228178</v>
      </c>
      <c r="BQ32" s="67">
        <f>IFERROR(VLOOKUP($B32,RD[#All],BQ$2,0)/BQ$1,"")</f>
        <v>2.4961106309420917</v>
      </c>
      <c r="BR32" s="67">
        <f>IFERROR(VLOOKUP($B32,RD[#All],BR$2,0)/BR$1,"")</f>
        <v>2.4822817631806395</v>
      </c>
      <c r="BS32" s="67">
        <f>IFERROR(VLOOKUP($B32,RD[#All],BS$2,0)/BS$1,"")</f>
        <v>2.4756554307116105</v>
      </c>
      <c r="BT32" s="67">
        <f>IFERROR(VLOOKUP($B32,RD[#All],BT$2,0)/BT$1,"")</f>
        <v>2.4719101123595504</v>
      </c>
      <c r="BU32" s="67">
        <f>IFERROR(VLOOKUP($B32,RD[#All],BU$2,0)/BU$1,"")</f>
        <v>2.4569288389513106</v>
      </c>
      <c r="BV32" s="67">
        <f>IFERROR(VLOOKUP($B32,RD[#All],BV$2,0)/BV$1,"")</f>
        <v>2.4344569288389515</v>
      </c>
      <c r="BW32" s="67">
        <f>IFERROR(VLOOKUP($B32,RD[#All],BW$2,0)/BW$1,"")</f>
        <v>2.5093632958801497</v>
      </c>
      <c r="BX32" s="67">
        <f>IFERROR(VLOOKUP($B32,RD[#All],BX$2,0)/BX$1,"")</f>
        <v>2.4831460674157304</v>
      </c>
      <c r="BY32" s="67">
        <f>IFERROR(VLOOKUP($B32,RD[#All],BY$2,0)/BY$1,"")</f>
        <v>2.4635871826883062</v>
      </c>
      <c r="BZ32" s="67">
        <f>IFERROR(VLOOKUP($B32,RD[#All],BZ$2,0)/BZ$1,"")</f>
        <v>2.5101955888472745</v>
      </c>
      <c r="CA32" s="67">
        <f>IFERROR(VLOOKUP($B32,RD[#All],CA$2,0)/CA$1,"")</f>
        <v>2.4968789013732833</v>
      </c>
      <c r="CB32" s="67">
        <f>IFERROR(VLOOKUP($B32,RD[#All],CB$2,0)/CB$1,"")</f>
        <v>2.4681647940074907</v>
      </c>
      <c r="CC32" s="67">
        <f>IFERROR(VLOOKUP($B32,RD[#All],CC$2,0)/CC$1,"")</f>
        <v>2.5280898876404496</v>
      </c>
      <c r="CD32" s="67">
        <f>IFERROR(VLOOKUP($B32,RD[#All],CD$2,0)/CD$1,"")</f>
        <v>2.4788245462402765</v>
      </c>
      <c r="CE32" s="67">
        <f>IFERROR(VLOOKUP($B32,RD[#All],CE$2,0)/CE$1,"")</f>
        <v>2.5243445692883895</v>
      </c>
      <c r="CF32" s="67">
        <f>IFERROR(VLOOKUP($B32,RD[#All],CF$2,0)/CF$1,"")</f>
        <v>2.4831460674157304</v>
      </c>
      <c r="CG32" s="67">
        <f>IFERROR(VLOOKUP($B32,RD[#All],CG$2,0)/CG$1,"")</f>
        <v>2.5093632958801497</v>
      </c>
      <c r="CH32" s="67">
        <f>IFERROR(VLOOKUP($B32,RD[#All],CH$2,0)/CH$1,"")</f>
        <v>2.4794007490636703</v>
      </c>
      <c r="CI32" s="67">
        <f>IFERROR(VLOOKUP($B32,RD[#All],CI$2,0)/CI$1,"")</f>
        <v>2.5318352059925093</v>
      </c>
      <c r="CJ32" s="67">
        <f>IFERROR(VLOOKUP($B32,RD[#All],CJ$2,0)/CJ$1,"")</f>
        <v>2.4606741573033708</v>
      </c>
      <c r="CK32" s="67">
        <f>IFERROR(VLOOKUP($B32,RD[#All],CK$2,0)/CK$1,"")</f>
        <v>2.4569288389513106</v>
      </c>
      <c r="CL32" s="67">
        <f>IFERROR(VLOOKUP($B32,RD[#All],CL$2,0)/CL$1,"")</f>
        <v>2.4606741573033708</v>
      </c>
      <c r="CM32" s="67">
        <f>IFERROR(VLOOKUP($B32,RD[#All],CM$2,0)/CM$1,"")</f>
        <v>2.5280898876404496</v>
      </c>
      <c r="CN32" s="67">
        <f>IFERROR(VLOOKUP($B32,RD[#All],CN$2,0)/CN$1,"")</f>
        <v>2.5131086142322099</v>
      </c>
      <c r="CO32" s="67">
        <f>IFERROR(VLOOKUP($B32,RD[#All],CO$2,0)/CO$1,"")</f>
        <v>2.4988764044943821</v>
      </c>
      <c r="CP32" s="67">
        <f>IFERROR(VLOOKUP($B32,RD[#All],CP$2,0)/CP$1,"")</f>
        <v>2.5030250648228178</v>
      </c>
      <c r="CQ32" s="67">
        <f>IFERROR(VLOOKUP($B32,RD[#All],CQ$2,0)/CQ$1,"")</f>
        <v>2.4644194756554305</v>
      </c>
      <c r="CR32" s="67">
        <f>IFERROR(VLOOKUP($B32,RD[#All],CR$2,0)/CR$1,"")</f>
        <v>2.5093632958801497</v>
      </c>
      <c r="CS32" s="67">
        <f>IFERROR(VLOOKUP($B32,RD[#All],CS$2,0)/CS$1,"")</f>
        <v>2.5201831044527672</v>
      </c>
      <c r="CT32" s="67">
        <f>IFERROR(VLOOKUP($B32,RD[#All],CT$2,0)/CT$1,"")</f>
        <v>2.4456928838951311</v>
      </c>
      <c r="CU32" s="67">
        <f>IFERROR(VLOOKUP($B32,RD[#All],CU$2,0)/CU$1,"")</f>
        <v>2.4719101123595504</v>
      </c>
      <c r="CV32" s="67">
        <f>IFERROR(VLOOKUP($B32,RD[#All],CV$2,0)/CV$1,"")</f>
        <v>2.4531835205992509</v>
      </c>
      <c r="CW32" s="67">
        <f>IFERROR(VLOOKUP($B32,RD[#All],CW$2,0)/CW$1,"")</f>
        <v>2.4307116104868913</v>
      </c>
      <c r="CX32" s="67">
        <f>IFERROR(VLOOKUP($B32,RD[#All],CX$2,0)/CX$1,"")</f>
        <v>2.4344569288389515</v>
      </c>
      <c r="CY32" s="67">
        <f>IFERROR(VLOOKUP($B32,RD[#All],CY$2,0)/CY$1,"")</f>
        <v>2.4831460674157304</v>
      </c>
      <c r="CZ32" s="67">
        <f>IFERROR(VLOOKUP($B32,RD[#All],CZ$2,0)/CZ$1,"")</f>
        <v>2.4232209737827715</v>
      </c>
      <c r="DA32" s="67">
        <f>IFERROR(VLOOKUP($B32,RD[#All],DA$2,0)/DA$1,"")</f>
        <v>2.4794007490636703</v>
      </c>
      <c r="DB32" s="67">
        <f>IFERROR(VLOOKUP($B32,RD[#All],DB$2,0)/DB$1,"")</f>
        <v>2.49438202247191</v>
      </c>
      <c r="DC32" s="67">
        <f>IFERROR(VLOOKUP($B32,RD[#All],DC$2,0)/DC$1,"")</f>
        <v>2.4269662921348316</v>
      </c>
      <c r="DD32" s="67">
        <f>IFERROR(VLOOKUP($B32,RD[#All],DD$2,0)/DD$1,"")</f>
        <v>2.5168539325842696</v>
      </c>
      <c r="DE32" s="67">
        <f>IFERROR(VLOOKUP($B32,RD[#All],DE$2,0)/DE$1,"")</f>
        <v>2.4369538077403248</v>
      </c>
      <c r="DF32" s="67">
        <f>IFERROR(VLOOKUP($B32,RD[#All],DF$2,0)/DF$1,"")</f>
        <v>2.4790899966543996</v>
      </c>
      <c r="DG32" s="67">
        <f>IFERROR(VLOOKUP($B32,RD[#All],DG$2,0)/DG$1,"")</f>
        <v>2.4494382022471912</v>
      </c>
      <c r="DH32" s="67">
        <f>IFERROR(VLOOKUP($B32,RD[#All],DH$2,0)/DH$1,"")</f>
        <v>2.4735746982937994</v>
      </c>
      <c r="DI32" s="67">
        <f>IFERROR(VLOOKUP($B32,RD[#All],DI$2,0)/DI$1,"")</f>
        <v>2.4304235090751947</v>
      </c>
      <c r="DJ32" s="67">
        <f>IFERROR(VLOOKUP($B32,RD[#All],DJ$2,0)/DJ$1,"")</f>
        <v>2.4995678478824548</v>
      </c>
      <c r="DK32" s="67">
        <f>IFERROR(VLOOKUP($B32,RD[#All],DK$2,0)/DK$1,"")</f>
        <v>2.4635871826883062</v>
      </c>
      <c r="DL32" s="67">
        <f>IFERROR(VLOOKUP($B32,RD[#All],DL$2,0)/DL$1,"")</f>
        <v>2.4935497295047857</v>
      </c>
      <c r="DM32" s="67">
        <f>IFERROR(VLOOKUP($B32,RD[#All],DM$2,0)/DM$1,"")</f>
        <v>2.4794007490636703</v>
      </c>
      <c r="DN32" s="67">
        <f>IFERROR(VLOOKUP($B32,RD[#All],DN$2,0)/DN$1,"")</f>
        <v>2.4494382022471912</v>
      </c>
      <c r="DO32" s="67">
        <f>IFERROR(VLOOKUP($B32,RD[#All],DO$2,0)/DO$1,"")</f>
        <v>2.422214787554366</v>
      </c>
      <c r="DP32" s="67">
        <f>IFERROR(VLOOKUP($B32,RD[#All],DP$2,0)/DP$1,"")</f>
        <v>2.4436121514773199</v>
      </c>
      <c r="DQ32" s="67">
        <f>IFERROR(VLOOKUP($B32,RD[#All],DQ$2,0)/DQ$1,"")</f>
        <v>2.4436121514773199</v>
      </c>
      <c r="DR32" s="67">
        <f>IFERROR(VLOOKUP($B32,RD[#All],DR$2,0)/DR$1,"")</f>
        <v>2.4644194756554305</v>
      </c>
      <c r="DS32" s="67">
        <f>IFERROR(VLOOKUP($B32,RD[#All],DS$2,0)/DS$1,"")</f>
        <v>2.5131086142322099</v>
      </c>
      <c r="DT32" s="67">
        <f>IFERROR(VLOOKUP($B32,RD[#All],DT$2,0)/DT$1,"")</f>
        <v>2.4868913857677901</v>
      </c>
      <c r="DU32" s="67">
        <f>IFERROR(VLOOKUP($B32,RD[#All],DU$2,0)/DU$1,"")</f>
        <v>2.4735746982937994</v>
      </c>
      <c r="DV32" s="67">
        <f>IFERROR(VLOOKUP($B32,RD[#All],DV$2,0)/DV$1,"")</f>
        <v>2.4194756554307117</v>
      </c>
      <c r="DW32" s="67">
        <f>IFERROR(VLOOKUP($B32,RD[#All],DW$2,0)/DW$1,"")</f>
        <v>2.4531835205992509</v>
      </c>
      <c r="DX32" s="67">
        <f>IFERROR(VLOOKUP($B32,RD[#All],DX$2,0)/DX$1,"")</f>
        <v>2.4569288389513106</v>
      </c>
      <c r="DY32" s="67">
        <f>IFERROR(VLOOKUP($B32,RD[#All],DY$2,0)/DY$1,"")</f>
        <v>2.4157303370786516</v>
      </c>
      <c r="DZ32" s="67">
        <f>IFERROR(VLOOKUP($B32,RD[#All],DZ$2,0)/DZ$1,"")</f>
        <v>2.4606741573033708</v>
      </c>
      <c r="EA32" s="67">
        <f>IFERROR(VLOOKUP($B32,RD[#All],EA$2,0)/EA$1,"")</f>
        <v>2.4935497295047857</v>
      </c>
      <c r="EB32" s="67">
        <f>IFERROR(VLOOKUP($B32,RD[#All],EB$2,0)/EB$1,"")</f>
        <v>2.4302954640033292</v>
      </c>
      <c r="EC32" s="67">
        <f>IFERROR(VLOOKUP($B32,RD[#All],EC$2,0)/EC$1,"")</f>
        <v>2.5479688850475366</v>
      </c>
      <c r="ED32" s="67">
        <f>IFERROR(VLOOKUP($B32,RD[#All],ED$2,0)/ED$1,"")</f>
        <v>2.4891961970613656</v>
      </c>
      <c r="EE32" s="67">
        <f>IFERROR(VLOOKUP($B32,RD[#All],EE$2,0)/EE$1,"")</f>
        <v>2.5030250648228178</v>
      </c>
      <c r="EF32" s="67">
        <f>IFERROR(VLOOKUP($B32,RD[#All],EF$2,0)/EF$1,"")</f>
        <v>2.4514811031664965</v>
      </c>
      <c r="EG32" s="67">
        <f>IFERROR(VLOOKUP($B32,RD[#All],EG$2,0)/EG$1,"")</f>
        <v>2.5139860139860142</v>
      </c>
      <c r="EH32" s="67">
        <f>IFERROR(VLOOKUP($B32,RD[#All],EH$2,0)/EH$1,"")</f>
        <v>2.5139860139860142</v>
      </c>
      <c r="EI32" s="67">
        <f>IFERROR(VLOOKUP($B32,RD[#All],EI$2,0)/EI$1,"")</f>
        <v>2.4510489510489513</v>
      </c>
      <c r="EJ32" s="67">
        <f>IFERROR(VLOOKUP($B32,RD[#All],EJ$2,0)/EJ$1,"")</f>
        <v>2.465034965034965</v>
      </c>
      <c r="EK32" s="67">
        <f>IFERROR(VLOOKUP($B32,RD[#All],EK$2,0)/EK$1,"")</f>
        <v>2.4197752808988766</v>
      </c>
      <c r="EL32" s="67">
        <f>IFERROR(VLOOKUP($B32,RD[#All],EL$2,0)/EL$1,"")</f>
        <v>2.5168539325842696</v>
      </c>
      <c r="EM32" s="67">
        <f>IFERROR(VLOOKUP($B32,RD[#All],EM$2,0)/EM$1,"")</f>
        <v>2.4788245462402765</v>
      </c>
      <c r="EN32" s="67">
        <f>IFERROR(VLOOKUP($B32,RD[#All],EN$2,0)/EN$1,"")</f>
        <v>2.4511668107173725</v>
      </c>
      <c r="EO32" s="67">
        <f>IFERROR(VLOOKUP($B32,RD[#All],EO$2,0)/EO$1,"")</f>
        <v>2.5205992509363297</v>
      </c>
      <c r="EP32" s="67">
        <f>IFERROR(VLOOKUP($B32,RD[#All],EP$2,0)/EP$1,"")</f>
        <v>2.4719101123595504</v>
      </c>
      <c r="EQ32" s="67">
        <f>IFERROR(VLOOKUP($B32,RD[#All],EQ$2,0)/EQ$1,"")</f>
        <v>2.4307116104868913</v>
      </c>
      <c r="ER32" s="67">
        <f>IFERROR(VLOOKUP($B32,RD[#All],ER$2,0)/ER$1,"")</f>
        <v>2.4546240276577356</v>
      </c>
      <c r="ES32" s="67">
        <f>IFERROR(VLOOKUP($B32,RD[#All],ES$2,0)/ES$1,"")</f>
        <v>2.4756554307116105</v>
      </c>
      <c r="ET32" s="67">
        <f>IFERROR(VLOOKUP($B32,RD[#All],ET$2,0)/ET$1,"")</f>
        <v>2.4187946884576097</v>
      </c>
      <c r="EU32" s="67">
        <f>IFERROR(VLOOKUP($B32,RD[#All],EU$2,0)/EU$1,"")</f>
        <v>2.4995678478824548</v>
      </c>
      <c r="EV32" s="67">
        <f>IFERROR(VLOOKUP($B32,RD[#All],EV$2,0)/EV$1,"")</f>
        <v>2.4788245462402765</v>
      </c>
      <c r="EW32" s="67">
        <f>IFERROR(VLOOKUP($B32,RD[#All],EW$2,0)/EW$1,"")</f>
        <v>2.4926534140017287</v>
      </c>
      <c r="EX32" s="67">
        <f>IFERROR(VLOOKUP($B32,RD[#All],EX$2,0)/EX$1,"")</f>
        <v>2.4681647940074907</v>
      </c>
      <c r="EY32" s="67">
        <f>IFERROR(VLOOKUP($B32,RD[#All],EY$2,0)/EY$1,"")</f>
        <v>2.476903870162297</v>
      </c>
      <c r="EZ32" s="67">
        <f>IFERROR(VLOOKUP($B32,RD[#All],EZ$2,0)/EZ$1,"")</f>
        <v>2.5205992509363297</v>
      </c>
      <c r="FA32" s="67">
        <f>IFERROR(VLOOKUP($B32,RD[#All],FA$2,0)/FA$1,"")</f>
        <v>2.4981273408239701</v>
      </c>
      <c r="FB32" s="67">
        <f>IFERROR(VLOOKUP($B32,RD[#All],FB$2,0)/FB$1,"")</f>
        <v>2.4269662921348316</v>
      </c>
      <c r="FC32" s="67">
        <f>IFERROR(VLOOKUP($B32,RD[#All],FC$2,0)/FC$1,"")</f>
        <v>2.5168539325842696</v>
      </c>
      <c r="FD32" s="67">
        <f>IFERROR(VLOOKUP($B32,RD[#All],FD$2,0)/FD$1,"")</f>
        <v>2.4831460674157304</v>
      </c>
      <c r="FE32" s="67">
        <f>IFERROR(VLOOKUP($B32,RD[#All],FE$2,0)/FE$1,"")</f>
        <v>2.5</v>
      </c>
      <c r="FF32" s="67">
        <f>IFERROR(VLOOKUP($B32,RD[#All],FF$2,0)/FF$1,"")</f>
        <v>2.4431818181818183</v>
      </c>
      <c r="FG32" s="67">
        <f>IFERROR(VLOOKUP($B32,RD[#All],FG$2,0)/FG$1,"")</f>
        <v>2.5286195286195285</v>
      </c>
      <c r="FH32" s="67">
        <f>IFERROR(VLOOKUP($B32,RD[#All],FH$2,0)/FH$1,"")</f>
        <v>2.5378787878787881</v>
      </c>
      <c r="FI32" s="67">
        <f>IFERROR(VLOOKUP($B32,RD[#All],FI$2,0)/FI$1,"")</f>
        <v>2.542087542087542</v>
      </c>
      <c r="FJ32" s="67">
        <f>IFERROR(VLOOKUP($B32,RD[#All],FJ$2,0)/FJ$1,"")</f>
        <v>2.5622895622895623</v>
      </c>
      <c r="FK32" s="67">
        <f>IFERROR(VLOOKUP($B32,RD[#All],FK$2,0)/FK$1,"")</f>
        <v>2.5656565656565657</v>
      </c>
      <c r="FL32" s="67">
        <f>IFERROR(VLOOKUP($B32,RD[#All],FL$2,0)/FL$1,"")</f>
        <v>2.4763636363636365</v>
      </c>
      <c r="FM32" s="67">
        <f>IFERROR(VLOOKUP($B32,RD[#All],FM$2,0)/FM$1,"")</f>
        <v>2.5265151515151514</v>
      </c>
      <c r="FN32" s="67">
        <f>IFERROR(VLOOKUP($B32,RD[#All],FN$2,0)/FN$1,"")</f>
        <v>2.4949494949494948</v>
      </c>
      <c r="FO32" s="67">
        <f>IFERROR(VLOOKUP($B32,RD[#All],FO$2,0)/FO$1,"")</f>
        <v>2.4583333333333335</v>
      </c>
      <c r="FP32" s="67">
        <f>IFERROR(VLOOKUP($B32,RD[#All],FP$2,0)/FP$1,"")</f>
        <v>2.4763636363636365</v>
      </c>
      <c r="FQ32" s="67">
        <f>IFERROR(VLOOKUP($B32,RD[#All],FQ$2,0)/FQ$1,"")</f>
        <v>2.4254545454545453</v>
      </c>
      <c r="FR32" s="67">
        <f>IFERROR(VLOOKUP($B32,RD[#All],FR$2,0)/FR$1,"")</f>
        <v>2.4763636363636365</v>
      </c>
      <c r="FS32" s="67">
        <f>IFERROR(VLOOKUP($B32,RD[#All],FS$2,0)/FS$1,"")</f>
        <v>2.4747474747474749</v>
      </c>
      <c r="FT32" s="67">
        <f>IFERROR(VLOOKUP($B32,RD[#All],FT$2,0)/FT$1,"")</f>
        <v>2.4690909090909092</v>
      </c>
      <c r="FU32" s="67">
        <f>IFERROR(VLOOKUP($B32,RD[#All],FU$2,0)/FU$1,"")</f>
        <v>2.5387205387205389</v>
      </c>
      <c r="FV32" s="67">
        <f>IFERROR(VLOOKUP($B32,RD[#All],FV$2,0)/FV$1,"")</f>
        <v>2.5378787878787881</v>
      </c>
      <c r="FW32" s="67">
        <f>IFERROR(VLOOKUP($B32,RD[#All],FW$2,0)/FW$1,"")</f>
        <v>2.5227272727272729</v>
      </c>
      <c r="FX32" s="67">
        <f>IFERROR(VLOOKUP($B32,RD[#All],FX$2,0)/FX$1,"")</f>
        <v>2.5416666666666665</v>
      </c>
      <c r="FY32" s="67">
        <f>IFERROR(VLOOKUP($B32,RD[#All],FY$2,0)/FY$1,"")</f>
        <v>2.5387205387205389</v>
      </c>
      <c r="FZ32" s="67">
        <f>IFERROR(VLOOKUP($B32,RD[#All],FZ$2,0)/FZ$1,"")</f>
        <v>2.5530303030303032</v>
      </c>
      <c r="GA32" s="67">
        <f>IFERROR(VLOOKUP($B32,RD[#All],GA$2,0)/GA$1,"")</f>
        <v>2.4860139860139858</v>
      </c>
      <c r="GB32" s="67">
        <f>IFERROR(VLOOKUP($B32,RD[#All],GB$2,0)/GB$1,"")</f>
        <v>2.4949494949494948</v>
      </c>
      <c r="GC32" s="67">
        <f>IFERROR(VLOOKUP($B32,RD[#All],GC$2,0)/GC$1,"")</f>
        <v>2.5117845117845117</v>
      </c>
      <c r="GD32" s="67">
        <f>IFERROR(VLOOKUP($B32,RD[#All],GD$2,0)/GD$1,"")</f>
        <v>2.5090909090909093</v>
      </c>
      <c r="GE32" s="67">
        <f>IFERROR(VLOOKUP($B32,RD[#All],GE$2,0)/GE$1,"")</f>
        <v>2.5209790209790208</v>
      </c>
      <c r="GF32" s="67">
        <f>IFERROR(VLOOKUP($B32,RD[#All],GF$2,0)/GF$1,"")</f>
        <v>2.5252525252525251</v>
      </c>
      <c r="GG32" s="67">
        <f>IFERROR(VLOOKUP($B32,RD[#All],GG$2,0)/GG$1,"")</f>
        <v>2.5454545454545454</v>
      </c>
      <c r="GH32" s="67">
        <f>IFERROR(VLOOKUP($B32,RD[#All],GH$2,0)/GH$1,"")</f>
        <v>2.4836363636363634</v>
      </c>
      <c r="GI32" s="67">
        <f>IFERROR(VLOOKUP($B32,RD[#All],GI$2,0)/GI$1,"")</f>
        <v>2.5381818181818181</v>
      </c>
      <c r="GJ32" s="67">
        <f>IFERROR(VLOOKUP($B32,RD[#All],GJ$2,0)/GJ$1,"")</f>
        <v>2.5314685314685317</v>
      </c>
      <c r="GK32" s="67">
        <f>IFERROR(VLOOKUP($B32,RD[#All],GK$2,0)/GK$1,"")</f>
        <v>2.5265151515151514</v>
      </c>
      <c r="GL32" s="67">
        <f>IFERROR(VLOOKUP($B32,RD[#All],GL$2,0)/GL$1,"")</f>
        <v>2.4848484848484849</v>
      </c>
      <c r="GM32" s="67">
        <f>IFERROR(VLOOKUP($B32,RD[#All],GM$2,0)/GM$1,"")</f>
        <v>2.5416666666666665</v>
      </c>
      <c r="GN32" s="67">
        <f>IFERROR(VLOOKUP($B32,RD[#All],GN$2,0)/GN$1,"")</f>
        <v>2.5</v>
      </c>
      <c r="GO32" s="67">
        <f>IFERROR(VLOOKUP($B32,RD[#All],GO$2,0)/GO$1,"")</f>
        <v>2.5113636363636362</v>
      </c>
      <c r="GP32" s="67">
        <f>IFERROR(VLOOKUP($B32,RD[#All],GP$2,0)/GP$1,"")</f>
        <v>2.4924242424242422</v>
      </c>
      <c r="GQ32" s="67">
        <f>IFERROR(VLOOKUP($B32,RD[#All],GQ$2,0)/GQ$1,"")</f>
        <v>2.4909090909090907</v>
      </c>
      <c r="GR32" s="67">
        <f>IFERROR(VLOOKUP($B32,RD[#All],GR$2,0)/GR$1,"")</f>
        <v>2.5795454545454546</v>
      </c>
      <c r="GS32" s="67" t="str">
        <f>IFERROR(VLOOKUP($B32,RD[#All],GS$2,0)/GS$1,"")</f>
        <v/>
      </c>
      <c r="GT32" s="67" t="str">
        <f>IFERROR(VLOOKUP($B32,RD[#All],GT$2,0)/GT$1,"")</f>
        <v/>
      </c>
      <c r="GU32" s="67">
        <f>IFERROR(VLOOKUP($B32,RD[#All],GU$2,0)/GU$1,"")</f>
        <v>2.5549692172383462</v>
      </c>
      <c r="GV32" s="67">
        <f>IFERROR(VLOOKUP($B32,RD[#All],GV$2,0)/GV$1,"")</f>
        <v>2.5164171263462043</v>
      </c>
      <c r="GW32" s="67">
        <f>IFERROR(VLOOKUP($B32,RD[#All],GW$2,0)/GW$1,"")</f>
        <v>2.4944567627494454</v>
      </c>
      <c r="GX32" s="67" t="str">
        <f>IFERROR(VLOOKUP($B32,RD[#All],GX$2,0)/GX$1,"")</f>
        <v/>
      </c>
      <c r="GY32" s="67">
        <f>IFERROR(VLOOKUP($B32,RD[#All],GY$2,0)/GY$1,"")</f>
        <v>2.5461380724538616</v>
      </c>
      <c r="GZ32" s="67">
        <f>IFERROR(VLOOKUP($B32,RD[#All],GZ$2,0)/GZ$1,"")</f>
        <v>2.5131086142322099</v>
      </c>
      <c r="HA32" s="67">
        <f>IFERROR(VLOOKUP($B32,RD[#All],HA$2,0)/HA$1,"")</f>
        <v>2.5093632958801497</v>
      </c>
      <c r="HB32" s="67">
        <f>IFERROR(VLOOKUP($B32,RD[#All],HB$2,0)/HB$1,"")</f>
        <v>2.5243445692883895</v>
      </c>
      <c r="HC32" s="67">
        <f>IFERROR(VLOOKUP($B32,RD[#All],HC$2,0)/HC$1,"")</f>
        <v>2.5430711610486894</v>
      </c>
      <c r="HD32" s="67">
        <f>IFERROR(VLOOKUP($B32,RD[#All],HD$2,0)/HD$1,"")</f>
        <v>2.5430711610486894</v>
      </c>
      <c r="HE32" s="67">
        <f>IFERROR(VLOOKUP($B32,RD[#All],HE$2,0)/HE$1,"")</f>
        <v>2.5505617977528088</v>
      </c>
      <c r="HF32" s="67">
        <f>IFERROR(VLOOKUP($B32,RD[#All],HF$2,0)/HF$1,"")</f>
        <v>2.5430711610486894</v>
      </c>
      <c r="HG32" s="67">
        <f>IFERROR(VLOOKUP($B32,RD[#All],HG$2,0)/HG$1,"")</f>
        <v>2.5318352059925093</v>
      </c>
      <c r="HH32" s="67">
        <f>IFERROR(VLOOKUP($B32,RD[#All],HH$2,0)/HH$1,"")</f>
        <v>2.5131086142322099</v>
      </c>
      <c r="HI32" s="67">
        <f>IFERROR(VLOOKUP($B32,RD[#All],HI$2,0)/HI$1,"")</f>
        <v>2.5093632958801497</v>
      </c>
      <c r="HJ32" s="67">
        <f>IFERROR(VLOOKUP($B32,RD[#All],HJ$2,0)/HJ$1,"")</f>
        <v>2.5468164794007491</v>
      </c>
      <c r="HK32" s="67">
        <f>IFERROR(VLOOKUP($B32,RD[#All],HK$2,0)/HK$1,"")</f>
        <v>2.5268414481897628</v>
      </c>
      <c r="HL32" s="67">
        <f>IFERROR(VLOOKUP($B32,RD[#All],HL$2,0)/HL$1,"")</f>
        <v>2.5667915106117354</v>
      </c>
      <c r="HM32" s="67">
        <f>IFERROR(VLOOKUP($B32,RD[#All],HM$2,0)/HM$1,"")</f>
        <v>2.507836990595611</v>
      </c>
      <c r="HN32" s="67">
        <f>IFERROR(VLOOKUP($B32,RD[#All],HN$2,0)/HN$1,"")</f>
        <v>2.5526197939991042</v>
      </c>
      <c r="HO32" s="67">
        <f>IFERROR(VLOOKUP($B32,RD[#All],HO$2,0)/HO$1,"")</f>
        <v>2.5600835945663531</v>
      </c>
      <c r="HP32" s="67">
        <f>IFERROR(VLOOKUP($B32,RD[#All],HP$2,0)/HP$1,"")</f>
        <v>2.5141065830721003</v>
      </c>
      <c r="HQ32" s="67">
        <f>IFERROR(VLOOKUP($B32,RD[#All],HQ$2,0)/HQ$1,"")</f>
        <v>2.4819624819624817</v>
      </c>
      <c r="HR32" s="67">
        <f>IFERROR(VLOOKUP($B32,RD[#All],HR$2,0)/HR$1,"")</f>
        <v>2.422852376980817</v>
      </c>
      <c r="HS32" s="67">
        <f>IFERROR(VLOOKUP($B32,RD[#All],HS$2,0)/HS$1,"")</f>
        <v>2.4665168539325841</v>
      </c>
      <c r="HT32" s="67">
        <f>IFERROR(VLOOKUP($B32,RD[#All],HT$2,0)/HT$1,"")</f>
        <v>2.480233042030795</v>
      </c>
      <c r="HU32" s="67">
        <f>IFERROR(VLOOKUP($B32,RD[#All],HU$2,0)/HU$1,"")</f>
        <v>2.5030250648228178</v>
      </c>
      <c r="HV32" s="67">
        <f>IFERROR(VLOOKUP($B32,RD[#All],HV$2,0)/HV$1,"")</f>
        <v>2.4891961970613656</v>
      </c>
      <c r="HW32" s="67">
        <f>IFERROR(VLOOKUP($B32,RD[#All],HW$2,0)/HW$1,"")</f>
        <v>2.4737078651685391</v>
      </c>
      <c r="HX32" s="67">
        <f>IFERROR(VLOOKUP($B32,RD[#All],HX$2,0)/HX$1,"")</f>
        <v>2.5237683664649957</v>
      </c>
      <c r="HY32" s="67">
        <f>IFERROR(VLOOKUP($B32,RD[#All],HY$2,0)/HY$1,"")</f>
        <v>2.513524760715772</v>
      </c>
      <c r="HZ32" s="67">
        <f>IFERROR(VLOOKUP($B32,RD[#All],HZ$2,0)/HZ$1,"")</f>
        <v>2.4602580108198087</v>
      </c>
      <c r="IA32" s="67">
        <f>IFERROR(VLOOKUP($B32,RD[#All],IA$2,0)/IA$1,"")</f>
        <v>2.5058275058275061</v>
      </c>
      <c r="IB32" s="67">
        <f>IFERROR(VLOOKUP($B32,RD[#All],IB$2,0)/IB$1,"")</f>
        <v>2.4531024531024532</v>
      </c>
      <c r="IC32" s="67">
        <f>IFERROR(VLOOKUP($B32,RD[#All],IC$2,0)/IC$1,"")</f>
        <v>2.4825174825174829</v>
      </c>
      <c r="ID32" s="67">
        <f>IFERROR(VLOOKUP($B32,RD[#All],ID$2,0)/ID$1,"")</f>
        <v>2.44668911335578</v>
      </c>
      <c r="IE32" s="67">
        <f>IFERROR(VLOOKUP($B32,RD[#All],IE$2,0)/IE$1,"")</f>
        <v>2.4484848484848483</v>
      </c>
      <c r="IF32" s="67" t="str">
        <f>IFERROR(VLOOKUP($B32,RD[#All],IF$2,0)/IF$1,"")</f>
        <v/>
      </c>
      <c r="IG32" s="67">
        <f>IFERROR(VLOOKUP($B32,RD[#All],IG$2,0)/IG$1,"")</f>
        <v>2.5191055759977354</v>
      </c>
      <c r="IH32" s="67">
        <f>IFERROR(VLOOKUP($B32,RD[#All],IH$2,0)/IH$1,"")</f>
        <v>2.5148032044583766</v>
      </c>
      <c r="II32" s="67">
        <f>IFERROR(VLOOKUP($B32,RD[#All],II$2,0)/II$1,"")</f>
        <v>2.427860696517413</v>
      </c>
      <c r="IJ32" s="67">
        <f>IFERROR(VLOOKUP($B32,RD[#All],IJ$2,0)/IJ$1,"")</f>
        <v>2.42798353909465</v>
      </c>
      <c r="IK32" s="67">
        <f>IFERROR(VLOOKUP($B32,RD[#All],IK$2,0)/IK$1,"")</f>
        <v>2.4436674436674437</v>
      </c>
      <c r="IL32" s="67" t="str">
        <f>IFERROR(VLOOKUP($B32,RD[#All],IL$2,0)/IL$1,"")</f>
        <v/>
      </c>
      <c r="IM32" s="67" t="str">
        <f>IFERROR(VLOOKUP($B32,RD[#All],IM$2,0)/IM$1,"")</f>
        <v/>
      </c>
      <c r="IN32" s="67">
        <f>IFERROR(VLOOKUP($B32,RD[#All],IN$2,0)/IN$1,"")</f>
        <v>2.6123301985370952</v>
      </c>
      <c r="IO32" s="67">
        <f>IFERROR(VLOOKUP($B32,RD[#All],IO$2,0)/IO$1,"")</f>
        <v>2.5509404388714736</v>
      </c>
      <c r="IP32" s="67">
        <f>IFERROR(VLOOKUP($B32,RD[#All],IP$2,0)/IP$1,"")</f>
        <v>2.4708402761247319</v>
      </c>
      <c r="IQ32" s="67">
        <f>IFERROR(VLOOKUP($B32,RD[#All],IQ$2,0)/IQ$1,"")</f>
        <v>2.4514374514374517</v>
      </c>
      <c r="IR32" s="67">
        <f>IFERROR(VLOOKUP($B32,RD[#All],IR$2,0)/IR$1,"")</f>
        <v>2.4958540630182422</v>
      </c>
      <c r="IS32" s="86">
        <f>IFERROR(AVERAGEIF(Inv_SY_B[[#This Row],[BLK1_INV1]:[BLK8_INV27]],"&gt;"&amp;0.1,Inv_SY_B[[#This Row],[BLK1_INV1]:[BLK8_INV27]]),"")</f>
        <v>2.4874514852310021</v>
      </c>
    </row>
    <row r="33" spans="2:253" x14ac:dyDescent="0.25">
      <c r="B33" s="85">
        <f t="shared" si="0"/>
        <v>45871</v>
      </c>
      <c r="C33" s="67">
        <f>IFERROR(VLOOKUP($B33,RD[#All],C$2,0)/C$1,"")</f>
        <v>3.2587726879861711</v>
      </c>
      <c r="D33" s="67">
        <f>IFERROR(VLOOKUP($B33,RD[#All],D$2,0)/D$1,"")</f>
        <v>3.2843560933448575</v>
      </c>
      <c r="E33" s="67">
        <f>IFERROR(VLOOKUP($B33,RD[#All],E$2,0)/E$1,"")</f>
        <v>3.2584269662921348</v>
      </c>
      <c r="F33" s="67">
        <f>IFERROR(VLOOKUP($B33,RD[#All],F$2,0)/F$1,"")</f>
        <v>3.2734082397003745</v>
      </c>
      <c r="G33" s="67">
        <f>IFERROR(VLOOKUP($B33,RD[#All],G$2,0)/G$1,"")</f>
        <v>3.2152117545375973</v>
      </c>
      <c r="H33" s="67">
        <f>IFERROR(VLOOKUP($B33,RD[#All],H$2,0)/H$1,"")</f>
        <v>3.2385767790262174</v>
      </c>
      <c r="I33" s="67">
        <f>IFERROR(VLOOKUP($B33,RD[#All],I$2,0)/I$1,"")</f>
        <v>3.2134831460674156</v>
      </c>
      <c r="J33" s="67">
        <f>IFERROR(VLOOKUP($B33,RD[#All],J$2,0)/J$1,"")</f>
        <v>3.2584269662921348</v>
      </c>
      <c r="K33" s="67">
        <f>IFERROR(VLOOKUP($B33,RD[#All],K$2,0)/K$1,"")</f>
        <v>3.2395505617977527</v>
      </c>
      <c r="L33" s="67">
        <f>IFERROR(VLOOKUP($B33,RD[#All],L$2,0)/L$1,"")</f>
        <v>3.2539325842696631</v>
      </c>
      <c r="M33" s="67">
        <f>IFERROR(VLOOKUP($B33,RD[#All],M$2,0)/M$1,"")</f>
        <v>3.2584269662921348</v>
      </c>
      <c r="N33" s="67">
        <f>IFERROR(VLOOKUP($B33,RD[#All],N$2,0)/N$1,"")</f>
        <v>3.2782771535580522</v>
      </c>
      <c r="O33" s="67">
        <f>IFERROR(VLOOKUP($B33,RD[#All],O$2,0)/O$1,"")</f>
        <v>3.2958801498127341</v>
      </c>
      <c r="P33" s="67">
        <f>IFERROR(VLOOKUP($B33,RD[#All],P$2,0)/P$1,"")</f>
        <v>3.2277834525025537</v>
      </c>
      <c r="Q33" s="67">
        <f>IFERROR(VLOOKUP($B33,RD[#All],Q$2,0)/Q$1,"")</f>
        <v>3.2883895131086143</v>
      </c>
      <c r="R33" s="67">
        <f>IFERROR(VLOOKUP($B33,RD[#All],R$2,0)/R$1,"")</f>
        <v>3.2752808988764044</v>
      </c>
      <c r="S33" s="67">
        <f>IFERROR(VLOOKUP($B33,RD[#All],S$2,0)/S$1,"")</f>
        <v>3.1872659176029963</v>
      </c>
      <c r="T33" s="67">
        <f>IFERROR(VLOOKUP($B33,RD[#All],T$2,0)/T$1,"")</f>
        <v>3.3138576779026216</v>
      </c>
      <c r="U33" s="67">
        <f>IFERROR(VLOOKUP($B33,RD[#All],U$2,0)/U$1,"")</f>
        <v>3.2141745894554883</v>
      </c>
      <c r="V33" s="67">
        <f>IFERROR(VLOOKUP($B33,RD[#All],V$2,0)/V$1,"")</f>
        <v>3.2926534140017285</v>
      </c>
      <c r="W33" s="67">
        <f>IFERROR(VLOOKUP($B33,RD[#All],W$2,0)/W$1,"")</f>
        <v>3.2659176029962547</v>
      </c>
      <c r="X33" s="67">
        <f>IFERROR(VLOOKUP($B33,RD[#All],X$2,0)/X$1,"")</f>
        <v>3.2471910112359552</v>
      </c>
      <c r="Y33" s="67">
        <f>IFERROR(VLOOKUP($B33,RD[#All],Y$2,0)/Y$1,"")</f>
        <v>3.3092480553154711</v>
      </c>
      <c r="Z33" s="67">
        <f>IFERROR(VLOOKUP($B33,RD[#All],Z$2,0)/Z$1,"")</f>
        <v>3.2659176029962547</v>
      </c>
      <c r="AA33" s="67">
        <f>IFERROR(VLOOKUP($B33,RD[#All],AA$2,0)/AA$1,"")</f>
        <v>3.3189282627484875</v>
      </c>
      <c r="AB33" s="67">
        <f>IFERROR(VLOOKUP($B33,RD[#All],AB$2,0)/AB$1,"")</f>
        <v>3.1529818496110633</v>
      </c>
      <c r="AC33" s="67">
        <f>IFERROR(VLOOKUP($B33,RD[#All],AC$2,0)/AC$1,"")</f>
        <v>3.1840968020743303</v>
      </c>
      <c r="AD33" s="67">
        <f>IFERROR(VLOOKUP($B33,RD[#All],AD$2,0)/AD$1,"")</f>
        <v>3.2562630045776113</v>
      </c>
      <c r="AE33" s="67">
        <f>IFERROR(VLOOKUP($B33,RD[#All],AE$2,0)/AE$1,"")</f>
        <v>3.1946733250104038</v>
      </c>
      <c r="AF33" s="67">
        <f>IFERROR(VLOOKUP($B33,RD[#All],AF$2,0)/AF$1,"")</f>
        <v>3.2659176029962547</v>
      </c>
      <c r="AG33" s="67">
        <f>IFERROR(VLOOKUP($B33,RD[#All],AG$2,0)/AG$1,"")</f>
        <v>3.2126508531002913</v>
      </c>
      <c r="AH33" s="67">
        <f>IFERROR(VLOOKUP($B33,RD[#All],AH$2,0)/AH$1,"")</f>
        <v>3.1930087390761548</v>
      </c>
      <c r="AI33" s="67">
        <f>IFERROR(VLOOKUP($B33,RD[#All],AI$2,0)/AI$1,"")</f>
        <v>3.1485849056603774</v>
      </c>
      <c r="AJ33" s="67">
        <f>IFERROR(VLOOKUP($B33,RD[#All],AJ$2,0)/AJ$1,"")</f>
        <v>3.2939769840083692</v>
      </c>
      <c r="AK33" s="67">
        <f>IFERROR(VLOOKUP($B33,RD[#All],AK$2,0)/AK$1,"")</f>
        <v>3.2584269662921348</v>
      </c>
      <c r="AL33" s="67">
        <f>IFERROR(VLOOKUP($B33,RD[#All],AL$2,0)/AL$1,"")</f>
        <v>3.2432251589160255</v>
      </c>
      <c r="AM33" s="67">
        <f>IFERROR(VLOOKUP($B33,RD[#All],AM$2,0)/AM$1,"")</f>
        <v>3.1584269662921347</v>
      </c>
      <c r="AN33" s="67">
        <f>IFERROR(VLOOKUP($B33,RD[#All],AN$2,0)/AN$1,"")</f>
        <v>3.1835205992509361</v>
      </c>
      <c r="AO33" s="67">
        <f>IFERROR(VLOOKUP($B33,RD[#All],AO$2,0)/AO$1,"")</f>
        <v>3.1872659176029963</v>
      </c>
      <c r="AP33" s="67">
        <f>IFERROR(VLOOKUP($B33,RD[#All],AP$2,0)/AP$1,"")</f>
        <v>3.1760299625468167</v>
      </c>
      <c r="AQ33" s="67">
        <f>IFERROR(VLOOKUP($B33,RD[#All],AQ$2,0)/AQ$1,"")</f>
        <v>3.2059925093632957</v>
      </c>
      <c r="AR33" s="67">
        <f>IFERROR(VLOOKUP($B33,RD[#All],AR$2,0)/AR$1,"")</f>
        <v>3.1573033707865168</v>
      </c>
      <c r="AS33" s="67">
        <f>IFERROR(VLOOKUP($B33,RD[#All],AS$2,0)/AS$1,"")</f>
        <v>3.2097378277153559</v>
      </c>
      <c r="AT33" s="67">
        <f>IFERROR(VLOOKUP($B33,RD[#All],AT$2,0)/AT$1,"")</f>
        <v>3.1797752808988764</v>
      </c>
      <c r="AU33" s="67">
        <f>IFERROR(VLOOKUP($B33,RD[#All],AU$2,0)/AU$1,"")</f>
        <v>3.2247191011235956</v>
      </c>
      <c r="AV33" s="67">
        <f>IFERROR(VLOOKUP($B33,RD[#All],AV$2,0)/AV$1,"")</f>
        <v>3.1947565543071161</v>
      </c>
      <c r="AW33" s="67">
        <f>IFERROR(VLOOKUP($B33,RD[#All],AW$2,0)/AW$1,"")</f>
        <v>3.1771823681936042</v>
      </c>
      <c r="AX33" s="67">
        <f>IFERROR(VLOOKUP($B33,RD[#All],AX$2,0)/AX$1,"")</f>
        <v>3.1868913857677903</v>
      </c>
      <c r="AY33" s="67">
        <f>IFERROR(VLOOKUP($B33,RD[#All],AY$2,0)/AY$1,"")</f>
        <v>3.1928089887640447</v>
      </c>
      <c r="AZ33" s="67">
        <f>IFERROR(VLOOKUP($B33,RD[#All],AZ$2,0)/AZ$1,"")</f>
        <v>3.2071910112359552</v>
      </c>
      <c r="BA33" s="67">
        <f>IFERROR(VLOOKUP($B33,RD[#All],BA$2,0)/BA$1,"")</f>
        <v>3.2696629213483148</v>
      </c>
      <c r="BB33" s="67">
        <f>IFERROR(VLOOKUP($B33,RD[#All],BB$2,0)/BB$1,"")</f>
        <v>3.1573033707865168</v>
      </c>
      <c r="BC33" s="67">
        <f>IFERROR(VLOOKUP($B33,RD[#All],BC$2,0)/BC$1,"")</f>
        <v>3.1530586766541822</v>
      </c>
      <c r="BD33" s="67">
        <f>IFERROR(VLOOKUP($B33,RD[#All],BD$2,0)/BD$1,"")</f>
        <v>3.1760299625468167</v>
      </c>
      <c r="BE33" s="67">
        <f>IFERROR(VLOOKUP($B33,RD[#All],BE$2,0)/BE$1,"")</f>
        <v>3.1668107173725151</v>
      </c>
      <c r="BF33" s="67">
        <f>IFERROR(VLOOKUP($B33,RD[#All],BF$2,0)/BF$1,"")</f>
        <v>3.1503953391593837</v>
      </c>
      <c r="BG33" s="67">
        <f>IFERROR(VLOOKUP($B33,RD[#All],BG$2,0)/BG$1,"")</f>
        <v>3.1980024968789014</v>
      </c>
      <c r="BH33" s="67">
        <f>IFERROR(VLOOKUP($B33,RD[#All],BH$2,0)/BH$1,"")</f>
        <v>3.2299625468164792</v>
      </c>
      <c r="BI33" s="67">
        <f>IFERROR(VLOOKUP($B33,RD[#All],BI$2,0)/BI$1,"")</f>
        <v>3.2672492717436539</v>
      </c>
      <c r="BJ33" s="67">
        <f>IFERROR(VLOOKUP($B33,RD[#All],BJ$2,0)/BJ$1,"")</f>
        <v>3.2585934248855595</v>
      </c>
      <c r="BK33" s="67">
        <f>IFERROR(VLOOKUP($B33,RD[#All],BK$2,0)/BK$1,"")</f>
        <v>3.1509363295880148</v>
      </c>
      <c r="BL33" s="67">
        <f>IFERROR(VLOOKUP($B33,RD[#All],BL$2,0)/BL$1,"")</f>
        <v>3.2606222816995656</v>
      </c>
      <c r="BM33" s="67">
        <f>IFERROR(VLOOKUP($B33,RD[#All],BM$2,0)/BM$1,"")</f>
        <v>3.2048689138576782</v>
      </c>
      <c r="BN33" s="67">
        <f>IFERROR(VLOOKUP($B33,RD[#All],BN$2,0)/BN$1,"")</f>
        <v>3.3019853709508884</v>
      </c>
      <c r="BO33" s="67">
        <f>IFERROR(VLOOKUP($B33,RD[#All],BO$2,0)/BO$1,"")</f>
        <v>3.2878133102852205</v>
      </c>
      <c r="BP33" s="67">
        <f>IFERROR(VLOOKUP($B33,RD[#All],BP$2,0)/BP$1,"")</f>
        <v>3.2981849611063092</v>
      </c>
      <c r="BQ33" s="67">
        <f>IFERROR(VLOOKUP($B33,RD[#All],BQ$2,0)/BQ$1,"")</f>
        <v>3.2843560933448575</v>
      </c>
      <c r="BR33" s="67">
        <f>IFERROR(VLOOKUP($B33,RD[#All],BR$2,0)/BR$1,"")</f>
        <v>3.3050993949870353</v>
      </c>
      <c r="BS33" s="67">
        <f>IFERROR(VLOOKUP($B33,RD[#All],BS$2,0)/BS$1,"")</f>
        <v>3.2996254681647939</v>
      </c>
      <c r="BT33" s="67">
        <f>IFERROR(VLOOKUP($B33,RD[#All],BT$2,0)/BT$1,"")</f>
        <v>3.2883895131086143</v>
      </c>
      <c r="BU33" s="67">
        <f>IFERROR(VLOOKUP($B33,RD[#All],BU$2,0)/BU$1,"")</f>
        <v>3.2584269662921348</v>
      </c>
      <c r="BV33" s="67">
        <f>IFERROR(VLOOKUP($B33,RD[#All],BV$2,0)/BV$1,"")</f>
        <v>3.2734082397003745</v>
      </c>
      <c r="BW33" s="67">
        <f>IFERROR(VLOOKUP($B33,RD[#All],BW$2,0)/BW$1,"")</f>
        <v>3.2808988764044944</v>
      </c>
      <c r="BX33" s="67">
        <f>IFERROR(VLOOKUP($B33,RD[#All],BX$2,0)/BX$1,"")</f>
        <v>3.2996254681647939</v>
      </c>
      <c r="BY33" s="67">
        <f>IFERROR(VLOOKUP($B33,RD[#All],BY$2,0)/BY$1,"")</f>
        <v>3.2093216812317937</v>
      </c>
      <c r="BZ33" s="67">
        <f>IFERROR(VLOOKUP($B33,RD[#All],BZ$2,0)/BZ$1,"")</f>
        <v>3.2692467748647522</v>
      </c>
      <c r="CA33" s="67">
        <f>IFERROR(VLOOKUP($B33,RD[#All],CA$2,0)/CA$1,"")</f>
        <v>3.2559300873907615</v>
      </c>
      <c r="CB33" s="67">
        <f>IFERROR(VLOOKUP($B33,RD[#All],CB$2,0)/CB$1,"")</f>
        <v>3.2996254681647939</v>
      </c>
      <c r="CC33" s="67">
        <f>IFERROR(VLOOKUP($B33,RD[#All],CC$2,0)/CC$1,"")</f>
        <v>3.3071161048689137</v>
      </c>
      <c r="CD33" s="67">
        <f>IFERROR(VLOOKUP($B33,RD[#All],CD$2,0)/CD$1,"")</f>
        <v>3.3050993949870353</v>
      </c>
      <c r="CE33" s="67">
        <f>IFERROR(VLOOKUP($B33,RD[#All],CE$2,0)/CE$1,"")</f>
        <v>3.2659176029962547</v>
      </c>
      <c r="CF33" s="67">
        <f>IFERROR(VLOOKUP($B33,RD[#All],CF$2,0)/CF$1,"")</f>
        <v>3.1629213483146068</v>
      </c>
      <c r="CG33" s="67">
        <f>IFERROR(VLOOKUP($B33,RD[#All],CG$2,0)/CG$1,"")</f>
        <v>3.2059925093632957</v>
      </c>
      <c r="CH33" s="67">
        <f>IFERROR(VLOOKUP($B33,RD[#All],CH$2,0)/CH$1,"")</f>
        <v>3.2359550561797752</v>
      </c>
      <c r="CI33" s="67">
        <f>IFERROR(VLOOKUP($B33,RD[#All],CI$2,0)/CI$1,"")</f>
        <v>3.1835205992509361</v>
      </c>
      <c r="CJ33" s="67">
        <f>IFERROR(VLOOKUP($B33,RD[#All],CJ$2,0)/CJ$1,"")</f>
        <v>3.1947565543071161</v>
      </c>
      <c r="CK33" s="67">
        <f>IFERROR(VLOOKUP($B33,RD[#All],CK$2,0)/CK$1,"")</f>
        <v>3.2134831460674156</v>
      </c>
      <c r="CL33" s="67">
        <f>IFERROR(VLOOKUP($B33,RD[#All],CL$2,0)/CL$1,"")</f>
        <v>3.1573033707865168</v>
      </c>
      <c r="CM33" s="67">
        <f>IFERROR(VLOOKUP($B33,RD[#All],CM$2,0)/CM$1,"")</f>
        <v>3.2209737827715355</v>
      </c>
      <c r="CN33" s="67">
        <f>IFERROR(VLOOKUP($B33,RD[#All],CN$2,0)/CN$1,"")</f>
        <v>3.1722846441947565</v>
      </c>
      <c r="CO33" s="67">
        <f>IFERROR(VLOOKUP($B33,RD[#All],CO$2,0)/CO$1,"")</f>
        <v>3.2683146067415731</v>
      </c>
      <c r="CP33" s="67">
        <f>IFERROR(VLOOKUP($B33,RD[#All],CP$2,0)/CP$1,"")</f>
        <v>3.3050993949870353</v>
      </c>
      <c r="CQ33" s="67">
        <f>IFERROR(VLOOKUP($B33,RD[#All],CQ$2,0)/CQ$1,"")</f>
        <v>3.2771535580524342</v>
      </c>
      <c r="CR33" s="67">
        <f>IFERROR(VLOOKUP($B33,RD[#All],CR$2,0)/CR$1,"")</f>
        <v>3.3146067415730336</v>
      </c>
      <c r="CS33" s="67">
        <f>IFERROR(VLOOKUP($B33,RD[#All],CS$2,0)/CS$1,"")</f>
        <v>3.3394923012900541</v>
      </c>
      <c r="CT33" s="67">
        <f>IFERROR(VLOOKUP($B33,RD[#All],CT$2,0)/CT$1,"")</f>
        <v>3.2996254681647939</v>
      </c>
      <c r="CU33" s="67">
        <f>IFERROR(VLOOKUP($B33,RD[#All],CU$2,0)/CU$1,"")</f>
        <v>3.2771535580524342</v>
      </c>
      <c r="CV33" s="67">
        <f>IFERROR(VLOOKUP($B33,RD[#All],CV$2,0)/CV$1,"")</f>
        <v>3.2659176029962547</v>
      </c>
      <c r="CW33" s="67">
        <f>IFERROR(VLOOKUP($B33,RD[#All],CW$2,0)/CW$1,"")</f>
        <v>3.2546816479400751</v>
      </c>
      <c r="CX33" s="67">
        <f>IFERROR(VLOOKUP($B33,RD[#All],CX$2,0)/CX$1,"")</f>
        <v>3.2172284644194757</v>
      </c>
      <c r="CY33" s="67">
        <f>IFERROR(VLOOKUP($B33,RD[#All],CY$2,0)/CY$1,"")</f>
        <v>3.2647940074906368</v>
      </c>
      <c r="CZ33" s="67">
        <f>IFERROR(VLOOKUP($B33,RD[#All],CZ$2,0)/CZ$1,"")</f>
        <v>3.2434456928838951</v>
      </c>
      <c r="DA33" s="67">
        <f>IFERROR(VLOOKUP($B33,RD[#All],DA$2,0)/DA$1,"")</f>
        <v>3.2880149812734083</v>
      </c>
      <c r="DB33" s="67">
        <f>IFERROR(VLOOKUP($B33,RD[#All],DB$2,0)/DB$1,"")</f>
        <v>3.2322097378277155</v>
      </c>
      <c r="DC33" s="67">
        <f>IFERROR(VLOOKUP($B33,RD[#All],DC$2,0)/DC$1,"")</f>
        <v>3.2226383687057845</v>
      </c>
      <c r="DD33" s="67">
        <f>IFERROR(VLOOKUP($B33,RD[#All],DD$2,0)/DD$1,"")</f>
        <v>3.2734082397003745</v>
      </c>
      <c r="DE33" s="67">
        <f>IFERROR(VLOOKUP($B33,RD[#All],DE$2,0)/DE$1,"")</f>
        <v>3.2759051186017478</v>
      </c>
      <c r="DF33" s="67">
        <f>IFERROR(VLOOKUP($B33,RD[#All],DF$2,0)/DF$1,"")</f>
        <v>3.2285045165607227</v>
      </c>
      <c r="DG33" s="67">
        <f>IFERROR(VLOOKUP($B33,RD[#All],DG$2,0)/DG$1,"")</f>
        <v>3.2097378277153559</v>
      </c>
      <c r="DH33" s="67">
        <f>IFERROR(VLOOKUP($B33,RD[#All],DH$2,0)/DH$1,"")</f>
        <v>3.1760299625468167</v>
      </c>
      <c r="DI33" s="67">
        <f>IFERROR(VLOOKUP($B33,RD[#All],DI$2,0)/DI$1,"")</f>
        <v>3.191011235955056</v>
      </c>
      <c r="DJ33" s="67">
        <f>IFERROR(VLOOKUP($B33,RD[#All],DJ$2,0)/DJ$1,"")</f>
        <v>3.2981849611063092</v>
      </c>
      <c r="DK33" s="67">
        <f>IFERROR(VLOOKUP($B33,RD[#All],DK$2,0)/DK$1,"")</f>
        <v>3.2625884311277571</v>
      </c>
      <c r="DL33" s="67">
        <f>IFERROR(VLOOKUP($B33,RD[#All],DL$2,0)/DL$1,"")</f>
        <v>3.2782355389096964</v>
      </c>
      <c r="DM33" s="67">
        <f>IFERROR(VLOOKUP($B33,RD[#All],DM$2,0)/DM$1,"")</f>
        <v>3.2838951310861422</v>
      </c>
      <c r="DN33" s="67">
        <f>IFERROR(VLOOKUP($B33,RD[#All],DN$2,0)/DN$1,"")</f>
        <v>3.2209737827715355</v>
      </c>
      <c r="DO33" s="67">
        <f>IFERROR(VLOOKUP($B33,RD[#All],DO$2,0)/DO$1,"")</f>
        <v>3.1816661090665779</v>
      </c>
      <c r="DP33" s="67">
        <f>IFERROR(VLOOKUP($B33,RD[#All],DP$2,0)/DP$1,"")</f>
        <v>3.1760299625468167</v>
      </c>
      <c r="DQ33" s="67">
        <f>IFERROR(VLOOKUP($B33,RD[#All],DQ$2,0)/DQ$1,"")</f>
        <v>3.1763628797336665</v>
      </c>
      <c r="DR33" s="67">
        <f>IFERROR(VLOOKUP($B33,RD[#All],DR$2,0)/DR$1,"")</f>
        <v>3.2696629213483148</v>
      </c>
      <c r="DS33" s="67">
        <f>IFERROR(VLOOKUP($B33,RD[#All],DS$2,0)/DS$1,"")</f>
        <v>3.2509363295880149</v>
      </c>
      <c r="DT33" s="67">
        <f>IFERROR(VLOOKUP($B33,RD[#All],DT$2,0)/DT$1,"")</f>
        <v>3.2958801498127341</v>
      </c>
      <c r="DU33" s="67">
        <f>IFERROR(VLOOKUP($B33,RD[#All],DU$2,0)/DU$1,"")</f>
        <v>3.2725759467332503</v>
      </c>
      <c r="DV33" s="67">
        <f>IFERROR(VLOOKUP($B33,RD[#All],DV$2,0)/DV$1,"")</f>
        <v>3.2097378277153559</v>
      </c>
      <c r="DW33" s="67">
        <f>IFERROR(VLOOKUP($B33,RD[#All],DW$2,0)/DW$1,"")</f>
        <v>3.1872659176029963</v>
      </c>
      <c r="DX33" s="67">
        <f>IFERROR(VLOOKUP($B33,RD[#All],DX$2,0)/DX$1,"")</f>
        <v>3.2992093216812317</v>
      </c>
      <c r="DY33" s="67">
        <f>IFERROR(VLOOKUP($B33,RD[#All],DY$2,0)/DY$1,"")</f>
        <v>3.2059925093632957</v>
      </c>
      <c r="DZ33" s="67">
        <f>IFERROR(VLOOKUP($B33,RD[#All],DZ$2,0)/DZ$1,"")</f>
        <v>3.1573033707865168</v>
      </c>
      <c r="EA33" s="67">
        <f>IFERROR(VLOOKUP($B33,RD[#All],EA$2,0)/EA$1,"")</f>
        <v>3.2299625468164797</v>
      </c>
      <c r="EB33" s="67">
        <f>IFERROR(VLOOKUP($B33,RD[#All],EB$2,0)/EB$1,"")</f>
        <v>3.1660424469413235</v>
      </c>
      <c r="EC33" s="67">
        <f>IFERROR(VLOOKUP($B33,RD[#All],EC$2,0)/EC$1,"")</f>
        <v>3.2076058772687985</v>
      </c>
      <c r="ED33" s="67">
        <f>IFERROR(VLOOKUP($B33,RD[#All],ED$2,0)/ED$1,"")</f>
        <v>3.3147796024200518</v>
      </c>
      <c r="EE33" s="67">
        <f>IFERROR(VLOOKUP($B33,RD[#All],EE$2,0)/EE$1,"")</f>
        <v>3.3165082108902331</v>
      </c>
      <c r="EF33" s="67">
        <f>IFERROR(VLOOKUP($B33,RD[#All],EF$2,0)/EF$1,"")</f>
        <v>3.2277834525025537</v>
      </c>
      <c r="EG33" s="67">
        <f>IFERROR(VLOOKUP($B33,RD[#All],EG$2,0)/EG$1,"")</f>
        <v>3.2867132867132867</v>
      </c>
      <c r="EH33" s="67">
        <f>IFERROR(VLOOKUP($B33,RD[#All],EH$2,0)/EH$1,"")</f>
        <v>3.2972027972027971</v>
      </c>
      <c r="EI33" s="67">
        <f>IFERROR(VLOOKUP($B33,RD[#All],EI$2,0)/EI$1,"")</f>
        <v>3.1923076923076925</v>
      </c>
      <c r="EJ33" s="67">
        <f>IFERROR(VLOOKUP($B33,RD[#All],EJ$2,0)/EJ$1,"")</f>
        <v>3.2748251748251751</v>
      </c>
      <c r="EK33" s="67">
        <f>IFERROR(VLOOKUP($B33,RD[#All],EK$2,0)/EK$1,"")</f>
        <v>3.2007191011235956</v>
      </c>
      <c r="EL33" s="67">
        <f>IFERROR(VLOOKUP($B33,RD[#All],EL$2,0)/EL$1,"")</f>
        <v>3.2674157303370785</v>
      </c>
      <c r="EM33" s="67">
        <f>IFERROR(VLOOKUP($B33,RD[#All],EM$2,0)/EM$1,"")</f>
        <v>3.2847018150388938</v>
      </c>
      <c r="EN33" s="67">
        <f>IFERROR(VLOOKUP($B33,RD[#All],EN$2,0)/EN$1,"")</f>
        <v>3.1526361279170265</v>
      </c>
      <c r="EO33" s="67">
        <f>IFERROR(VLOOKUP($B33,RD[#All],EO$2,0)/EO$1,"")</f>
        <v>3.292134831460674</v>
      </c>
      <c r="EP33" s="67">
        <f>IFERROR(VLOOKUP($B33,RD[#All],EP$2,0)/EP$1,"")</f>
        <v>3.2947277441659466</v>
      </c>
      <c r="EQ33" s="67">
        <f>IFERROR(VLOOKUP($B33,RD[#All],EQ$2,0)/EQ$1,"")</f>
        <v>3.1872659176029963</v>
      </c>
      <c r="ER33" s="67">
        <f>IFERROR(VLOOKUP($B33,RD[#All],ER$2,0)/ER$1,"")</f>
        <v>3.2566983578219535</v>
      </c>
      <c r="ES33" s="67">
        <f>IFERROR(VLOOKUP($B33,RD[#All],ES$2,0)/ES$1,"")</f>
        <v>3.1831460674157301</v>
      </c>
      <c r="ET33" s="67">
        <f>IFERROR(VLOOKUP($B33,RD[#All],ET$2,0)/ET$1,"")</f>
        <v>3.2089887640449439</v>
      </c>
      <c r="EU33" s="67">
        <f>IFERROR(VLOOKUP($B33,RD[#All],EU$2,0)/EU$1,"")</f>
        <v>3.3016421780466723</v>
      </c>
      <c r="EV33" s="67">
        <f>IFERROR(VLOOKUP($B33,RD[#All],EV$2,0)/EV$1,"")</f>
        <v>3.2732929991356956</v>
      </c>
      <c r="EW33" s="67">
        <f>IFERROR(VLOOKUP($B33,RD[#All],EW$2,0)/EW$1,"")</f>
        <v>3.3258426966292136</v>
      </c>
      <c r="EX33" s="67">
        <f>IFERROR(VLOOKUP($B33,RD[#All],EX$2,0)/EX$1,"")</f>
        <v>3.2329588014981274</v>
      </c>
      <c r="EY33" s="67">
        <f>IFERROR(VLOOKUP($B33,RD[#All],EY$2,0)/EY$1,"")</f>
        <v>3.2492717436537659</v>
      </c>
      <c r="EZ33" s="67">
        <f>IFERROR(VLOOKUP($B33,RD[#All],EZ$2,0)/EZ$1,"")</f>
        <v>3.2209737827715355</v>
      </c>
      <c r="FA33" s="67">
        <f>IFERROR(VLOOKUP($B33,RD[#All],FA$2,0)/FA$1,"")</f>
        <v>3.29812734082397</v>
      </c>
      <c r="FB33" s="67">
        <f>IFERROR(VLOOKUP($B33,RD[#All],FB$2,0)/FB$1,"")</f>
        <v>3.2123595505617981</v>
      </c>
      <c r="FC33" s="67">
        <f>IFERROR(VLOOKUP($B33,RD[#All],FC$2,0)/FC$1,"")</f>
        <v>3.2262172284644195</v>
      </c>
      <c r="FD33" s="67">
        <f>IFERROR(VLOOKUP($B33,RD[#All],FD$2,0)/FD$1,"")</f>
        <v>3.2434456928838951</v>
      </c>
      <c r="FE33" s="67">
        <f>IFERROR(VLOOKUP($B33,RD[#All],FE$2,0)/FE$1,"")</f>
        <v>3.3181818181818183</v>
      </c>
      <c r="FF33" s="67">
        <f>IFERROR(VLOOKUP($B33,RD[#All],FF$2,0)/FF$1,"")</f>
        <v>3.3056818181818182</v>
      </c>
      <c r="FG33" s="67">
        <f>IFERROR(VLOOKUP($B33,RD[#All],FG$2,0)/FG$1,"")</f>
        <v>3.2996632996632997</v>
      </c>
      <c r="FH33" s="67">
        <f>IFERROR(VLOOKUP($B33,RD[#All],FH$2,0)/FH$1,"")</f>
        <v>3.3106060606060606</v>
      </c>
      <c r="FI33" s="67">
        <f>IFERROR(VLOOKUP($B33,RD[#All],FI$2,0)/FI$1,"")</f>
        <v>3.3606060606060608</v>
      </c>
      <c r="FJ33" s="67">
        <f>IFERROR(VLOOKUP($B33,RD[#All],FJ$2,0)/FJ$1,"")</f>
        <v>3.3030303030303032</v>
      </c>
      <c r="FK33" s="67">
        <f>IFERROR(VLOOKUP($B33,RD[#All],FK$2,0)/FK$1,"")</f>
        <v>3.32996632996633</v>
      </c>
      <c r="FL33" s="67">
        <f>IFERROR(VLOOKUP($B33,RD[#All],FL$2,0)/FL$1,"")</f>
        <v>3.3439999999999999</v>
      </c>
      <c r="FM33" s="67">
        <f>IFERROR(VLOOKUP($B33,RD[#All],FM$2,0)/FM$1,"")</f>
        <v>3.355681818181818</v>
      </c>
      <c r="FN33" s="67">
        <f>IFERROR(VLOOKUP($B33,RD[#All],FN$2,0)/FN$1,"")</f>
        <v>3.1784511784511786</v>
      </c>
      <c r="FO33" s="67">
        <f>IFERROR(VLOOKUP($B33,RD[#All],FO$2,0)/FO$1,"")</f>
        <v>3.3359848484848484</v>
      </c>
      <c r="FP33" s="67">
        <f>IFERROR(VLOOKUP($B33,RD[#All],FP$2,0)/FP$1,"")</f>
        <v>3.1672727272727275</v>
      </c>
      <c r="FQ33" s="67">
        <f>IFERROR(VLOOKUP($B33,RD[#All],FQ$2,0)/FQ$1,"")</f>
        <v>3.2876363636363637</v>
      </c>
      <c r="FR33" s="67">
        <f>IFERROR(VLOOKUP($B33,RD[#All],FR$2,0)/FR$1,"")</f>
        <v>3.3018181818181818</v>
      </c>
      <c r="FS33" s="67">
        <f>IFERROR(VLOOKUP($B33,RD[#All],FS$2,0)/FS$1,"")</f>
        <v>3.1616161616161618</v>
      </c>
      <c r="FT33" s="67">
        <f>IFERROR(VLOOKUP($B33,RD[#All],FT$2,0)/FT$1,"")</f>
        <v>3.2763636363636364</v>
      </c>
      <c r="FU33" s="67">
        <f>IFERROR(VLOOKUP($B33,RD[#All],FU$2,0)/FU$1,"")</f>
        <v>3.2760942760942759</v>
      </c>
      <c r="FV33" s="67">
        <f>IFERROR(VLOOKUP($B33,RD[#All],FV$2,0)/FV$1,"")</f>
        <v>3.3071969696969696</v>
      </c>
      <c r="FW33" s="67">
        <f>IFERROR(VLOOKUP($B33,RD[#All],FW$2,0)/FW$1,"")</f>
        <v>3.3143939393939394</v>
      </c>
      <c r="FX33" s="67">
        <f>IFERROR(VLOOKUP($B33,RD[#All],FX$2,0)/FX$1,"")</f>
        <v>3.2636363636363637</v>
      </c>
      <c r="FY33" s="67">
        <f>IFERROR(VLOOKUP($B33,RD[#All],FY$2,0)/FY$1,"")</f>
        <v>3.2760942760942759</v>
      </c>
      <c r="FZ33" s="67">
        <f>IFERROR(VLOOKUP($B33,RD[#All],FZ$2,0)/FZ$1,"")</f>
        <v>3.2954545454545454</v>
      </c>
      <c r="GA33" s="67">
        <f>IFERROR(VLOOKUP($B33,RD[#All],GA$2,0)/GA$1,"")</f>
        <v>3.2587412587412588</v>
      </c>
      <c r="GB33" s="67">
        <f>IFERROR(VLOOKUP($B33,RD[#All],GB$2,0)/GB$1,"")</f>
        <v>3.2363636363636363</v>
      </c>
      <c r="GC33" s="67">
        <f>IFERROR(VLOOKUP($B33,RD[#All],GC$2,0)/GC$1,"")</f>
        <v>3.3198653198653201</v>
      </c>
      <c r="GD33" s="67">
        <f>IFERROR(VLOOKUP($B33,RD[#All],GD$2,0)/GD$1,"")</f>
        <v>3.2436363636363637</v>
      </c>
      <c r="GE33" s="67">
        <f>IFERROR(VLOOKUP($B33,RD[#All],GE$2,0)/GE$1,"")</f>
        <v>3.2692307692307692</v>
      </c>
      <c r="GF33" s="67">
        <f>IFERROR(VLOOKUP($B33,RD[#All],GF$2,0)/GF$1,"")</f>
        <v>3.2693602693602695</v>
      </c>
      <c r="GG33" s="67">
        <f>IFERROR(VLOOKUP($B33,RD[#All],GG$2,0)/GG$1,"")</f>
        <v>3.2581818181818183</v>
      </c>
      <c r="GH33" s="67">
        <f>IFERROR(VLOOKUP($B33,RD[#All],GH$2,0)/GH$1,"")</f>
        <v>3.2243636363636363</v>
      </c>
      <c r="GI33" s="67">
        <f>IFERROR(VLOOKUP($B33,RD[#All],GI$2,0)/GI$1,"")</f>
        <v>3.3018181818181818</v>
      </c>
      <c r="GJ33" s="67">
        <f>IFERROR(VLOOKUP($B33,RD[#All],GJ$2,0)/GJ$1,"")</f>
        <v>3.1895104895104898</v>
      </c>
      <c r="GK33" s="67">
        <f>IFERROR(VLOOKUP($B33,RD[#All],GK$2,0)/GK$1,"")</f>
        <v>3.268939393939394</v>
      </c>
      <c r="GL33" s="67">
        <f>IFERROR(VLOOKUP($B33,RD[#All],GL$2,0)/GL$1,"")</f>
        <v>3.2575757575757578</v>
      </c>
      <c r="GM33" s="67">
        <f>IFERROR(VLOOKUP($B33,RD[#All],GM$2,0)/GM$1,"")</f>
        <v>3.2840909090909092</v>
      </c>
      <c r="GN33" s="67">
        <f>IFERROR(VLOOKUP($B33,RD[#All],GN$2,0)/GN$1,"")</f>
        <v>3.231060606060606</v>
      </c>
      <c r="GO33" s="67">
        <f>IFERROR(VLOOKUP($B33,RD[#All],GO$2,0)/GO$1,"")</f>
        <v>3.2613636363636362</v>
      </c>
      <c r="GP33" s="67">
        <f>IFERROR(VLOOKUP($B33,RD[#All],GP$2,0)/GP$1,"")</f>
        <v>3.268939393939394</v>
      </c>
      <c r="GQ33" s="67">
        <f>IFERROR(VLOOKUP($B33,RD[#All],GQ$2,0)/GQ$1,"")</f>
        <v>3.2772727272727273</v>
      </c>
      <c r="GR33" s="67">
        <f>IFERROR(VLOOKUP($B33,RD[#All],GR$2,0)/GR$1,"")</f>
        <v>3.2765151515151514</v>
      </c>
      <c r="GS33" s="67" t="str">
        <f>IFERROR(VLOOKUP($B33,RD[#All],GS$2,0)/GS$1,"")</f>
        <v/>
      </c>
      <c r="GT33" s="67" t="str">
        <f>IFERROR(VLOOKUP($B33,RD[#All],GT$2,0)/GT$1,"")</f>
        <v/>
      </c>
      <c r="GU33" s="67">
        <f>IFERROR(VLOOKUP($B33,RD[#All],GU$2,0)/GU$1,"")</f>
        <v>3.1794195250659629</v>
      </c>
      <c r="GV33" s="67">
        <f>IFERROR(VLOOKUP($B33,RD[#All],GV$2,0)/GV$1,"")</f>
        <v>3.2151300236406621</v>
      </c>
      <c r="GW33" s="67">
        <f>IFERROR(VLOOKUP($B33,RD[#All],GW$2,0)/GW$1,"")</f>
        <v>3.1633407243163338</v>
      </c>
      <c r="GX33" s="67" t="str">
        <f>IFERROR(VLOOKUP($B33,RD[#All],GX$2,0)/GX$1,"")</f>
        <v/>
      </c>
      <c r="GY33" s="67">
        <f>IFERROR(VLOOKUP($B33,RD[#All],GY$2,0)/GY$1,"")</f>
        <v>3.2296650717703348</v>
      </c>
      <c r="GZ33" s="67">
        <f>IFERROR(VLOOKUP($B33,RD[#All],GZ$2,0)/GZ$1,"")</f>
        <v>3.2322097378277155</v>
      </c>
      <c r="HA33" s="67">
        <f>IFERROR(VLOOKUP($B33,RD[#All],HA$2,0)/HA$1,"")</f>
        <v>3.2546816479400751</v>
      </c>
      <c r="HB33" s="67">
        <f>IFERROR(VLOOKUP($B33,RD[#All],HB$2,0)/HB$1,"")</f>
        <v>3.2209737827715355</v>
      </c>
      <c r="HC33" s="67">
        <f>IFERROR(VLOOKUP($B33,RD[#All],HC$2,0)/HC$1,"")</f>
        <v>3.2097378277153559</v>
      </c>
      <c r="HD33" s="67">
        <f>IFERROR(VLOOKUP($B33,RD[#All],HD$2,0)/HD$1,"")</f>
        <v>3.262172284644195</v>
      </c>
      <c r="HE33" s="67">
        <f>IFERROR(VLOOKUP($B33,RD[#All],HE$2,0)/HE$1,"")</f>
        <v>3.1760299625468167</v>
      </c>
      <c r="HF33" s="67">
        <f>IFERROR(VLOOKUP($B33,RD[#All],HF$2,0)/HF$1,"")</f>
        <v>3.2584269662921348</v>
      </c>
      <c r="HG33" s="67">
        <f>IFERROR(VLOOKUP($B33,RD[#All],HG$2,0)/HG$1,"")</f>
        <v>3.2734082397003745</v>
      </c>
      <c r="HH33" s="67">
        <f>IFERROR(VLOOKUP($B33,RD[#All],HH$2,0)/HH$1,"")</f>
        <v>3.2434456928838951</v>
      </c>
      <c r="HI33" s="67">
        <f>IFERROR(VLOOKUP($B33,RD[#All],HI$2,0)/HI$1,"")</f>
        <v>3.1835205992509361</v>
      </c>
      <c r="HJ33" s="67">
        <f>IFERROR(VLOOKUP($B33,RD[#All],HJ$2,0)/HJ$1,"")</f>
        <v>3.2172284644194757</v>
      </c>
      <c r="HK33" s="67">
        <f>IFERROR(VLOOKUP($B33,RD[#All],HK$2,0)/HK$1,"")</f>
        <v>3.225967540574282</v>
      </c>
      <c r="HL33" s="67">
        <f>IFERROR(VLOOKUP($B33,RD[#All],HL$2,0)/HL$1,"")</f>
        <v>3.2496046608406162</v>
      </c>
      <c r="HM33" s="67">
        <f>IFERROR(VLOOKUP($B33,RD[#All],HM$2,0)/HM$1,"")</f>
        <v>3.2601880877742944</v>
      </c>
      <c r="HN33" s="67">
        <f>IFERROR(VLOOKUP($B33,RD[#All],HN$2,0)/HN$1,"")</f>
        <v>3.237348858038513</v>
      </c>
      <c r="HO33" s="67">
        <f>IFERROR(VLOOKUP($B33,RD[#All],HO$2,0)/HO$1,"")</f>
        <v>3.301985370950888</v>
      </c>
      <c r="HP33" s="67">
        <f>IFERROR(VLOOKUP($B33,RD[#All],HP$2,0)/HP$1,"")</f>
        <v>3.2727272727272729</v>
      </c>
      <c r="HQ33" s="67">
        <f>IFERROR(VLOOKUP($B33,RD[#All],HQ$2,0)/HQ$1,"")</f>
        <v>3.2227032227032226</v>
      </c>
      <c r="HR33" s="67">
        <f>IFERROR(VLOOKUP($B33,RD[#All],HR$2,0)/HR$1,"")</f>
        <v>3.1734778982485401</v>
      </c>
      <c r="HS33" s="67">
        <f>IFERROR(VLOOKUP($B33,RD[#All],HS$2,0)/HS$1,"")</f>
        <v>3.1568539325842697</v>
      </c>
      <c r="HT33" s="67">
        <f>IFERROR(VLOOKUP($B33,RD[#All],HT$2,0)/HT$1,"")</f>
        <v>3.1527257594673324</v>
      </c>
      <c r="HU33" s="67">
        <f>IFERROR(VLOOKUP($B33,RD[#All],HU$2,0)/HU$1,"")</f>
        <v>3.2048401037165082</v>
      </c>
      <c r="HV33" s="67">
        <f>IFERROR(VLOOKUP($B33,RD[#All],HV$2,0)/HV$1,"")</f>
        <v>3.163353500432152</v>
      </c>
      <c r="HW33" s="67">
        <f>IFERROR(VLOOKUP($B33,RD[#All],HW$2,0)/HW$1,"")</f>
        <v>3.2143820224719102</v>
      </c>
      <c r="HX33" s="67">
        <f>IFERROR(VLOOKUP($B33,RD[#All],HX$2,0)/HX$1,"")</f>
        <v>3.1875540190146934</v>
      </c>
      <c r="HY33" s="67">
        <f>IFERROR(VLOOKUP($B33,RD[#All],HY$2,0)/HY$1,"")</f>
        <v>3.1560549313358304</v>
      </c>
      <c r="HZ33" s="67">
        <f>IFERROR(VLOOKUP($B33,RD[#All],HZ$2,0)/HZ$1,"")</f>
        <v>3.1860174781523094</v>
      </c>
      <c r="IA33" s="67">
        <f>IFERROR(VLOOKUP($B33,RD[#All],IA$2,0)/IA$1,"")</f>
        <v>3.2206682206682209</v>
      </c>
      <c r="IB33" s="67">
        <f>IFERROR(VLOOKUP($B33,RD[#All],IB$2,0)/IB$1,"")</f>
        <v>3.210678210678211</v>
      </c>
      <c r="IC33" s="67">
        <f>IFERROR(VLOOKUP($B33,RD[#All],IC$2,0)/IC$1,"")</f>
        <v>3.2128982128982133</v>
      </c>
      <c r="ID33" s="67">
        <f>IFERROR(VLOOKUP($B33,RD[#All],ID$2,0)/ID$1,"")</f>
        <v>3.2136176580621023</v>
      </c>
      <c r="IE33" s="67">
        <f>IFERROR(VLOOKUP($B33,RD[#All],IE$2,0)/IE$1,"")</f>
        <v>3.187878787878788</v>
      </c>
      <c r="IF33" s="67" t="str">
        <f>IFERROR(VLOOKUP($B33,RD[#All],IF$2,0)/IF$1,"")</f>
        <v/>
      </c>
      <c r="IG33" s="67">
        <f>IFERROR(VLOOKUP($B33,RD[#All],IG$2,0)/IG$1,"")</f>
        <v>3.3144636286442117</v>
      </c>
      <c r="IH33" s="67">
        <f>IFERROR(VLOOKUP($B33,RD[#All],IH$2,0)/IH$1,"")</f>
        <v>3.1940090560780212</v>
      </c>
      <c r="II33" s="67">
        <f>IFERROR(VLOOKUP($B33,RD[#All],II$2,0)/II$1,"")</f>
        <v>3.3134328358208953</v>
      </c>
      <c r="IJ33" s="67">
        <f>IFERROR(VLOOKUP($B33,RD[#All],IJ$2,0)/IJ$1,"")</f>
        <v>3.1874298540965205</v>
      </c>
      <c r="IK33" s="67">
        <f>IFERROR(VLOOKUP($B33,RD[#All],IK$2,0)/IK$1,"")</f>
        <v>3.2128982128982133</v>
      </c>
      <c r="IL33" s="67" t="str">
        <f>IFERROR(VLOOKUP($B33,RD[#All],IL$2,0)/IL$1,"")</f>
        <v/>
      </c>
      <c r="IM33" s="67" t="str">
        <f>IFERROR(VLOOKUP($B33,RD[#All],IM$2,0)/IM$1,"")</f>
        <v/>
      </c>
      <c r="IN33" s="67">
        <f>IFERROR(VLOOKUP($B33,RD[#All],IN$2,0)/IN$1,"")</f>
        <v>3.393939393939394</v>
      </c>
      <c r="IO33" s="67">
        <f>IFERROR(VLOOKUP($B33,RD[#All],IO$2,0)/IO$1,"")</f>
        <v>3.2993730407523514</v>
      </c>
      <c r="IP33" s="67">
        <f>IFERROR(VLOOKUP($B33,RD[#All],IP$2,0)/IP$1,"")</f>
        <v>3.2278029040704594</v>
      </c>
      <c r="IQ33" s="67">
        <f>IFERROR(VLOOKUP($B33,RD[#All],IQ$2,0)/IQ$1,"")</f>
        <v>3.1973581973581977</v>
      </c>
      <c r="IR33" s="67">
        <f>IFERROR(VLOOKUP($B33,RD[#All],IR$2,0)/IR$1,"")</f>
        <v>3.2669983416252073</v>
      </c>
      <c r="IS33" s="86">
        <f>IFERROR(AVERAGEIF(Inv_SY_B[[#This Row],[BLK1_INV1]:[BLK8_INV27]],"&gt;"&amp;0.1,Inv_SY_B[[#This Row],[BLK1_INV1]:[BLK8_INV27]]),"")</f>
        <v>3.2431076523750879</v>
      </c>
    </row>
    <row r="34" spans="2:253" x14ac:dyDescent="0.25">
      <c r="B34" s="85">
        <f t="shared" si="0"/>
        <v>45872</v>
      </c>
      <c r="C34" s="67">
        <f>IFERROR(VLOOKUP($B34,RD[#All],C$2,0)/C$1,"")</f>
        <v>1.4036300777873811</v>
      </c>
      <c r="D34" s="67">
        <f>IFERROR(VLOOKUP($B34,RD[#All],D$2,0)/D$1,"")</f>
        <v>1.4178046672428695</v>
      </c>
      <c r="E34" s="67">
        <f>IFERROR(VLOOKUP($B34,RD[#All],E$2,0)/E$1,"")</f>
        <v>1.40187265917603</v>
      </c>
      <c r="F34" s="67">
        <f>IFERROR(VLOOKUP($B34,RD[#All],F$2,0)/F$1,"")</f>
        <v>1.3996254681647939</v>
      </c>
      <c r="G34" s="67">
        <f>IFERROR(VLOOKUP($B34,RD[#All],G$2,0)/G$1,"")</f>
        <v>1.3984442523768366</v>
      </c>
      <c r="H34" s="67">
        <f>IFERROR(VLOOKUP($B34,RD[#All],H$2,0)/H$1,"")</f>
        <v>1.3895131086142323</v>
      </c>
      <c r="I34" s="67">
        <f>IFERROR(VLOOKUP($B34,RD[#All],I$2,0)/I$1,"")</f>
        <v>1.4007490636704121</v>
      </c>
      <c r="J34" s="67">
        <f>IFERROR(VLOOKUP($B34,RD[#All],J$2,0)/J$1,"")</f>
        <v>1.4220973782771535</v>
      </c>
      <c r="K34" s="67">
        <f>IFERROR(VLOOKUP($B34,RD[#All],K$2,0)/K$1,"")</f>
        <v>1.401887640449438</v>
      </c>
      <c r="L34" s="67">
        <f>IFERROR(VLOOKUP($B34,RD[#All],L$2,0)/L$1,"")</f>
        <v>1.4141123595505618</v>
      </c>
      <c r="M34" s="67">
        <f>IFERROR(VLOOKUP($B34,RD[#All],M$2,0)/M$1,"")</f>
        <v>1.4295880149812734</v>
      </c>
      <c r="N34" s="67">
        <f>IFERROR(VLOOKUP($B34,RD[#All],N$2,0)/N$1,"")</f>
        <v>1.3906367041198502</v>
      </c>
      <c r="O34" s="67">
        <f>IFERROR(VLOOKUP($B34,RD[#All],O$2,0)/O$1,"")</f>
        <v>1.4303370786516854</v>
      </c>
      <c r="P34" s="67">
        <f>IFERROR(VLOOKUP($B34,RD[#All],P$2,0)/P$1,"")</f>
        <v>1.3499489274770173</v>
      </c>
      <c r="Q34" s="67">
        <f>IFERROR(VLOOKUP($B34,RD[#All],Q$2,0)/Q$1,"")</f>
        <v>1.4157303370786516</v>
      </c>
      <c r="R34" s="67">
        <f>IFERROR(VLOOKUP($B34,RD[#All],R$2,0)/R$1,"")</f>
        <v>1.3827715355805243</v>
      </c>
      <c r="S34" s="67">
        <f>IFERROR(VLOOKUP($B34,RD[#All],S$2,0)/S$1,"")</f>
        <v>1.3895131086142323</v>
      </c>
      <c r="T34" s="67">
        <f>IFERROR(VLOOKUP($B34,RD[#All],T$2,0)/T$1,"")</f>
        <v>1.3955056179775283</v>
      </c>
      <c r="U34" s="67">
        <f>IFERROR(VLOOKUP($B34,RD[#All],U$2,0)/U$1,"")</f>
        <v>1.4140017286084703</v>
      </c>
      <c r="V34" s="67">
        <f>IFERROR(VLOOKUP($B34,RD[#All],V$2,0)/V$1,"")</f>
        <v>1.3915298184961107</v>
      </c>
      <c r="W34" s="67">
        <f>IFERROR(VLOOKUP($B34,RD[#All],W$2,0)/W$1,"")</f>
        <v>1.443445692883895</v>
      </c>
      <c r="X34" s="67">
        <f>IFERROR(VLOOKUP($B34,RD[#All],X$2,0)/X$1,"")</f>
        <v>1.3932584269662922</v>
      </c>
      <c r="Y34" s="67">
        <f>IFERROR(VLOOKUP($B34,RD[#All],Y$2,0)/Y$1,"")</f>
        <v>1.396715643906655</v>
      </c>
      <c r="Z34" s="67">
        <f>IFERROR(VLOOKUP($B34,RD[#All],Z$2,0)/Z$1,"")</f>
        <v>1.4105701206824801</v>
      </c>
      <c r="AA34" s="67">
        <f>IFERROR(VLOOKUP($B34,RD[#All],AA$2,0)/AA$1,"")</f>
        <v>1.4350907519446847</v>
      </c>
      <c r="AB34" s="67">
        <f>IFERROR(VLOOKUP($B34,RD[#All],AB$2,0)/AB$1,"")</f>
        <v>1.4140017286084703</v>
      </c>
      <c r="AC34" s="67">
        <f>IFERROR(VLOOKUP($B34,RD[#All],AC$2,0)/AC$1,"")</f>
        <v>1.3863439930855661</v>
      </c>
      <c r="AD34" s="67">
        <f>IFERROR(VLOOKUP($B34,RD[#All],AD$2,0)/AD$1,"")</f>
        <v>1.3859342488555972</v>
      </c>
      <c r="AE34" s="67">
        <f>IFERROR(VLOOKUP($B34,RD[#All],AE$2,0)/AE$1,"")</f>
        <v>1.4015813566375364</v>
      </c>
      <c r="AF34" s="67">
        <f>IFERROR(VLOOKUP($B34,RD[#All],AF$2,0)/AF$1,"")</f>
        <v>1.3885975863503954</v>
      </c>
      <c r="AG34" s="67">
        <f>IFERROR(VLOOKUP($B34,RD[#All],AG$2,0)/AG$1,"")</f>
        <v>1.4082397003745319</v>
      </c>
      <c r="AH34" s="67">
        <f>IFERROR(VLOOKUP($B34,RD[#All],AH$2,0)/AH$1,"")</f>
        <v>1.3915938410320432</v>
      </c>
      <c r="AI34" s="67">
        <f>IFERROR(VLOOKUP($B34,RD[#All],AI$2,0)/AI$1,"")</f>
        <v>1.3797169811320755</v>
      </c>
      <c r="AJ34" s="67">
        <f>IFERROR(VLOOKUP($B34,RD[#All],AJ$2,0)/AJ$1,"")</f>
        <v>1.3869376774772082</v>
      </c>
      <c r="AK34" s="67">
        <f>IFERROR(VLOOKUP($B34,RD[#All],AK$2,0)/AK$1,"")</f>
        <v>1.3707865168539326</v>
      </c>
      <c r="AL34" s="67">
        <f>IFERROR(VLOOKUP($B34,RD[#All],AL$2,0)/AL$1,"")</f>
        <v>1.3716962194713953</v>
      </c>
      <c r="AM34" s="67">
        <f>IFERROR(VLOOKUP($B34,RD[#All],AM$2,0)/AM$1,"")</f>
        <v>1.3782771535580525</v>
      </c>
      <c r="AN34" s="67">
        <f>IFERROR(VLOOKUP($B34,RD[#All],AN$2,0)/AN$1,"")</f>
        <v>1.3857677902621723</v>
      </c>
      <c r="AO34" s="67">
        <f>IFERROR(VLOOKUP($B34,RD[#All],AO$2,0)/AO$1,"")</f>
        <v>1.3707865168539326</v>
      </c>
      <c r="AP34" s="67">
        <f>IFERROR(VLOOKUP($B34,RD[#All],AP$2,0)/AP$1,"")</f>
        <v>1.3632958801498127</v>
      </c>
      <c r="AQ34" s="67">
        <f>IFERROR(VLOOKUP($B34,RD[#All],AQ$2,0)/AQ$1,"")</f>
        <v>1.3782771535580525</v>
      </c>
      <c r="AR34" s="67">
        <f>IFERROR(VLOOKUP($B34,RD[#All],AR$2,0)/AR$1,"")</f>
        <v>1.3632958801498127</v>
      </c>
      <c r="AS34" s="67">
        <f>IFERROR(VLOOKUP($B34,RD[#All],AS$2,0)/AS$1,"")</f>
        <v>1.3932584269662922</v>
      </c>
      <c r="AT34" s="67">
        <f>IFERROR(VLOOKUP($B34,RD[#All],AT$2,0)/AT$1,"")</f>
        <v>1.3595505617977528</v>
      </c>
      <c r="AU34" s="67">
        <f>IFERROR(VLOOKUP($B34,RD[#All],AU$2,0)/AU$1,"")</f>
        <v>1.3595505617977528</v>
      </c>
      <c r="AV34" s="67">
        <f>IFERROR(VLOOKUP($B34,RD[#All],AV$2,0)/AV$1,"")</f>
        <v>1.3745318352059925</v>
      </c>
      <c r="AW34" s="67">
        <f>IFERROR(VLOOKUP($B34,RD[#All],AW$2,0)/AW$1,"")</f>
        <v>1.3725151253241141</v>
      </c>
      <c r="AX34" s="67">
        <f>IFERROR(VLOOKUP($B34,RD[#All],AX$2,0)/AX$1,"")</f>
        <v>1.3558052434456929</v>
      </c>
      <c r="AY34" s="67">
        <f>IFERROR(VLOOKUP($B34,RD[#All],AY$2,0)/AY$1,"")</f>
        <v>1.3806741573033707</v>
      </c>
      <c r="AZ34" s="67">
        <f>IFERROR(VLOOKUP($B34,RD[#All],AZ$2,0)/AZ$1,"")</f>
        <v>1.3591011235955057</v>
      </c>
      <c r="BA34" s="67">
        <f>IFERROR(VLOOKUP($B34,RD[#All],BA$2,0)/BA$1,"")</f>
        <v>1.3895131086142323</v>
      </c>
      <c r="BB34" s="67">
        <f>IFERROR(VLOOKUP($B34,RD[#All],BB$2,0)/BB$1,"")</f>
        <v>1.3782771535580525</v>
      </c>
      <c r="BC34" s="67">
        <f>IFERROR(VLOOKUP($B34,RD[#All],BC$2,0)/BC$1,"")</f>
        <v>1.3699542238868081</v>
      </c>
      <c r="BD34" s="67">
        <f>IFERROR(VLOOKUP($B34,RD[#All],BD$2,0)/BD$1,"")</f>
        <v>1.3549729504785684</v>
      </c>
      <c r="BE34" s="67">
        <f>IFERROR(VLOOKUP($B34,RD[#All],BE$2,0)/BE$1,"")</f>
        <v>1.3552290406222991</v>
      </c>
      <c r="BF34" s="67">
        <f>IFERROR(VLOOKUP($B34,RD[#All],BF$2,0)/BF$1,"")</f>
        <v>1.3516437786100708</v>
      </c>
      <c r="BG34" s="67">
        <f>IFERROR(VLOOKUP($B34,RD[#All],BG$2,0)/BG$1,"")</f>
        <v>1.3579692051602164</v>
      </c>
      <c r="BH34" s="67">
        <f>IFERROR(VLOOKUP($B34,RD[#All],BH$2,0)/BH$1,"")</f>
        <v>1.3610486891385767</v>
      </c>
      <c r="BI34" s="67">
        <f>IFERROR(VLOOKUP($B34,RD[#All],BI$2,0)/BI$1,"")</f>
        <v>1.383270911360799</v>
      </c>
      <c r="BJ34" s="67">
        <f>IFERROR(VLOOKUP($B34,RD[#All],BJ$2,0)/BJ$1,"")</f>
        <v>1.3806075738660009</v>
      </c>
      <c r="BK34" s="67">
        <f>IFERROR(VLOOKUP($B34,RD[#All],BK$2,0)/BK$1,"")</f>
        <v>1.3670411985018727</v>
      </c>
      <c r="BL34" s="67">
        <f>IFERROR(VLOOKUP($B34,RD[#All],BL$2,0)/BL$1,"")</f>
        <v>1.3947808631649381</v>
      </c>
      <c r="BM34" s="67">
        <f>IFERROR(VLOOKUP($B34,RD[#All],BM$2,0)/BM$1,"")</f>
        <v>1.3820224719101124</v>
      </c>
      <c r="BN34" s="67">
        <f>IFERROR(VLOOKUP($B34,RD[#All],BN$2,0)/BN$1,"")</f>
        <v>1.387669801462905</v>
      </c>
      <c r="BO34" s="67">
        <f>IFERROR(VLOOKUP($B34,RD[#All],BO$2,0)/BO$1,"")</f>
        <v>1.4350907519446847</v>
      </c>
      <c r="BP34" s="67">
        <f>IFERROR(VLOOKUP($B34,RD[#All],BP$2,0)/BP$1,"")</f>
        <v>1.4309420916162487</v>
      </c>
      <c r="BQ34" s="67">
        <f>IFERROR(VLOOKUP($B34,RD[#All],BQ$2,0)/BQ$1,"")</f>
        <v>1.4098530682800345</v>
      </c>
      <c r="BR34" s="67">
        <f>IFERROR(VLOOKUP($B34,RD[#All],BR$2,0)/BR$1,"")</f>
        <v>1.4098530682800345</v>
      </c>
      <c r="BS34" s="67">
        <f>IFERROR(VLOOKUP($B34,RD[#All],BS$2,0)/BS$1,"")</f>
        <v>1.4119850187265917</v>
      </c>
      <c r="BT34" s="67">
        <f>IFERROR(VLOOKUP($B34,RD[#All],BT$2,0)/BT$1,"")</f>
        <v>1.4187265917602996</v>
      </c>
      <c r="BU34" s="67">
        <f>IFERROR(VLOOKUP($B34,RD[#All],BU$2,0)/BU$1,"")</f>
        <v>1.4322097378277152</v>
      </c>
      <c r="BV34" s="67">
        <f>IFERROR(VLOOKUP($B34,RD[#All],BV$2,0)/BV$1,"")</f>
        <v>1.4232209737827715</v>
      </c>
      <c r="BW34" s="67">
        <f>IFERROR(VLOOKUP($B34,RD[#All],BW$2,0)/BW$1,"")</f>
        <v>1.3595505617977528</v>
      </c>
      <c r="BX34" s="67">
        <f>IFERROR(VLOOKUP($B34,RD[#All],BX$2,0)/BX$1,"")</f>
        <v>1.4280898876404495</v>
      </c>
      <c r="BY34" s="67">
        <f>IFERROR(VLOOKUP($B34,RD[#All],BY$2,0)/BY$1,"")</f>
        <v>1.4125676238035789</v>
      </c>
      <c r="BZ34" s="67">
        <f>IFERROR(VLOOKUP($B34,RD[#All],BZ$2,0)/BZ$1,"")</f>
        <v>1.4315439034540158</v>
      </c>
      <c r="CA34" s="67">
        <f>IFERROR(VLOOKUP($B34,RD[#All],CA$2,0)/CA$1,"")</f>
        <v>1.4015813566375364</v>
      </c>
      <c r="CB34" s="67">
        <f>IFERROR(VLOOKUP($B34,RD[#All],CB$2,0)/CB$1,"")</f>
        <v>1.3932584269662922</v>
      </c>
      <c r="CC34" s="67">
        <f>IFERROR(VLOOKUP($B34,RD[#All],CC$2,0)/CC$1,"")</f>
        <v>1.4127340823970036</v>
      </c>
      <c r="CD34" s="67">
        <f>IFERROR(VLOOKUP($B34,RD[#All],CD$2,0)/CD$1,"")</f>
        <v>1.4115816767502161</v>
      </c>
      <c r="CE34" s="67">
        <f>IFERROR(VLOOKUP($B34,RD[#All],CE$2,0)/CE$1,"")</f>
        <v>1.4104868913857678</v>
      </c>
      <c r="CF34" s="67">
        <f>IFERROR(VLOOKUP($B34,RD[#All],CF$2,0)/CF$1,"")</f>
        <v>1.3520599250936329</v>
      </c>
      <c r="CG34" s="67">
        <f>IFERROR(VLOOKUP($B34,RD[#All],CG$2,0)/CG$1,"")</f>
        <v>1.4329588014981274</v>
      </c>
      <c r="CH34" s="67">
        <f>IFERROR(VLOOKUP($B34,RD[#All],CH$2,0)/CH$1,"")</f>
        <v>1.4423220973782773</v>
      </c>
      <c r="CI34" s="67">
        <f>IFERROR(VLOOKUP($B34,RD[#All],CI$2,0)/CI$1,"")</f>
        <v>1.404494382022472</v>
      </c>
      <c r="CJ34" s="67">
        <f>IFERROR(VLOOKUP($B34,RD[#All],CJ$2,0)/CJ$1,"")</f>
        <v>1.4363295880149813</v>
      </c>
      <c r="CK34" s="67">
        <f>IFERROR(VLOOKUP($B34,RD[#All],CK$2,0)/CK$1,"")</f>
        <v>1.3561797752808991</v>
      </c>
      <c r="CL34" s="67">
        <f>IFERROR(VLOOKUP($B34,RD[#All],CL$2,0)/CL$1,"")</f>
        <v>1.3610486891385767</v>
      </c>
      <c r="CM34" s="67">
        <f>IFERROR(VLOOKUP($B34,RD[#All],CM$2,0)/CM$1,"")</f>
        <v>1.3947565543071161</v>
      </c>
      <c r="CN34" s="67">
        <f>IFERROR(VLOOKUP($B34,RD[#All],CN$2,0)/CN$1,"")</f>
        <v>1.3883895131086141</v>
      </c>
      <c r="CO34" s="67">
        <f>IFERROR(VLOOKUP($B34,RD[#All],CO$2,0)/CO$1,"")</f>
        <v>1.3781573033707866</v>
      </c>
      <c r="CP34" s="67">
        <f>IFERROR(VLOOKUP($B34,RD[#All],CP$2,0)/CP$1,"")</f>
        <v>1.388418323249784</v>
      </c>
      <c r="CQ34" s="67">
        <f>IFERROR(VLOOKUP($B34,RD[#All],CQ$2,0)/CQ$1,"")</f>
        <v>1.3707865168539326</v>
      </c>
      <c r="CR34" s="67">
        <f>IFERROR(VLOOKUP($B34,RD[#All],CR$2,0)/CR$1,"")</f>
        <v>1.3970037453183521</v>
      </c>
      <c r="CS34" s="67">
        <f>IFERROR(VLOOKUP($B34,RD[#All],CS$2,0)/CS$1,"")</f>
        <v>1.4142322097378277</v>
      </c>
      <c r="CT34" s="67">
        <f>IFERROR(VLOOKUP($B34,RD[#All],CT$2,0)/CT$1,"")</f>
        <v>1.4127340823970036</v>
      </c>
      <c r="CU34" s="67">
        <f>IFERROR(VLOOKUP($B34,RD[#All],CU$2,0)/CU$1,"")</f>
        <v>1.4131086142322098</v>
      </c>
      <c r="CV34" s="67">
        <f>IFERROR(VLOOKUP($B34,RD[#All],CV$2,0)/CV$1,"")</f>
        <v>1.4097378277153558</v>
      </c>
      <c r="CW34" s="67">
        <f>IFERROR(VLOOKUP($B34,RD[#All],CW$2,0)/CW$1,"")</f>
        <v>1.3951310861423221</v>
      </c>
      <c r="CX34" s="67">
        <f>IFERROR(VLOOKUP($B34,RD[#All],CX$2,0)/CX$1,"")</f>
        <v>1.3498127340823969</v>
      </c>
      <c r="CY34" s="67">
        <f>IFERROR(VLOOKUP($B34,RD[#All],CY$2,0)/CY$1,"")</f>
        <v>1.3681647940074906</v>
      </c>
      <c r="CZ34" s="67">
        <f>IFERROR(VLOOKUP($B34,RD[#All],CZ$2,0)/CZ$1,"")</f>
        <v>1.4131086142322098</v>
      </c>
      <c r="DA34" s="67">
        <f>IFERROR(VLOOKUP($B34,RD[#All],DA$2,0)/DA$1,"")</f>
        <v>1.3801498127340823</v>
      </c>
      <c r="DB34" s="67">
        <f>IFERROR(VLOOKUP($B34,RD[#All],DB$2,0)/DB$1,"")</f>
        <v>1.3865168539325843</v>
      </c>
      <c r="DC34" s="67">
        <f>IFERROR(VLOOKUP($B34,RD[#All],DC$2,0)/DC$1,"")</f>
        <v>1.3576362879733668</v>
      </c>
      <c r="DD34" s="67">
        <f>IFERROR(VLOOKUP($B34,RD[#All],DD$2,0)/DD$1,"")</f>
        <v>1.3625468164794008</v>
      </c>
      <c r="DE34" s="67">
        <f>IFERROR(VLOOKUP($B34,RD[#All],DE$2,0)/DE$1,"")</f>
        <v>1.4129005409904285</v>
      </c>
      <c r="DF34" s="67">
        <f>IFERROR(VLOOKUP($B34,RD[#All],DF$2,0)/DF$1,"")</f>
        <v>1.3549682167949149</v>
      </c>
      <c r="DG34" s="67">
        <f>IFERROR(VLOOKUP($B34,RD[#All],DG$2,0)/DG$1,"")</f>
        <v>1.3520599250936329</v>
      </c>
      <c r="DH34" s="67">
        <f>IFERROR(VLOOKUP($B34,RD[#All],DH$2,0)/DH$1,"")</f>
        <v>1.4015813566375364</v>
      </c>
      <c r="DI34" s="67">
        <f>IFERROR(VLOOKUP($B34,RD[#All],DI$2,0)/DI$1,"")</f>
        <v>1.362143474503025</v>
      </c>
      <c r="DJ34" s="67">
        <f>IFERROR(VLOOKUP($B34,RD[#All],DJ$2,0)/DJ$1,"")</f>
        <v>1.3932584269662922</v>
      </c>
      <c r="DK34" s="67">
        <f>IFERROR(VLOOKUP($B34,RD[#All],DK$2,0)/DK$1,"")</f>
        <v>1.3882646691635456</v>
      </c>
      <c r="DL34" s="67">
        <f>IFERROR(VLOOKUP($B34,RD[#All],DL$2,0)/DL$1,"")</f>
        <v>1.3869330004161466</v>
      </c>
      <c r="DM34" s="67">
        <f>IFERROR(VLOOKUP($B34,RD[#All],DM$2,0)/DM$1,"")</f>
        <v>1.3767790262172286</v>
      </c>
      <c r="DN34" s="67">
        <f>IFERROR(VLOOKUP($B34,RD[#All],DN$2,0)/DN$1,"")</f>
        <v>1.3558052434456929</v>
      </c>
      <c r="DO34" s="67">
        <f>IFERROR(VLOOKUP($B34,RD[#All],DO$2,0)/DO$1,"")</f>
        <v>1.361659417865507</v>
      </c>
      <c r="DP34" s="67">
        <f>IFERROR(VLOOKUP($B34,RD[#All],DP$2,0)/DP$1,"")</f>
        <v>1.3682896379525593</v>
      </c>
      <c r="DQ34" s="67">
        <f>IFERROR(VLOOKUP($B34,RD[#All],DQ$2,0)/DQ$1,"")</f>
        <v>1.3569704535996672</v>
      </c>
      <c r="DR34" s="67">
        <f>IFERROR(VLOOKUP($B34,RD[#All],DR$2,0)/DR$1,"")</f>
        <v>1.3857677902621723</v>
      </c>
      <c r="DS34" s="67">
        <f>IFERROR(VLOOKUP($B34,RD[#All],DS$2,0)/DS$1,"")</f>
        <v>1.3895131086142323</v>
      </c>
      <c r="DT34" s="67">
        <f>IFERROR(VLOOKUP($B34,RD[#All],DT$2,0)/DT$1,"")</f>
        <v>1.4049105285060342</v>
      </c>
      <c r="DU34" s="67">
        <f>IFERROR(VLOOKUP($B34,RD[#All],DU$2,0)/DU$1,"")</f>
        <v>1.3915938410320432</v>
      </c>
      <c r="DV34" s="67">
        <f>IFERROR(VLOOKUP($B34,RD[#All],DV$2,0)/DV$1,"")</f>
        <v>1.3745318352059925</v>
      </c>
      <c r="DW34" s="67">
        <f>IFERROR(VLOOKUP($B34,RD[#All],DW$2,0)/DW$1,"")</f>
        <v>1.3595505617977528</v>
      </c>
      <c r="DX34" s="67">
        <f>IFERROR(VLOOKUP($B34,RD[#All],DX$2,0)/DX$1,"")</f>
        <v>1.4015813566375364</v>
      </c>
      <c r="DY34" s="67">
        <f>IFERROR(VLOOKUP($B34,RD[#All],DY$2,0)/DY$1,"")</f>
        <v>1.3685393258426966</v>
      </c>
      <c r="DZ34" s="67">
        <f>IFERROR(VLOOKUP($B34,RD[#All],DZ$2,0)/DZ$1,"")</f>
        <v>1.3632958801498127</v>
      </c>
      <c r="EA34" s="67">
        <f>IFERROR(VLOOKUP($B34,RD[#All],EA$2,0)/EA$1,"")</f>
        <v>1.3969205160216398</v>
      </c>
      <c r="EB34" s="67">
        <f>IFERROR(VLOOKUP($B34,RD[#All],EB$2,0)/EB$1,"")</f>
        <v>1.3749479816895547</v>
      </c>
      <c r="EC34" s="67">
        <f>IFERROR(VLOOKUP($B34,RD[#All],EC$2,0)/EC$1,"")</f>
        <v>1.3531547104580812</v>
      </c>
      <c r="ED34" s="67">
        <f>IFERROR(VLOOKUP($B34,RD[#All],ED$2,0)/ED$1,"")</f>
        <v>1.3998271391529817</v>
      </c>
      <c r="EE34" s="67">
        <f>IFERROR(VLOOKUP($B34,RD[#All],EE$2,0)/EE$1,"")</f>
        <v>1.3984442523768366</v>
      </c>
      <c r="EF34" s="67">
        <f>IFERROR(VLOOKUP($B34,RD[#All],EF$2,0)/EF$1,"")</f>
        <v>1.4198161389172625</v>
      </c>
      <c r="EG34" s="67">
        <f>IFERROR(VLOOKUP($B34,RD[#All],EG$2,0)/EG$1,"")</f>
        <v>1.4055944055944056</v>
      </c>
      <c r="EH34" s="67">
        <f>IFERROR(VLOOKUP($B34,RD[#All],EH$2,0)/EH$1,"")</f>
        <v>1.4265734265734267</v>
      </c>
      <c r="EI34" s="67">
        <f>IFERROR(VLOOKUP($B34,RD[#All],EI$2,0)/EI$1,"")</f>
        <v>1.3496503496503496</v>
      </c>
      <c r="EJ34" s="67">
        <f>IFERROR(VLOOKUP($B34,RD[#All],EJ$2,0)/EJ$1,"")</f>
        <v>1.4055944055944056</v>
      </c>
      <c r="EK34" s="67">
        <f>IFERROR(VLOOKUP($B34,RD[#All],EK$2,0)/EK$1,"")</f>
        <v>1.364134831460674</v>
      </c>
      <c r="EL34" s="67">
        <f>IFERROR(VLOOKUP($B34,RD[#All],EL$2,0)/EL$1,"")</f>
        <v>1.4003745318352059</v>
      </c>
      <c r="EM34" s="67">
        <f>IFERROR(VLOOKUP($B34,RD[#All],EM$2,0)/EM$1,"")</f>
        <v>1.37942955920484</v>
      </c>
      <c r="EN34" s="67">
        <f>IFERROR(VLOOKUP($B34,RD[#All],EN$2,0)/EN$1,"")</f>
        <v>1.362143474503025</v>
      </c>
      <c r="EO34" s="67">
        <f>IFERROR(VLOOKUP($B34,RD[#All],EO$2,0)/EO$1,"")</f>
        <v>1.4205992509363297</v>
      </c>
      <c r="EP34" s="67">
        <f>IFERROR(VLOOKUP($B34,RD[#All],EP$2,0)/EP$1,"")</f>
        <v>1.4108902333621436</v>
      </c>
      <c r="EQ34" s="67">
        <f>IFERROR(VLOOKUP($B34,RD[#All],EQ$2,0)/EQ$1,"")</f>
        <v>1.359925093632959</v>
      </c>
      <c r="ER34" s="67">
        <f>IFERROR(VLOOKUP($B34,RD[#All],ER$2,0)/ER$1,"")</f>
        <v>1.3898012100259292</v>
      </c>
      <c r="ES34" s="67">
        <f>IFERROR(VLOOKUP($B34,RD[#All],ES$2,0)/ES$1,"")</f>
        <v>1.3827715355805243</v>
      </c>
      <c r="ET34" s="67">
        <f>IFERROR(VLOOKUP($B34,RD[#All],ET$2,0)/ET$1,"")</f>
        <v>1.3752808988764045</v>
      </c>
      <c r="EU34" s="67">
        <f>IFERROR(VLOOKUP($B34,RD[#All],EU$2,0)/EU$1,"")</f>
        <v>1.4039757994814175</v>
      </c>
      <c r="EV34" s="67">
        <f>IFERROR(VLOOKUP($B34,RD[#All],EV$2,0)/EV$1,"")</f>
        <v>1.3936041486603286</v>
      </c>
      <c r="EW34" s="67">
        <f>IFERROR(VLOOKUP($B34,RD[#All],EW$2,0)/EW$1,"")</f>
        <v>1.4143474503025066</v>
      </c>
      <c r="EX34" s="67">
        <f>IFERROR(VLOOKUP($B34,RD[#All],EX$2,0)/EX$1,"")</f>
        <v>1.401123595505618</v>
      </c>
      <c r="EY34" s="67">
        <f>IFERROR(VLOOKUP($B34,RD[#All],EY$2,0)/EY$1,"")</f>
        <v>1.3782771535580525</v>
      </c>
      <c r="EZ34" s="67">
        <f>IFERROR(VLOOKUP($B34,RD[#All],EZ$2,0)/EZ$1,"")</f>
        <v>1.4254681647940075</v>
      </c>
      <c r="FA34" s="67">
        <f>IFERROR(VLOOKUP($B34,RD[#All],FA$2,0)/FA$1,"")</f>
        <v>1.3996254681647939</v>
      </c>
      <c r="FB34" s="67">
        <f>IFERROR(VLOOKUP($B34,RD[#All],FB$2,0)/FB$1,"")</f>
        <v>1.3674157303370786</v>
      </c>
      <c r="FC34" s="67">
        <f>IFERROR(VLOOKUP($B34,RD[#All],FC$2,0)/FC$1,"")</f>
        <v>1.3632958801498127</v>
      </c>
      <c r="FD34" s="67">
        <f>IFERROR(VLOOKUP($B34,RD[#All],FD$2,0)/FD$1,"")</f>
        <v>1.3782771535580525</v>
      </c>
      <c r="FE34" s="67">
        <f>IFERROR(VLOOKUP($B34,RD[#All],FE$2,0)/FE$1,"")</f>
        <v>1.4242424242424243</v>
      </c>
      <c r="FF34" s="67">
        <f>IFERROR(VLOOKUP($B34,RD[#All],FF$2,0)/FF$1,"")</f>
        <v>1.3863636363636365</v>
      </c>
      <c r="FG34" s="67">
        <f>IFERROR(VLOOKUP($B34,RD[#All],FG$2,0)/FG$1,"")</f>
        <v>1.393939393939394</v>
      </c>
      <c r="FH34" s="67">
        <f>IFERROR(VLOOKUP($B34,RD[#All],FH$2,0)/FH$1,"")</f>
        <v>1.4310606060606061</v>
      </c>
      <c r="FI34" s="67">
        <f>IFERROR(VLOOKUP($B34,RD[#All],FI$2,0)/FI$1,"")</f>
        <v>1.4208754208754208</v>
      </c>
      <c r="FJ34" s="67">
        <f>IFERROR(VLOOKUP($B34,RD[#All],FJ$2,0)/FJ$1,"")</f>
        <v>1.4175084175084176</v>
      </c>
      <c r="FK34" s="67">
        <f>IFERROR(VLOOKUP($B34,RD[#All],FK$2,0)/FK$1,"")</f>
        <v>1.4141414141414141</v>
      </c>
      <c r="FL34" s="67">
        <f>IFERROR(VLOOKUP($B34,RD[#All],FL$2,0)/FL$1,"")</f>
        <v>1.4138181818181819</v>
      </c>
      <c r="FM34" s="67">
        <f>IFERROR(VLOOKUP($B34,RD[#All],FM$2,0)/FM$1,"")</f>
        <v>1.4128787878787878</v>
      </c>
      <c r="FN34" s="67">
        <f>IFERROR(VLOOKUP($B34,RD[#All],FN$2,0)/FN$1,"")</f>
        <v>1.3872053872053871</v>
      </c>
      <c r="FO34" s="67">
        <f>IFERROR(VLOOKUP($B34,RD[#All],FO$2,0)/FO$1,"")</f>
        <v>1.3787878787878789</v>
      </c>
      <c r="FP34" s="67">
        <f>IFERROR(VLOOKUP($B34,RD[#All],FP$2,0)/FP$1,"")</f>
        <v>1.3636363636363635</v>
      </c>
      <c r="FQ34" s="67">
        <f>IFERROR(VLOOKUP($B34,RD[#All],FQ$2,0)/FQ$1,"")</f>
        <v>1.4098181818181819</v>
      </c>
      <c r="FR34" s="67">
        <f>IFERROR(VLOOKUP($B34,RD[#All],FR$2,0)/FR$1,"")</f>
        <v>1.3854545454545455</v>
      </c>
      <c r="FS34" s="67">
        <f>IFERROR(VLOOKUP($B34,RD[#All],FS$2,0)/FS$1,"")</f>
        <v>1.3501683501683501</v>
      </c>
      <c r="FT34" s="67">
        <f>IFERROR(VLOOKUP($B34,RD[#All],FT$2,0)/FT$1,"")</f>
        <v>1.4036363636363636</v>
      </c>
      <c r="FU34" s="67">
        <f>IFERROR(VLOOKUP($B34,RD[#All],FU$2,0)/FU$1,"")</f>
        <v>1.404040404040404</v>
      </c>
      <c r="FV34" s="67">
        <f>IFERROR(VLOOKUP($B34,RD[#All],FV$2,0)/FV$1,"")</f>
        <v>1.3833333333333333</v>
      </c>
      <c r="FW34" s="67">
        <f>IFERROR(VLOOKUP($B34,RD[#All],FW$2,0)/FW$1,"")</f>
        <v>1.3977272727272727</v>
      </c>
      <c r="FX34" s="67">
        <f>IFERROR(VLOOKUP($B34,RD[#All],FX$2,0)/FX$1,"")</f>
        <v>1.3768939393939394</v>
      </c>
      <c r="FY34" s="67">
        <f>IFERROR(VLOOKUP($B34,RD[#All],FY$2,0)/FY$1,"")</f>
        <v>1.4141414141414141</v>
      </c>
      <c r="FZ34" s="67">
        <f>IFERROR(VLOOKUP($B34,RD[#All],FZ$2,0)/FZ$1,"")</f>
        <v>1.4242424242424243</v>
      </c>
      <c r="GA34" s="67">
        <f>IFERROR(VLOOKUP($B34,RD[#All],GA$2,0)/GA$1,"")</f>
        <v>1.4458041958041958</v>
      </c>
      <c r="GB34" s="67">
        <f>IFERROR(VLOOKUP($B34,RD[#All],GB$2,0)/GB$1,"")</f>
        <v>1.3962962962962964</v>
      </c>
      <c r="GC34" s="67">
        <f>IFERROR(VLOOKUP($B34,RD[#All],GC$2,0)/GC$1,"")</f>
        <v>1.4053872053872054</v>
      </c>
      <c r="GD34" s="67">
        <f>IFERROR(VLOOKUP($B34,RD[#All],GD$2,0)/GD$1,"")</f>
        <v>1.3803636363636365</v>
      </c>
      <c r="GE34" s="67">
        <f>IFERROR(VLOOKUP($B34,RD[#All],GE$2,0)/GE$1,"")</f>
        <v>1.4090909090909092</v>
      </c>
      <c r="GF34" s="67">
        <f>IFERROR(VLOOKUP($B34,RD[#All],GF$2,0)/GF$1,"")</f>
        <v>1.3973063973063973</v>
      </c>
      <c r="GG34" s="67">
        <f>IFERROR(VLOOKUP($B34,RD[#All],GG$2,0)/GG$1,"")</f>
        <v>1.4218181818181819</v>
      </c>
      <c r="GH34" s="67">
        <f>IFERROR(VLOOKUP($B34,RD[#All],GH$2,0)/GH$1,"")</f>
        <v>1.3505454545454545</v>
      </c>
      <c r="GI34" s="67">
        <f>IFERROR(VLOOKUP($B34,RD[#All],GI$2,0)/GI$1,"")</f>
        <v>1.4036363636363636</v>
      </c>
      <c r="GJ34" s="67">
        <f>IFERROR(VLOOKUP($B34,RD[#All],GJ$2,0)/GJ$1,"")</f>
        <v>1.4020979020979021</v>
      </c>
      <c r="GK34" s="67">
        <f>IFERROR(VLOOKUP($B34,RD[#All],GK$2,0)/GK$1,"")</f>
        <v>1.4090909090909092</v>
      </c>
      <c r="GL34" s="67">
        <f>IFERROR(VLOOKUP($B34,RD[#All],GL$2,0)/GL$1,"")</f>
        <v>1.3787878787878789</v>
      </c>
      <c r="GM34" s="67">
        <f>IFERROR(VLOOKUP($B34,RD[#All],GM$2,0)/GM$1,"")</f>
        <v>1.396969696969697</v>
      </c>
      <c r="GN34" s="67">
        <f>IFERROR(VLOOKUP($B34,RD[#All],GN$2,0)/GN$1,"")</f>
        <v>1.4242424242424243</v>
      </c>
      <c r="GO34" s="67">
        <f>IFERROR(VLOOKUP($B34,RD[#All],GO$2,0)/GO$1,"")</f>
        <v>1.437121212121212</v>
      </c>
      <c r="GP34" s="67">
        <f>IFERROR(VLOOKUP($B34,RD[#All],GP$2,0)/GP$1,"")</f>
        <v>1.4352272727272726</v>
      </c>
      <c r="GQ34" s="67">
        <f>IFERROR(VLOOKUP($B34,RD[#All],GQ$2,0)/GQ$1,"")</f>
        <v>1.3681818181818182</v>
      </c>
      <c r="GR34" s="67">
        <f>IFERROR(VLOOKUP($B34,RD[#All],GR$2,0)/GR$1,"")</f>
        <v>1.4015151515151516</v>
      </c>
      <c r="GS34" s="67" t="str">
        <f>IFERROR(VLOOKUP($B34,RD[#All],GS$2,0)/GS$1,"")</f>
        <v/>
      </c>
      <c r="GT34" s="67" t="str">
        <f>IFERROR(VLOOKUP($B34,RD[#All],GT$2,0)/GT$1,"")</f>
        <v/>
      </c>
      <c r="GU34" s="67">
        <f>IFERROR(VLOOKUP($B34,RD[#All],GU$2,0)/GU$1,"")</f>
        <v>1.3588390501319261</v>
      </c>
      <c r="GV34" s="67">
        <f>IFERROR(VLOOKUP($B34,RD[#All],GV$2,0)/GV$1,"")</f>
        <v>1.355397951142632</v>
      </c>
      <c r="GW34" s="67">
        <f>IFERROR(VLOOKUP($B34,RD[#All],GW$2,0)/GW$1,"")</f>
        <v>1.3747228381374721</v>
      </c>
      <c r="GX34" s="67" t="str">
        <f>IFERROR(VLOOKUP($B34,RD[#All],GX$2,0)/GX$1,"")</f>
        <v/>
      </c>
      <c r="GY34" s="67">
        <f>IFERROR(VLOOKUP($B34,RD[#All],GY$2,0)/GY$1,"")</f>
        <v>1.355775803144224</v>
      </c>
      <c r="GZ34" s="67">
        <f>IFERROR(VLOOKUP($B34,RD[#All],GZ$2,0)/GZ$1,"")</f>
        <v>1.3895131086142323</v>
      </c>
      <c r="HA34" s="67">
        <f>IFERROR(VLOOKUP($B34,RD[#All],HA$2,0)/HA$1,"")</f>
        <v>1.3670411985018727</v>
      </c>
      <c r="HB34" s="67">
        <f>IFERROR(VLOOKUP($B34,RD[#All],HB$2,0)/HB$1,"")</f>
        <v>1.4142322097378277</v>
      </c>
      <c r="HC34" s="67">
        <f>IFERROR(VLOOKUP($B34,RD[#All],HC$2,0)/HC$1,"")</f>
        <v>1.4280898876404495</v>
      </c>
      <c r="HD34" s="67">
        <f>IFERROR(VLOOKUP($B34,RD[#All],HD$2,0)/HD$1,"")</f>
        <v>1.4438202247191012</v>
      </c>
      <c r="HE34" s="67">
        <f>IFERROR(VLOOKUP($B34,RD[#All],HE$2,0)/HE$1,"")</f>
        <v>1.3707865168539326</v>
      </c>
      <c r="HF34" s="67">
        <f>IFERROR(VLOOKUP($B34,RD[#All],HF$2,0)/HF$1,"")</f>
        <v>1.3782771535580525</v>
      </c>
      <c r="HG34" s="67">
        <f>IFERROR(VLOOKUP($B34,RD[#All],HG$2,0)/HG$1,"")</f>
        <v>1.3895131086142323</v>
      </c>
      <c r="HH34" s="67">
        <f>IFERROR(VLOOKUP($B34,RD[#All],HH$2,0)/HH$1,"")</f>
        <v>1.3737827715355806</v>
      </c>
      <c r="HI34" s="67">
        <f>IFERROR(VLOOKUP($B34,RD[#All],HI$2,0)/HI$1,"")</f>
        <v>1.3558052434456929</v>
      </c>
      <c r="HJ34" s="67">
        <f>IFERROR(VLOOKUP($B34,RD[#All],HJ$2,0)/HJ$1,"")</f>
        <v>1.40749063670412</v>
      </c>
      <c r="HK34" s="67">
        <f>IFERROR(VLOOKUP($B34,RD[#All],HK$2,0)/HK$1,"")</f>
        <v>1.4119017894298793</v>
      </c>
      <c r="HL34" s="67">
        <f>IFERROR(VLOOKUP($B34,RD[#All],HL$2,0)/HL$1,"")</f>
        <v>1.3826050769870994</v>
      </c>
      <c r="HM34" s="67">
        <f>IFERROR(VLOOKUP($B34,RD[#All],HM$2,0)/HM$1,"")</f>
        <v>1.3882669055082848</v>
      </c>
      <c r="HN34" s="67">
        <f>IFERROR(VLOOKUP($B34,RD[#All],HN$2,0)/HN$1,"")</f>
        <v>1.3658755038065382</v>
      </c>
      <c r="HO34" s="67">
        <f>IFERROR(VLOOKUP($B34,RD[#All],HO$2,0)/HO$1,"")</f>
        <v>1.4106583072100314</v>
      </c>
      <c r="HP34" s="67">
        <f>IFERROR(VLOOKUP($B34,RD[#All],HP$2,0)/HP$1,"")</f>
        <v>1.3981191222570533</v>
      </c>
      <c r="HQ34" s="67">
        <f>IFERROR(VLOOKUP($B34,RD[#All],HQ$2,0)/HQ$1,"")</f>
        <v>1.3564213564213563</v>
      </c>
      <c r="HR34" s="67">
        <f>IFERROR(VLOOKUP($B34,RD[#All],HR$2,0)/HR$1,"")</f>
        <v>1.3636363636363635</v>
      </c>
      <c r="HS34" s="67">
        <f>IFERROR(VLOOKUP($B34,RD[#All],HS$2,0)/HS$1,"")</f>
        <v>1.3806741573033707</v>
      </c>
      <c r="HT34" s="67">
        <f>IFERROR(VLOOKUP($B34,RD[#All],HT$2,0)/HT$1,"")</f>
        <v>1.3682896379525593</v>
      </c>
      <c r="HU34" s="67">
        <f>IFERROR(VLOOKUP($B34,RD[#All],HU$2,0)/HU$1,"")</f>
        <v>1.3562662057044079</v>
      </c>
      <c r="HV34" s="67">
        <f>IFERROR(VLOOKUP($B34,RD[#All],HV$2,0)/HV$1,"")</f>
        <v>1.3690579083837511</v>
      </c>
      <c r="HW34" s="67">
        <f>IFERROR(VLOOKUP($B34,RD[#All],HW$2,0)/HW$1,"")</f>
        <v>1.3878651685393257</v>
      </c>
      <c r="HX34" s="67">
        <f>IFERROR(VLOOKUP($B34,RD[#All],HX$2,0)/HX$1,"")</f>
        <v>1.4070872947277442</v>
      </c>
      <c r="HY34" s="67">
        <f>IFERROR(VLOOKUP($B34,RD[#All],HY$2,0)/HY$1,"")</f>
        <v>1.3616312942155639</v>
      </c>
      <c r="HZ34" s="67">
        <f>IFERROR(VLOOKUP($B34,RD[#All],HZ$2,0)/HZ$1,"")</f>
        <v>1.3516437786100708</v>
      </c>
      <c r="IA34" s="67">
        <f>IFERROR(VLOOKUP($B34,RD[#All],IA$2,0)/IA$1,"")</f>
        <v>1.3636363636363638</v>
      </c>
      <c r="IB34" s="67">
        <f>IFERROR(VLOOKUP($B34,RD[#All],IB$2,0)/IB$1,"")</f>
        <v>1.3672438672438674</v>
      </c>
      <c r="IC34" s="67">
        <f>IFERROR(VLOOKUP($B34,RD[#All],IC$2,0)/IC$1,"")</f>
        <v>1.3714063714063716</v>
      </c>
      <c r="ID34" s="67">
        <f>IFERROR(VLOOKUP($B34,RD[#All],ID$2,0)/ID$1,"")</f>
        <v>1.3505424616535726</v>
      </c>
      <c r="IE34" s="67">
        <f>IFERROR(VLOOKUP($B34,RD[#All],IE$2,0)/IE$1,"")</f>
        <v>1.3656565656565656</v>
      </c>
      <c r="IF34" s="67" t="str">
        <f>IFERROR(VLOOKUP($B34,RD[#All],IF$2,0)/IF$1,"")</f>
        <v/>
      </c>
      <c r="IG34" s="67">
        <f>IFERROR(VLOOKUP($B34,RD[#All],IG$2,0)/IG$1,"")</f>
        <v>1.4010755731672799</v>
      </c>
      <c r="IH34" s="67">
        <f>IFERROR(VLOOKUP($B34,RD[#All],IH$2,0)/IH$1,"")</f>
        <v>1.3827934517589688</v>
      </c>
      <c r="II34" s="67">
        <f>IFERROR(VLOOKUP($B34,RD[#All],II$2,0)/II$1,"")</f>
        <v>1.3731343283582089</v>
      </c>
      <c r="IJ34" s="67">
        <f>IFERROR(VLOOKUP($B34,RD[#All],IJ$2,0)/IJ$1,"")</f>
        <v>1.3729891507669285</v>
      </c>
      <c r="IK34" s="67">
        <f>IFERROR(VLOOKUP($B34,RD[#All],IK$2,0)/IK$1,"")</f>
        <v>1.4141414141414144</v>
      </c>
      <c r="IL34" s="67" t="str">
        <f>IFERROR(VLOOKUP($B34,RD[#All],IL$2,0)/IL$1,"")</f>
        <v/>
      </c>
      <c r="IM34" s="67" t="str">
        <f>IFERROR(VLOOKUP($B34,RD[#All],IM$2,0)/IM$1,"")</f>
        <v/>
      </c>
      <c r="IN34" s="67">
        <f>IFERROR(VLOOKUP($B34,RD[#All],IN$2,0)/IN$1,"")</f>
        <v>1.4378265412748172</v>
      </c>
      <c r="IO34" s="67">
        <f>IFERROR(VLOOKUP($B34,RD[#All],IO$2,0)/IO$1,"")</f>
        <v>1.3753918495297806</v>
      </c>
      <c r="IP34" s="67">
        <f>IFERROR(VLOOKUP($B34,RD[#All],IP$2,0)/IP$1,"")</f>
        <v>1.3901452035229707</v>
      </c>
      <c r="IQ34" s="67">
        <f>IFERROR(VLOOKUP($B34,RD[#All],IQ$2,0)/IQ$1,"")</f>
        <v>1.35975135975136</v>
      </c>
      <c r="IR34" s="67">
        <f>IFERROR(VLOOKUP($B34,RD[#All],IR$2,0)/IR$1,"")</f>
        <v>1.384742951907131</v>
      </c>
      <c r="IS34" s="86">
        <f>IFERROR(AVERAGEIF(Inv_SY_B[[#This Row],[BLK1_INV1]:[BLK8_INV27]],"&gt;"&amp;0.1,Inv_SY_B[[#This Row],[BLK1_INV1]:[BLK8_INV27]]),"")</f>
        <v>1.390246750225959</v>
      </c>
    </row>
    <row r="35" spans="2:253" x14ac:dyDescent="0.25">
      <c r="B35" s="87">
        <f>B34+1</f>
        <v>45873</v>
      </c>
      <c r="C35" s="69">
        <f>IFERROR(VLOOKUP($B35,RD[#All],C$2,0)/C$1,"")</f>
        <v>1.8917891097666379</v>
      </c>
      <c r="D35" s="67">
        <f>IFERROR(VLOOKUP($B35,RD[#All],D$2,0)/D$1,"")</f>
        <v>1.9630077787381157</v>
      </c>
      <c r="E35" s="67">
        <f>IFERROR(VLOOKUP($B35,RD[#All],E$2,0)/E$1,"")</f>
        <v>1.9352059925093634</v>
      </c>
      <c r="F35" s="67">
        <f>IFERROR(VLOOKUP($B35,RD[#All],F$2,0)/F$1,"")</f>
        <v>1.9318352059925092</v>
      </c>
      <c r="G35" s="67">
        <f>IFERROR(VLOOKUP($B35,RD[#All],G$2,0)/G$1,"")</f>
        <v>1.9305099394987035</v>
      </c>
      <c r="H35" s="67">
        <f>IFERROR(VLOOKUP($B35,RD[#All],H$2,0)/H$1,"")</f>
        <v>1.8831460674157303</v>
      </c>
      <c r="I35" s="67">
        <f>IFERROR(VLOOKUP($B35,RD[#All],I$2,0)/I$1,"")</f>
        <v>1.9352059925093634</v>
      </c>
      <c r="J35" s="67">
        <f>IFERROR(VLOOKUP($B35,RD[#All],J$2,0)/J$1,"")</f>
        <v>1.9295880149812736</v>
      </c>
      <c r="K35" s="67">
        <f>IFERROR(VLOOKUP($B35,RD[#All],K$2,0)/K$1,"")</f>
        <v>1.9412134831460672</v>
      </c>
      <c r="L35" s="67">
        <f>IFERROR(VLOOKUP($B35,RD[#All],L$2,0)/L$1,"")</f>
        <v>1.9092134831460674</v>
      </c>
      <c r="M35" s="67">
        <f>IFERROR(VLOOKUP($B35,RD[#All],M$2,0)/M$1,"")</f>
        <v>1.9176029962546817</v>
      </c>
      <c r="N35" s="67">
        <f>IFERROR(VLOOKUP($B35,RD[#All],N$2,0)/N$1,"")</f>
        <v>1.9262172284644192</v>
      </c>
      <c r="O35" s="67">
        <f>IFERROR(VLOOKUP($B35,RD[#All],O$2,0)/O$1,"")</f>
        <v>1.9363295880149813</v>
      </c>
      <c r="P35" s="67">
        <f>IFERROR(VLOOKUP($B35,RD[#All],P$2,0)/P$1,"")</f>
        <v>1.916241062308478</v>
      </c>
      <c r="Q35" s="67">
        <f>IFERROR(VLOOKUP($B35,RD[#All],Q$2,0)/Q$1,"")</f>
        <v>1.9445692883895134</v>
      </c>
      <c r="R35" s="67">
        <f>IFERROR(VLOOKUP($B35,RD[#All],R$2,0)/R$1,"")</f>
        <v>1.9157303370786516</v>
      </c>
      <c r="S35" s="67">
        <f>IFERROR(VLOOKUP($B35,RD[#All],S$2,0)/S$1,"")</f>
        <v>1.8764044943820224</v>
      </c>
      <c r="T35" s="67">
        <f>IFERROR(VLOOKUP($B35,RD[#All],T$2,0)/T$1,"")</f>
        <v>1.9314606741573035</v>
      </c>
      <c r="U35" s="67">
        <f>IFERROR(VLOOKUP($B35,RD[#All],U$2,0)/U$1,"")</f>
        <v>1.8789974070872948</v>
      </c>
      <c r="V35" s="67">
        <f>IFERROR(VLOOKUP($B35,RD[#All],V$2,0)/V$1,"")</f>
        <v>1.9166810717372513</v>
      </c>
      <c r="W35" s="67">
        <f>IFERROR(VLOOKUP($B35,RD[#All],W$2,0)/W$1,"")</f>
        <v>1.9176029962546817</v>
      </c>
      <c r="X35" s="67">
        <f>IFERROR(VLOOKUP($B35,RD[#All],X$2,0)/X$1,"")</f>
        <v>1.9250936329588015</v>
      </c>
      <c r="Y35" s="67">
        <f>IFERROR(VLOOKUP($B35,RD[#All],Y$2,0)/Y$1,"")</f>
        <v>1.9018150388936907</v>
      </c>
      <c r="Z35" s="67">
        <f>IFERROR(VLOOKUP($B35,RD[#All],Z$2,0)/Z$1,"")</f>
        <v>1.9475655430711611</v>
      </c>
      <c r="AA35" s="67">
        <f>IFERROR(VLOOKUP($B35,RD[#All],AA$2,0)/AA$1,"")</f>
        <v>1.9208297320656873</v>
      </c>
      <c r="AB35" s="67">
        <f>IFERROR(VLOOKUP($B35,RD[#All],AB$2,0)/AB$1,"")</f>
        <v>1.8807260155574763</v>
      </c>
      <c r="AC35" s="67">
        <f>IFERROR(VLOOKUP($B35,RD[#All],AC$2,0)/AC$1,"")</f>
        <v>1.8772687986171133</v>
      </c>
      <c r="AD35" s="67">
        <f>IFERROR(VLOOKUP($B35,RD[#All],AD$2,0)/AD$1,"")</f>
        <v>1.9176029962546817</v>
      </c>
      <c r="AE35" s="67">
        <f>IFERROR(VLOOKUP($B35,RD[#All],AE$2,0)/AE$1,"")</f>
        <v>1.9009571369121931</v>
      </c>
      <c r="AF35" s="67">
        <f>IFERROR(VLOOKUP($B35,RD[#All],AF$2,0)/AF$1,"")</f>
        <v>1.9259259259259258</v>
      </c>
      <c r="AG35" s="67">
        <f>IFERROR(VLOOKUP($B35,RD[#All],AG$2,0)/AG$1,"")</f>
        <v>1.8976279650436954</v>
      </c>
      <c r="AH35" s="67">
        <f>IFERROR(VLOOKUP($B35,RD[#All],AH$2,0)/AH$1,"")</f>
        <v>1.8663337494798169</v>
      </c>
      <c r="AI35" s="67">
        <f>IFERROR(VLOOKUP($B35,RD[#All],AI$2,0)/AI$1,"")</f>
        <v>1.9261006289308176</v>
      </c>
      <c r="AJ35" s="67">
        <f>IFERROR(VLOOKUP($B35,RD[#All],AJ$2,0)/AJ$1,"")</f>
        <v>1.921984755641907</v>
      </c>
      <c r="AK35" s="67">
        <f>IFERROR(VLOOKUP($B35,RD[#All],AK$2,0)/AK$1,"")</f>
        <v>1.8838951310861423</v>
      </c>
      <c r="AL35" s="67">
        <f>IFERROR(VLOOKUP($B35,RD[#All],AL$2,0)/AL$1,"")</f>
        <v>1.908665105386417</v>
      </c>
      <c r="AM35" s="67">
        <f>IFERROR(VLOOKUP($B35,RD[#All],AM$2,0)/AM$1,"")</f>
        <v>1.9250936329588015</v>
      </c>
      <c r="AN35" s="67">
        <f>IFERROR(VLOOKUP($B35,RD[#All],AN$2,0)/AN$1,"")</f>
        <v>1.9063670411985019</v>
      </c>
      <c r="AO35" s="67">
        <f>IFERROR(VLOOKUP($B35,RD[#All],AO$2,0)/AO$1,"")</f>
        <v>1.9475655430711611</v>
      </c>
      <c r="AP35" s="67">
        <f>IFERROR(VLOOKUP($B35,RD[#All],AP$2,0)/AP$1,"")</f>
        <v>1.9101123595505618</v>
      </c>
      <c r="AQ35" s="67">
        <f>IFERROR(VLOOKUP($B35,RD[#All],AQ$2,0)/AQ$1,"")</f>
        <v>1.9288389513108615</v>
      </c>
      <c r="AR35" s="67">
        <f>IFERROR(VLOOKUP($B35,RD[#All],AR$2,0)/AR$1,"")</f>
        <v>1.8764044943820224</v>
      </c>
      <c r="AS35" s="67">
        <f>IFERROR(VLOOKUP($B35,RD[#All],AS$2,0)/AS$1,"")</f>
        <v>1.9138576779026217</v>
      </c>
      <c r="AT35" s="67">
        <f>IFERROR(VLOOKUP($B35,RD[#All],AT$2,0)/AT$1,"")</f>
        <v>1.9138576779026217</v>
      </c>
      <c r="AU35" s="67">
        <f>IFERROR(VLOOKUP($B35,RD[#All],AU$2,0)/AU$1,"")</f>
        <v>1.9176029962546817</v>
      </c>
      <c r="AV35" s="67">
        <f>IFERROR(VLOOKUP($B35,RD[#All],AV$2,0)/AV$1,"")</f>
        <v>1.9325842696629214</v>
      </c>
      <c r="AW35" s="67">
        <f>IFERROR(VLOOKUP($B35,RD[#All],AW$2,0)/AW$1,"")</f>
        <v>1.8703543647363872</v>
      </c>
      <c r="AX35" s="67">
        <f>IFERROR(VLOOKUP($B35,RD[#All],AX$2,0)/AX$1,"")</f>
        <v>1.8820224719101124</v>
      </c>
      <c r="AY35" s="67">
        <f>IFERROR(VLOOKUP($B35,RD[#All],AY$2,0)/AY$1,"")</f>
        <v>1.9128089887640449</v>
      </c>
      <c r="AZ35" s="67">
        <f>IFERROR(VLOOKUP($B35,RD[#All],AZ$2,0)/AZ$1,"")</f>
        <v>1.9307865168539327</v>
      </c>
      <c r="BA35" s="67">
        <f>IFERROR(VLOOKUP($B35,RD[#All],BA$2,0)/BA$1,"")</f>
        <v>1.898876404494382</v>
      </c>
      <c r="BB35" s="67">
        <f>IFERROR(VLOOKUP($B35,RD[#All],BB$2,0)/BB$1,"")</f>
        <v>1.9138576779026217</v>
      </c>
      <c r="BC35" s="67">
        <f>IFERROR(VLOOKUP($B35,RD[#All],BC$2,0)/BC$1,"")</f>
        <v>1.8876404494382022</v>
      </c>
      <c r="BD35" s="67">
        <f>IFERROR(VLOOKUP($B35,RD[#All],BD$2,0)/BD$1,"")</f>
        <v>1.8813150228880566</v>
      </c>
      <c r="BE35" s="67">
        <f>IFERROR(VLOOKUP($B35,RD[#All],BE$2,0)/BE$1,"")</f>
        <v>1.885220397579948</v>
      </c>
      <c r="BF35" s="67">
        <f>IFERROR(VLOOKUP($B35,RD[#All],BF$2,0)/BF$1,"")</f>
        <v>1.8876404494382022</v>
      </c>
      <c r="BG35" s="67">
        <f>IFERROR(VLOOKUP($B35,RD[#All],BG$2,0)/BG$1,"")</f>
        <v>1.8743237619642115</v>
      </c>
      <c r="BH35" s="67">
        <f>IFERROR(VLOOKUP($B35,RD[#All],BH$2,0)/BH$1,"")</f>
        <v>1.8790262172284644</v>
      </c>
      <c r="BI35" s="67">
        <f>IFERROR(VLOOKUP($B35,RD[#All],BI$2,0)/BI$1,"")</f>
        <v>1.9106117353308363</v>
      </c>
      <c r="BJ35" s="67">
        <f>IFERROR(VLOOKUP($B35,RD[#All],BJ$2,0)/BJ$1,"")</f>
        <v>1.9042863087806907</v>
      </c>
      <c r="BK35" s="67">
        <f>IFERROR(VLOOKUP($B35,RD[#All],BK$2,0)/BK$1,"")</f>
        <v>1.9101123595505618</v>
      </c>
      <c r="BL35" s="67">
        <f>IFERROR(VLOOKUP($B35,RD[#All],BL$2,0)/BL$1,"")</f>
        <v>1.9304115088658416</v>
      </c>
      <c r="BM35" s="67">
        <f>IFERROR(VLOOKUP($B35,RD[#All],BM$2,0)/BM$1,"")</f>
        <v>1.9176029962546817</v>
      </c>
      <c r="BN35" s="67">
        <f>IFERROR(VLOOKUP($B35,RD[#All],BN$2,0)/BN$1,"")</f>
        <v>1.93521421107628</v>
      </c>
      <c r="BO35" s="67">
        <f>IFERROR(VLOOKUP($B35,RD[#All],BO$2,0)/BO$1,"")</f>
        <v>1.9394987035436473</v>
      </c>
      <c r="BP35" s="67">
        <f>IFERROR(VLOOKUP($B35,RD[#All],BP$2,0)/BP$1,"")</f>
        <v>1.9671564390665515</v>
      </c>
      <c r="BQ35" s="67">
        <f>IFERROR(VLOOKUP($B35,RD[#All],BQ$2,0)/BQ$1,"")</f>
        <v>1.9567847882454623</v>
      </c>
      <c r="BR35" s="67">
        <f>IFERROR(VLOOKUP($B35,RD[#All],BR$2,0)/BR$1,"")</f>
        <v>1.9706136560069145</v>
      </c>
      <c r="BS35" s="67">
        <f>IFERROR(VLOOKUP($B35,RD[#All],BS$2,0)/BS$1,"")</f>
        <v>1.9250936329588015</v>
      </c>
      <c r="BT35" s="67">
        <f>IFERROR(VLOOKUP($B35,RD[#All],BT$2,0)/BT$1,"")</f>
        <v>1.9550561797752808</v>
      </c>
      <c r="BU35" s="67">
        <f>IFERROR(VLOOKUP($B35,RD[#All],BU$2,0)/BU$1,"")</f>
        <v>1.9363295880149813</v>
      </c>
      <c r="BV35" s="67">
        <f>IFERROR(VLOOKUP($B35,RD[#All],BV$2,0)/BV$1,"")</f>
        <v>1.9625468164794007</v>
      </c>
      <c r="BW35" s="67">
        <f>IFERROR(VLOOKUP($B35,RD[#All],BW$2,0)/BW$1,"")</f>
        <v>1.9662921348314606</v>
      </c>
      <c r="BX35" s="67">
        <f>IFERROR(VLOOKUP($B35,RD[#All],BX$2,0)/BX$1,"")</f>
        <v>1.9513108614232211</v>
      </c>
      <c r="BY35" s="67">
        <f>IFERROR(VLOOKUP($B35,RD[#All],BY$2,0)/BY$1,"")</f>
        <v>1.9342488555971702</v>
      </c>
      <c r="BZ35" s="67">
        <f>IFERROR(VLOOKUP($B35,RD[#All],BZ$2,0)/BZ$1,"")</f>
        <v>1.9542238868081565</v>
      </c>
      <c r="CA35" s="67">
        <f>IFERROR(VLOOKUP($B35,RD[#All],CA$2,0)/CA$1,"")</f>
        <v>1.9409071993341656</v>
      </c>
      <c r="CB35" s="67">
        <f>IFERROR(VLOOKUP($B35,RD[#All],CB$2,0)/CB$1,"")</f>
        <v>1.9400749063670413</v>
      </c>
      <c r="CC35" s="67">
        <f>IFERROR(VLOOKUP($B35,RD[#All],CC$2,0)/CC$1,"")</f>
        <v>1.9513108614232211</v>
      </c>
      <c r="CD35" s="67">
        <f>IFERROR(VLOOKUP($B35,RD[#All],CD$2,0)/CD$1,"")</f>
        <v>1.9602420051858254</v>
      </c>
      <c r="CE35" s="67">
        <f>IFERROR(VLOOKUP($B35,RD[#All],CE$2,0)/CE$1,"")</f>
        <v>1.9625468164794007</v>
      </c>
      <c r="CF35" s="67">
        <f>IFERROR(VLOOKUP($B35,RD[#All],CF$2,0)/CF$1,"")</f>
        <v>1.898876404494382</v>
      </c>
      <c r="CG35" s="67">
        <f>IFERROR(VLOOKUP($B35,RD[#All],CG$2,0)/CG$1,"")</f>
        <v>1.9737827715355805</v>
      </c>
      <c r="CH35" s="67">
        <f>IFERROR(VLOOKUP($B35,RD[#All],CH$2,0)/CH$1,"")</f>
        <v>1.9812734082397003</v>
      </c>
      <c r="CI35" s="67">
        <f>IFERROR(VLOOKUP($B35,RD[#All],CI$2,0)/CI$1,"")</f>
        <v>1.9513108614232211</v>
      </c>
      <c r="CJ35" s="67">
        <f>IFERROR(VLOOKUP($B35,RD[#All],CJ$2,0)/CJ$1,"")</f>
        <v>1.9887640449438202</v>
      </c>
      <c r="CK35" s="67">
        <f>IFERROR(VLOOKUP($B35,RD[#All],CK$2,0)/CK$1,"")</f>
        <v>1.8947565543071161</v>
      </c>
      <c r="CL35" s="67">
        <f>IFERROR(VLOOKUP($B35,RD[#All],CL$2,0)/CL$1,"")</f>
        <v>1.9033707865168539</v>
      </c>
      <c r="CM35" s="67">
        <f>IFERROR(VLOOKUP($B35,RD[#All],CM$2,0)/CM$1,"")</f>
        <v>1.946816479400749</v>
      </c>
      <c r="CN35" s="67">
        <f>IFERROR(VLOOKUP($B35,RD[#All],CN$2,0)/CN$1,"")</f>
        <v>1.9382022471910112</v>
      </c>
      <c r="CO35" s="67">
        <f>IFERROR(VLOOKUP($B35,RD[#All],CO$2,0)/CO$1,"")</f>
        <v>1.9232359550561797</v>
      </c>
      <c r="CP35" s="67">
        <f>IFERROR(VLOOKUP($B35,RD[#All],CP$2,0)/CP$1,"")</f>
        <v>1.9706136560069145</v>
      </c>
      <c r="CQ35" s="67">
        <f>IFERROR(VLOOKUP($B35,RD[#All],CQ$2,0)/CQ$1,"")</f>
        <v>1.9700374531835205</v>
      </c>
      <c r="CR35" s="67">
        <f>IFERROR(VLOOKUP($B35,RD[#All],CR$2,0)/CR$1,"")</f>
        <v>1.9588014981273407</v>
      </c>
      <c r="CS35" s="67">
        <f>IFERROR(VLOOKUP($B35,RD[#All],CS$2,0)/CS$1,"")</f>
        <v>1.9342488555971702</v>
      </c>
      <c r="CT35" s="67">
        <f>IFERROR(VLOOKUP($B35,RD[#All],CT$2,0)/CT$1,"")</f>
        <v>1.9438202247191012</v>
      </c>
      <c r="CU35" s="67">
        <f>IFERROR(VLOOKUP($B35,RD[#All],CU$2,0)/CU$1,"")</f>
        <v>1.9176029962546817</v>
      </c>
      <c r="CV35" s="67">
        <f>IFERROR(VLOOKUP($B35,RD[#All],CV$2,0)/CV$1,"")</f>
        <v>1.9250936329588015</v>
      </c>
      <c r="CW35" s="67">
        <f>IFERROR(VLOOKUP($B35,RD[#All],CW$2,0)/CW$1,"")</f>
        <v>1.9475655430711611</v>
      </c>
      <c r="CX35" s="67">
        <f>IFERROR(VLOOKUP($B35,RD[#All],CX$2,0)/CX$1,"")</f>
        <v>1.8764044943820224</v>
      </c>
      <c r="CY35" s="67">
        <f>IFERROR(VLOOKUP($B35,RD[#All],CY$2,0)/CY$1,"")</f>
        <v>1.901123595505618</v>
      </c>
      <c r="CZ35" s="67">
        <f>IFERROR(VLOOKUP($B35,RD[#All],CZ$2,0)/CZ$1,"")</f>
        <v>1.9370786516853935</v>
      </c>
      <c r="DA35" s="67">
        <f>IFERROR(VLOOKUP($B35,RD[#All],DA$2,0)/DA$1,"")</f>
        <v>1.9370786516853935</v>
      </c>
      <c r="DB35" s="67">
        <f>IFERROR(VLOOKUP($B35,RD[#All],DB$2,0)/DB$1,"")</f>
        <v>1.9337078651685391</v>
      </c>
      <c r="DC35" s="67">
        <f>IFERROR(VLOOKUP($B35,RD[#All],DC$2,0)/DC$1,"")</f>
        <v>1.9309196837286724</v>
      </c>
      <c r="DD35" s="67">
        <f>IFERROR(VLOOKUP($B35,RD[#All],DD$2,0)/DD$1,"")</f>
        <v>1.895880149812734</v>
      </c>
      <c r="DE35" s="67">
        <f>IFERROR(VLOOKUP($B35,RD[#All],DE$2,0)/DE$1,"")</f>
        <v>1.9608822305451519</v>
      </c>
      <c r="DF35" s="67">
        <f>IFERROR(VLOOKUP($B35,RD[#All],DF$2,0)/DF$1,"")</f>
        <v>1.8969555035128807</v>
      </c>
      <c r="DG35" s="67">
        <f>IFERROR(VLOOKUP($B35,RD[#All],DG$2,0)/DG$1,"")</f>
        <v>1.9063670411985019</v>
      </c>
      <c r="DH35" s="67">
        <f>IFERROR(VLOOKUP($B35,RD[#All],DH$2,0)/DH$1,"")</f>
        <v>1.924261339991677</v>
      </c>
      <c r="DI35" s="67">
        <f>IFERROR(VLOOKUP($B35,RD[#All],DI$2,0)/DI$1,"")</f>
        <v>1.8910976663785652</v>
      </c>
      <c r="DJ35" s="67">
        <f>IFERROR(VLOOKUP($B35,RD[#All],DJ$2,0)/DJ$1,"")</f>
        <v>1.9394987035436473</v>
      </c>
      <c r="DK35" s="67">
        <f>IFERROR(VLOOKUP($B35,RD[#All],DK$2,0)/DK$1,"")</f>
        <v>1.8976279650436954</v>
      </c>
      <c r="DL35" s="67">
        <f>IFERROR(VLOOKUP($B35,RD[#All],DL$2,0)/DL$1,"")</f>
        <v>1.9325842696629214</v>
      </c>
      <c r="DM35" s="67">
        <f>IFERROR(VLOOKUP($B35,RD[#All],DM$2,0)/DM$1,"")</f>
        <v>1.9198501872659177</v>
      </c>
      <c r="DN35" s="67">
        <f>IFERROR(VLOOKUP($B35,RD[#All],DN$2,0)/DN$1,"")</f>
        <v>1.9101123595505618</v>
      </c>
      <c r="DO35" s="67">
        <f>IFERROR(VLOOKUP($B35,RD[#All],DO$2,0)/DO$1,"")</f>
        <v>1.9036467045834728</v>
      </c>
      <c r="DP35" s="67">
        <f>IFERROR(VLOOKUP($B35,RD[#All],DP$2,0)/DP$1,"")</f>
        <v>1.9342488555971702</v>
      </c>
      <c r="DQ35" s="67">
        <f>IFERROR(VLOOKUP($B35,RD[#All],DQ$2,0)/DQ$1,"")</f>
        <v>1.8976279650436954</v>
      </c>
      <c r="DR35" s="67">
        <f>IFERROR(VLOOKUP($B35,RD[#All],DR$2,0)/DR$1,"")</f>
        <v>1.9438202247191012</v>
      </c>
      <c r="DS35" s="67">
        <f>IFERROR(VLOOKUP($B35,RD[#All],DS$2,0)/DS$1,"")</f>
        <v>1.9138576779026217</v>
      </c>
      <c r="DT35" s="67">
        <f>IFERROR(VLOOKUP($B35,RD[#All],DT$2,0)/DT$1,"")</f>
        <v>1.9009571369121931</v>
      </c>
      <c r="DU35" s="67">
        <f>IFERROR(VLOOKUP($B35,RD[#All],DU$2,0)/DU$1,"")</f>
        <v>1.9409071993341656</v>
      </c>
      <c r="DV35" s="67">
        <f>IFERROR(VLOOKUP($B35,RD[#All],DV$2,0)/DV$1,"")</f>
        <v>1.8764044943820224</v>
      </c>
      <c r="DW35" s="67">
        <f>IFERROR(VLOOKUP($B35,RD[#All],DW$2,0)/DW$1,"")</f>
        <v>1.9176029962546817</v>
      </c>
      <c r="DX35" s="67">
        <f>IFERROR(VLOOKUP($B35,RD[#All],DX$2,0)/DX$1,"")</f>
        <v>1.937578027465668</v>
      </c>
      <c r="DY35" s="67">
        <f>IFERROR(VLOOKUP($B35,RD[#All],DY$2,0)/DY$1,"")</f>
        <v>1.9063670411985019</v>
      </c>
      <c r="DZ35" s="67">
        <f>IFERROR(VLOOKUP($B35,RD[#All],DZ$2,0)/DZ$1,"")</f>
        <v>1.9213483146067416</v>
      </c>
      <c r="EA35" s="67">
        <f>IFERROR(VLOOKUP($B35,RD[#All],EA$2,0)/EA$1,"")</f>
        <v>1.9309196837286724</v>
      </c>
      <c r="EB35" s="67">
        <f>IFERROR(VLOOKUP($B35,RD[#All],EB$2,0)/EB$1,"")</f>
        <v>1.9542238868081565</v>
      </c>
      <c r="EC35" s="67">
        <f>IFERROR(VLOOKUP($B35,RD[#All],EC$2,0)/EC$1,"")</f>
        <v>1.8783059636992219</v>
      </c>
      <c r="ED35" s="67">
        <f>IFERROR(VLOOKUP($B35,RD[#All],ED$2,0)/ED$1,"")</f>
        <v>1.9471045808124461</v>
      </c>
      <c r="EE35" s="67">
        <f>IFERROR(VLOOKUP($B35,RD[#All],EE$2,0)/EE$1,"")</f>
        <v>1.9277441659464132</v>
      </c>
      <c r="EF35" s="67">
        <f>IFERROR(VLOOKUP($B35,RD[#All],EF$2,0)/EF$1,"")</f>
        <v>1.9244126659856997</v>
      </c>
      <c r="EG35" s="67">
        <f>IFERROR(VLOOKUP($B35,RD[#All],EG$2,0)/EG$1,"")</f>
        <v>1.944055944055944</v>
      </c>
      <c r="EH35" s="67">
        <f>IFERROR(VLOOKUP($B35,RD[#All],EH$2,0)/EH$1,"")</f>
        <v>1.9755244755244756</v>
      </c>
      <c r="EI35" s="67">
        <f>IFERROR(VLOOKUP($B35,RD[#All],EI$2,0)/EI$1,"")</f>
        <v>1.8846153846153846</v>
      </c>
      <c r="EJ35" s="67">
        <f>IFERROR(VLOOKUP($B35,RD[#All],EJ$2,0)/EJ$1,"")</f>
        <v>1.9395104895104898</v>
      </c>
      <c r="EK35" s="67">
        <f>IFERROR(VLOOKUP($B35,RD[#All],EK$2,0)/EK$1,"")</f>
        <v>1.8840449438202247</v>
      </c>
      <c r="EL35" s="67">
        <f>IFERROR(VLOOKUP($B35,RD[#All],EL$2,0)/EL$1,"")</f>
        <v>1.9471910112359549</v>
      </c>
      <c r="EM35" s="67">
        <f>IFERROR(VLOOKUP($B35,RD[#All],EM$2,0)/EM$1,"")</f>
        <v>1.9083837510803803</v>
      </c>
      <c r="EN35" s="67">
        <f>IFERROR(VLOOKUP($B35,RD[#All],EN$2,0)/EN$1,"")</f>
        <v>1.8703543647363872</v>
      </c>
      <c r="EO35" s="67">
        <f>IFERROR(VLOOKUP($B35,RD[#All],EO$2,0)/EO$1,"")</f>
        <v>1.8951310861423221</v>
      </c>
      <c r="EP35" s="67">
        <f>IFERROR(VLOOKUP($B35,RD[#All],EP$2,0)/EP$1,"")</f>
        <v>1.8668971477960241</v>
      </c>
      <c r="EQ35" s="67">
        <f>IFERROR(VLOOKUP($B35,RD[#All],EQ$2,0)/EQ$1,"")</f>
        <v>1.8876404494382022</v>
      </c>
      <c r="ER35" s="67">
        <f>IFERROR(VLOOKUP($B35,RD[#All],ER$2,0)/ER$1,"")</f>
        <v>1.8772687986171133</v>
      </c>
      <c r="ES35" s="67">
        <f>IFERROR(VLOOKUP($B35,RD[#All],ES$2,0)/ES$1,"")</f>
        <v>1.8764044943820224</v>
      </c>
      <c r="ET35" s="67">
        <f>IFERROR(VLOOKUP($B35,RD[#All],ET$2,0)/ET$1,"")</f>
        <v>1.8970377936670071</v>
      </c>
      <c r="EU35" s="67">
        <f>IFERROR(VLOOKUP($B35,RD[#All],EU$2,0)/EU$1,"")</f>
        <v>1.9474503025064822</v>
      </c>
      <c r="EV35" s="67">
        <f>IFERROR(VLOOKUP($B35,RD[#All],EV$2,0)/EV$1,"")</f>
        <v>1.8807260155574763</v>
      </c>
      <c r="EW35" s="67">
        <f>IFERROR(VLOOKUP($B35,RD[#All],EW$2,0)/EW$1,"")</f>
        <v>1.9291270527225584</v>
      </c>
      <c r="EX35" s="67">
        <f>IFERROR(VLOOKUP($B35,RD[#All],EX$2,0)/EX$1,"")</f>
        <v>1.9243445692883894</v>
      </c>
      <c r="EY35" s="67">
        <f>IFERROR(VLOOKUP($B35,RD[#All],EY$2,0)/EY$1,"")</f>
        <v>1.9475655430711611</v>
      </c>
      <c r="EZ35" s="67">
        <f>IFERROR(VLOOKUP($B35,RD[#All],EZ$2,0)/EZ$1,"")</f>
        <v>1.9704119850187267</v>
      </c>
      <c r="FA35" s="67">
        <f>IFERROR(VLOOKUP($B35,RD[#All],FA$2,0)/FA$1,"")</f>
        <v>1.9299625468164792</v>
      </c>
      <c r="FB35" s="67">
        <f>IFERROR(VLOOKUP($B35,RD[#All],FB$2,0)/FB$1,"")</f>
        <v>1.8816479400749062</v>
      </c>
      <c r="FC35" s="67">
        <f>IFERROR(VLOOKUP($B35,RD[#All],FC$2,0)/FC$1,"")</f>
        <v>1.9513108614232211</v>
      </c>
      <c r="FD35" s="67">
        <f>IFERROR(VLOOKUP($B35,RD[#All],FD$2,0)/FD$1,"")</f>
        <v>1.9288389513108615</v>
      </c>
      <c r="FE35" s="67">
        <f>IFERROR(VLOOKUP($B35,RD[#All],FE$2,0)/FE$1,"")</f>
        <v>1.9696969696969697</v>
      </c>
      <c r="FF35" s="67">
        <f>IFERROR(VLOOKUP($B35,RD[#All],FF$2,0)/FF$1,"")</f>
        <v>1.937878787878788</v>
      </c>
      <c r="FG35" s="67">
        <f>IFERROR(VLOOKUP($B35,RD[#All],FG$2,0)/FG$1,"")</f>
        <v>1.936026936026936</v>
      </c>
      <c r="FH35" s="67">
        <f>IFERROR(VLOOKUP($B35,RD[#All],FH$2,0)/FH$1,"")</f>
        <v>1.9609848484848487</v>
      </c>
      <c r="FI35" s="67">
        <f>IFERROR(VLOOKUP($B35,RD[#All],FI$2,0)/FI$1,"")</f>
        <v>1.9124579124579124</v>
      </c>
      <c r="FJ35" s="67">
        <f>IFERROR(VLOOKUP($B35,RD[#All],FJ$2,0)/FJ$1,"")</f>
        <v>1.9515151515151516</v>
      </c>
      <c r="FK35" s="67">
        <f>IFERROR(VLOOKUP($B35,RD[#All],FK$2,0)/FK$1,"")</f>
        <v>1.9292929292929293</v>
      </c>
      <c r="FL35" s="67">
        <f>IFERROR(VLOOKUP($B35,RD[#All],FL$2,0)/FL$1,"")</f>
        <v>1.9345454545454546</v>
      </c>
      <c r="FM35" s="67">
        <f>IFERROR(VLOOKUP($B35,RD[#All],FM$2,0)/FM$1,"")</f>
        <v>1.946969696969697</v>
      </c>
      <c r="FN35" s="67">
        <f>IFERROR(VLOOKUP($B35,RD[#All],FN$2,0)/FN$1,"")</f>
        <v>1.8855218855218856</v>
      </c>
      <c r="FO35" s="67">
        <f>IFERROR(VLOOKUP($B35,RD[#All],FO$2,0)/FO$1,"")</f>
        <v>1.9583333333333333</v>
      </c>
      <c r="FP35" s="67">
        <f>IFERROR(VLOOKUP($B35,RD[#All],FP$2,0)/FP$1,"")</f>
        <v>1.8763636363636365</v>
      </c>
      <c r="FQ35" s="67">
        <f>IFERROR(VLOOKUP($B35,RD[#All],FQ$2,0)/FQ$1,"")</f>
        <v>1.9345454545454546</v>
      </c>
      <c r="FR35" s="67">
        <f>IFERROR(VLOOKUP($B35,RD[#All],FR$2,0)/FR$1,"")</f>
        <v>1.92</v>
      </c>
      <c r="FS35" s="67">
        <f>IFERROR(VLOOKUP($B35,RD[#All],FS$2,0)/FS$1,"")</f>
        <v>1.898989898989899</v>
      </c>
      <c r="FT35" s="67">
        <f>IFERROR(VLOOKUP($B35,RD[#All],FT$2,0)/FT$1,"")</f>
        <v>1.9272727272727272</v>
      </c>
      <c r="FU35" s="67">
        <f>IFERROR(VLOOKUP($B35,RD[#All],FU$2,0)/FU$1,"")</f>
        <v>1.962962962962963</v>
      </c>
      <c r="FV35" s="67">
        <f>IFERROR(VLOOKUP($B35,RD[#All],FV$2,0)/FV$1,"")</f>
        <v>1.9090909090909092</v>
      </c>
      <c r="FW35" s="67">
        <f>IFERROR(VLOOKUP($B35,RD[#All],FW$2,0)/FW$1,"")</f>
        <v>1.9318181818181819</v>
      </c>
      <c r="FX35" s="67">
        <f>IFERROR(VLOOKUP($B35,RD[#All],FX$2,0)/FX$1,"")</f>
        <v>1.9261363636363635</v>
      </c>
      <c r="FY35" s="67">
        <f>IFERROR(VLOOKUP($B35,RD[#All],FY$2,0)/FY$1,"")</f>
        <v>1.9528619528619529</v>
      </c>
      <c r="FZ35" s="67">
        <f>IFERROR(VLOOKUP($B35,RD[#All],FZ$2,0)/FZ$1,"")</f>
        <v>1.9696969696969697</v>
      </c>
      <c r="GA35" s="67">
        <f>IFERROR(VLOOKUP($B35,RD[#All],GA$2,0)/GA$1,"")</f>
        <v>1.979020979020979</v>
      </c>
      <c r="GB35" s="67">
        <f>IFERROR(VLOOKUP($B35,RD[#All],GB$2,0)/GB$1,"")</f>
        <v>1.9383838383838385</v>
      </c>
      <c r="GC35" s="67">
        <f>IFERROR(VLOOKUP($B35,RD[#All],GC$2,0)/GC$1,"")</f>
        <v>1.9592592592592593</v>
      </c>
      <c r="GD35" s="67">
        <f>IFERROR(VLOOKUP($B35,RD[#All],GD$2,0)/GD$1,"")</f>
        <v>1.9381818181818182</v>
      </c>
      <c r="GE35" s="67">
        <f>IFERROR(VLOOKUP($B35,RD[#All],GE$2,0)/GE$1,"")</f>
        <v>1.9720279720279721</v>
      </c>
      <c r="GF35" s="67">
        <f>IFERROR(VLOOKUP($B35,RD[#All],GF$2,0)/GF$1,"")</f>
        <v>1.9494949494949494</v>
      </c>
      <c r="GG35" s="67">
        <f>IFERROR(VLOOKUP($B35,RD[#All],GG$2,0)/GG$1,"")</f>
        <v>1.9672727272727273</v>
      </c>
      <c r="GH35" s="67">
        <f>IFERROR(VLOOKUP($B35,RD[#All],GH$2,0)/GH$1,"")</f>
        <v>1.8858181818181818</v>
      </c>
      <c r="GI35" s="67">
        <f>IFERROR(VLOOKUP($B35,RD[#All],GI$2,0)/GI$1,"")</f>
        <v>1.9418181818181819</v>
      </c>
      <c r="GJ35" s="67">
        <f>IFERROR(VLOOKUP($B35,RD[#All],GJ$2,0)/GJ$1,"")</f>
        <v>1.9265734265734267</v>
      </c>
      <c r="GK35" s="67">
        <f>IFERROR(VLOOKUP($B35,RD[#All],GK$2,0)/GK$1,"")</f>
        <v>1.946969696969697</v>
      </c>
      <c r="GL35" s="67">
        <f>IFERROR(VLOOKUP($B35,RD[#All],GL$2,0)/GL$1,"")</f>
        <v>1.3143939393939394</v>
      </c>
      <c r="GM35" s="67">
        <f>IFERROR(VLOOKUP($B35,RD[#All],GM$2,0)/GM$1,"")</f>
        <v>1.9545454545454546</v>
      </c>
      <c r="GN35" s="67">
        <f>IFERROR(VLOOKUP($B35,RD[#All],GN$2,0)/GN$1,"")</f>
        <v>1.9621212121212122</v>
      </c>
      <c r="GO35" s="67">
        <f>IFERROR(VLOOKUP($B35,RD[#All],GO$2,0)/GO$1,"")</f>
        <v>1.981060606060606</v>
      </c>
      <c r="GP35" s="67">
        <f>IFERROR(VLOOKUP($B35,RD[#All],GP$2,0)/GP$1,"")</f>
        <v>1.9696969696969697</v>
      </c>
      <c r="GQ35" s="67">
        <f>IFERROR(VLOOKUP($B35,RD[#All],GQ$2,0)/GQ$1,"")</f>
        <v>1.9636363636363636</v>
      </c>
      <c r="GR35" s="67">
        <f>IFERROR(VLOOKUP($B35,RD[#All],GR$2,0)/GR$1,"")</f>
        <v>1.9772727272727273</v>
      </c>
      <c r="GS35" s="67" t="str">
        <f>IFERROR(VLOOKUP($B35,RD[#All],GS$2,0)/GS$1,"")</f>
        <v/>
      </c>
      <c r="GT35" s="67" t="str">
        <f>IFERROR(VLOOKUP($B35,RD[#All],GT$2,0)/GT$1,"")</f>
        <v/>
      </c>
      <c r="GU35" s="67">
        <f>IFERROR(VLOOKUP($B35,RD[#All],GU$2,0)/GU$1,"")</f>
        <v>1.9129287598944591</v>
      </c>
      <c r="GV35" s="67">
        <f>IFERROR(VLOOKUP($B35,RD[#All],GV$2,0)/GV$1,"")</f>
        <v>1.8912529550827424</v>
      </c>
      <c r="GW35" s="67">
        <f>IFERROR(VLOOKUP($B35,RD[#All],GW$2,0)/GW$1,"")</f>
        <v>1.9253510716925351</v>
      </c>
      <c r="GX35" s="67" t="str">
        <f>IFERROR(VLOOKUP($B35,RD[#All],GX$2,0)/GX$1,"")</f>
        <v/>
      </c>
      <c r="GY35" s="67">
        <f>IFERROR(VLOOKUP($B35,RD[#All],GY$2,0)/GY$1,"")</f>
        <v>1.9514695830485302</v>
      </c>
      <c r="GZ35" s="67">
        <f>IFERROR(VLOOKUP($B35,RD[#All],GZ$2,0)/GZ$1,"")</f>
        <v>1.9475655430711611</v>
      </c>
      <c r="HA35" s="67">
        <f>IFERROR(VLOOKUP($B35,RD[#All],HA$2,0)/HA$1,"")</f>
        <v>1.9588014981273407</v>
      </c>
      <c r="HB35" s="67">
        <f>IFERROR(VLOOKUP($B35,RD[#All],HB$2,0)/HB$1,"")</f>
        <v>1.9176029962546817</v>
      </c>
      <c r="HC35" s="67">
        <f>IFERROR(VLOOKUP($B35,RD[#All],HC$2,0)/HC$1,"")</f>
        <v>1.9625468164794007</v>
      </c>
      <c r="HD35" s="67">
        <f>IFERROR(VLOOKUP($B35,RD[#All],HD$2,0)/HD$1,"")</f>
        <v>1.9475655430711611</v>
      </c>
      <c r="HE35" s="67">
        <f>IFERROR(VLOOKUP($B35,RD[#All],HE$2,0)/HE$1,"")</f>
        <v>1.9138576779026217</v>
      </c>
      <c r="HF35" s="67">
        <f>IFERROR(VLOOKUP($B35,RD[#All],HF$2,0)/HF$1,"")</f>
        <v>1.9400749063670413</v>
      </c>
      <c r="HG35" s="67">
        <f>IFERROR(VLOOKUP($B35,RD[#All],HG$2,0)/HG$1,"")</f>
        <v>1.9250936329588015</v>
      </c>
      <c r="HH35" s="67">
        <f>IFERROR(VLOOKUP($B35,RD[#All],HH$2,0)/HH$1,"")</f>
        <v>1.9213483146067416</v>
      </c>
      <c r="HI35" s="67">
        <f>IFERROR(VLOOKUP($B35,RD[#All],HI$2,0)/HI$1,"")</f>
        <v>1.9513108614232211</v>
      </c>
      <c r="HJ35" s="67">
        <f>IFERROR(VLOOKUP($B35,RD[#All],HJ$2,0)/HJ$1,"")</f>
        <v>1.9602996254681646</v>
      </c>
      <c r="HK35" s="67">
        <f>IFERROR(VLOOKUP($B35,RD[#All],HK$2,0)/HK$1,"")</f>
        <v>1.9342488555971702</v>
      </c>
      <c r="HL35" s="67">
        <f>IFERROR(VLOOKUP($B35,RD[#All],HL$2,0)/HL$1,"")</f>
        <v>1.9442363712026633</v>
      </c>
      <c r="HM35" s="67">
        <f>IFERROR(VLOOKUP($B35,RD[#All],HM$2,0)/HM$1,"")</f>
        <v>1.9793999104343931</v>
      </c>
      <c r="HN35" s="67">
        <f>IFERROR(VLOOKUP($B35,RD[#All],HN$2,0)/HN$1,"")</f>
        <v>1.9704433497536944</v>
      </c>
      <c r="HO35" s="67">
        <f>IFERROR(VLOOKUP($B35,RD[#All],HO$2,0)/HO$1,"")</f>
        <v>1.9592476489028212</v>
      </c>
      <c r="HP35" s="67">
        <f>IFERROR(VLOOKUP($B35,RD[#All],HP$2,0)/HP$1,"")</f>
        <v>1.9686520376175549</v>
      </c>
      <c r="HQ35" s="67">
        <f>IFERROR(VLOOKUP($B35,RD[#All],HQ$2,0)/HQ$1,"")</f>
        <v>1.9095719095719095</v>
      </c>
      <c r="HR35" s="67">
        <f>IFERROR(VLOOKUP($B35,RD[#All],HR$2,0)/HR$1,"")</f>
        <v>1.9224353628023352</v>
      </c>
      <c r="HS35" s="67">
        <f>IFERROR(VLOOKUP($B35,RD[#All],HS$2,0)/HS$1,"")</f>
        <v>1.8912359550561797</v>
      </c>
      <c r="HT35" s="67">
        <f>IFERROR(VLOOKUP($B35,RD[#All],HT$2,0)/HT$1,"")</f>
        <v>1.8743237619642115</v>
      </c>
      <c r="HU35" s="67">
        <f>IFERROR(VLOOKUP($B35,RD[#All],HU$2,0)/HU$1,"")</f>
        <v>1.877960242005186</v>
      </c>
      <c r="HV35" s="67">
        <f>IFERROR(VLOOKUP($B35,RD[#All],HV$2,0)/HV$1,"")</f>
        <v>1.8668971477960241</v>
      </c>
      <c r="HW35" s="67">
        <f>IFERROR(VLOOKUP($B35,RD[#All],HW$2,0)/HW$1,"")</f>
        <v>1.8840449438202247</v>
      </c>
      <c r="HX35" s="67">
        <f>IFERROR(VLOOKUP($B35,RD[#All],HX$2,0)/HX$1,"")</f>
        <v>1.8980121002592913</v>
      </c>
      <c r="HY35" s="67">
        <f>IFERROR(VLOOKUP($B35,RD[#All],HY$2,0)/HY$1,"")</f>
        <v>1.8843112775697046</v>
      </c>
      <c r="HZ35" s="67">
        <f>IFERROR(VLOOKUP($B35,RD[#All],HZ$2,0)/HZ$1,"")</f>
        <v>1.877652933832709</v>
      </c>
      <c r="IA35" s="67">
        <f>IFERROR(VLOOKUP($B35,RD[#All],IA$2,0)/IA$1,"")</f>
        <v>1.9036519036519037</v>
      </c>
      <c r="IB35" s="67">
        <f>IFERROR(VLOOKUP($B35,RD[#All],IB$2,0)/IB$1,"")</f>
        <v>1.8831168831168832</v>
      </c>
      <c r="IC35" s="67">
        <f>IFERROR(VLOOKUP($B35,RD[#All],IC$2,0)/IC$1,"")</f>
        <v>1.9114219114219115</v>
      </c>
      <c r="ID35" s="67">
        <f>IFERROR(VLOOKUP($B35,RD[#All],ID$2,0)/ID$1,"")</f>
        <v>1.8742985409652075</v>
      </c>
      <c r="IE35" s="67">
        <f>IFERROR(VLOOKUP($B35,RD[#All],IE$2,0)/IE$1,"")</f>
        <v>1.8747474747474748</v>
      </c>
      <c r="IF35" s="67" t="str">
        <f>IFERROR(VLOOKUP($B35,RD[#All],IF$2,0)/IF$1,"")</f>
        <v/>
      </c>
      <c r="IG35" s="67">
        <f>IFERROR(VLOOKUP($B35,RD[#All],IG$2,0)/IG$1,"")</f>
        <v>1.953014435324087</v>
      </c>
      <c r="IH35" s="67">
        <f>IFERROR(VLOOKUP($B35,RD[#All],IH$2,0)/IH$1,"")</f>
        <v>1.8739115290839428</v>
      </c>
      <c r="II35" s="67">
        <f>IFERROR(VLOOKUP($B35,RD[#All],II$2,0)/II$1,"")</f>
        <v>1.900497512437811</v>
      </c>
      <c r="IJ35" s="67">
        <f>IFERROR(VLOOKUP($B35,RD[#All],IJ$2,0)/IJ$1,"")</f>
        <v>1.8742985409652075</v>
      </c>
      <c r="IK35" s="67">
        <f>IFERROR(VLOOKUP($B35,RD[#All],IK$2,0)/IK$1,"")</f>
        <v>1.9114219114219115</v>
      </c>
      <c r="IL35" s="67" t="str">
        <f>IFERROR(VLOOKUP($B35,RD[#All],IL$2,0)/IL$1,"")</f>
        <v/>
      </c>
      <c r="IM35" s="67" t="str">
        <f>IFERROR(VLOOKUP($B35,RD[#All],IM$2,0)/IM$1,"")</f>
        <v/>
      </c>
      <c r="IN35" s="67">
        <f>IFERROR(VLOOKUP($B35,RD[#All],IN$2,0)/IN$1,"")</f>
        <v>1.9686520376175549</v>
      </c>
      <c r="IO35" s="67">
        <f>IFERROR(VLOOKUP($B35,RD[#All],IO$2,0)/IO$1,"")</f>
        <v>1.9200626959247651</v>
      </c>
      <c r="IP35" s="67">
        <f>IFERROR(VLOOKUP($B35,RD[#All],IP$2,0)/IP$1,"")</f>
        <v>1.9090692692216138</v>
      </c>
      <c r="IQ35" s="67">
        <f>IFERROR(VLOOKUP($B35,RD[#All],IQ$2,0)/IQ$1,"")</f>
        <v>1.8764568764568765</v>
      </c>
      <c r="IR35" s="67">
        <f>IFERROR(VLOOKUP($B35,RD[#All],IR$2,0)/IR$1,"")</f>
        <v>1.8988391376451079</v>
      </c>
      <c r="IS35" s="86">
        <f>IFERROR(AVERAGEIF(Inv_SY_B[[#This Row],[BLK1_INV1]:[BLK8_INV27]],"&gt;"&amp;0.1,Inv_SY_B[[#This Row],[BLK1_INV1]:[BLK8_INV27]]),"")</f>
        <v>1.9214674147655846</v>
      </c>
    </row>
    <row r="36" spans="2:253" x14ac:dyDescent="0.25">
      <c r="B36" s="87">
        <f t="shared" ref="B36:B53" si="1">B35+1</f>
        <v>45874</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45875</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45876</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45877</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45878</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25">
      <c r="B41" s="87">
        <f t="shared" si="1"/>
        <v>45879</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25">
      <c r="B42" s="87">
        <f t="shared" si="1"/>
        <v>45880</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25">
      <c r="B43" s="87">
        <f t="shared" si="1"/>
        <v>45881</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25">
      <c r="B44" s="87">
        <f t="shared" si="1"/>
        <v>45882</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25">
      <c r="B45" s="87">
        <f t="shared" si="1"/>
        <v>45883</v>
      </c>
      <c r="C45" s="67">
        <f>IFERROR(VLOOKUP($B45,RD[#All],C$2,0)/C$1,"")</f>
        <v>0</v>
      </c>
      <c r="D45" s="67">
        <f>IFERROR(VLOOKUP($B45,RD[#All],D$2,0)/D$1,"")</f>
        <v>0</v>
      </c>
      <c r="E45" s="67">
        <f>IFERROR(VLOOKUP($B45,RD[#All],E$2,0)/E$1,"")</f>
        <v>0</v>
      </c>
      <c r="F45" s="67">
        <f>IFERROR(VLOOKUP($B45,RD[#All],F$2,0)/F$1,"")</f>
        <v>0</v>
      </c>
      <c r="G45" s="67">
        <f>IFERROR(VLOOKUP($B45,RD[#All],G$2,0)/G$1,"")</f>
        <v>0</v>
      </c>
      <c r="H45" s="67">
        <f>IFERROR(VLOOKUP($B45,RD[#All],H$2,0)/H$1,"")</f>
        <v>0</v>
      </c>
      <c r="I45" s="67">
        <f>IFERROR(VLOOKUP($B45,RD[#All],I$2,0)/I$1,"")</f>
        <v>0</v>
      </c>
      <c r="J45" s="67">
        <f>IFERROR(VLOOKUP($B45,RD[#All],J$2,0)/J$1,"")</f>
        <v>0</v>
      </c>
      <c r="K45" s="67">
        <f>IFERROR(VLOOKUP($B45,RD[#All],K$2,0)/K$1,"")</f>
        <v>0</v>
      </c>
      <c r="L45" s="67">
        <f>IFERROR(VLOOKUP($B45,RD[#All],L$2,0)/L$1,"")</f>
        <v>0</v>
      </c>
      <c r="M45" s="67">
        <f>IFERROR(VLOOKUP($B45,RD[#All],M$2,0)/M$1,"")</f>
        <v>0</v>
      </c>
      <c r="N45" s="67">
        <f>IFERROR(VLOOKUP($B45,RD[#All],N$2,0)/N$1,"")</f>
        <v>0</v>
      </c>
      <c r="O45" s="67">
        <f>IFERROR(VLOOKUP($B45,RD[#All],O$2,0)/O$1,"")</f>
        <v>0</v>
      </c>
      <c r="P45" s="67">
        <f>IFERROR(VLOOKUP($B45,RD[#All],P$2,0)/P$1,"")</f>
        <v>0</v>
      </c>
      <c r="Q45" s="67">
        <f>IFERROR(VLOOKUP($B45,RD[#All],Q$2,0)/Q$1,"")</f>
        <v>0</v>
      </c>
      <c r="R45" s="67">
        <f>IFERROR(VLOOKUP($B45,RD[#All],R$2,0)/R$1,"")</f>
        <v>0</v>
      </c>
      <c r="S45" s="67">
        <f>IFERROR(VLOOKUP($B45,RD[#All],S$2,0)/S$1,"")</f>
        <v>0</v>
      </c>
      <c r="T45" s="67">
        <f>IFERROR(VLOOKUP($B45,RD[#All],T$2,0)/T$1,"")</f>
        <v>0</v>
      </c>
      <c r="U45" s="67">
        <f>IFERROR(VLOOKUP($B45,RD[#All],U$2,0)/U$1,"")</f>
        <v>0</v>
      </c>
      <c r="V45" s="67">
        <f>IFERROR(VLOOKUP($B45,RD[#All],V$2,0)/V$1,"")</f>
        <v>0</v>
      </c>
      <c r="W45" s="67">
        <f>IFERROR(VLOOKUP($B45,RD[#All],W$2,0)/W$1,"")</f>
        <v>0</v>
      </c>
      <c r="X45" s="67">
        <f>IFERROR(VLOOKUP($B45,RD[#All],X$2,0)/X$1,"")</f>
        <v>0</v>
      </c>
      <c r="Y45" s="67">
        <f>IFERROR(VLOOKUP($B45,RD[#All],Y$2,0)/Y$1,"")</f>
        <v>0</v>
      </c>
      <c r="Z45" s="67">
        <f>IFERROR(VLOOKUP($B45,RD[#All],Z$2,0)/Z$1,"")</f>
        <v>0</v>
      </c>
      <c r="AA45" s="67">
        <f>IFERROR(VLOOKUP($B45,RD[#All],AA$2,0)/AA$1,"")</f>
        <v>0</v>
      </c>
      <c r="AB45" s="67">
        <f>IFERROR(VLOOKUP($B45,RD[#All],AB$2,0)/AB$1,"")</f>
        <v>0</v>
      </c>
      <c r="AC45" s="67">
        <f>IFERROR(VLOOKUP($B45,RD[#All],AC$2,0)/AC$1,"")</f>
        <v>0</v>
      </c>
      <c r="AD45" s="67">
        <f>IFERROR(VLOOKUP($B45,RD[#All],AD$2,0)/AD$1,"")</f>
        <v>0</v>
      </c>
      <c r="AE45" s="67">
        <f>IFERROR(VLOOKUP($B45,RD[#All],AE$2,0)/AE$1,"")</f>
        <v>0</v>
      </c>
      <c r="AF45" s="67">
        <f>IFERROR(VLOOKUP($B45,RD[#All],AF$2,0)/AF$1,"")</f>
        <v>0</v>
      </c>
      <c r="AG45" s="67">
        <f>IFERROR(VLOOKUP($B45,RD[#All],AG$2,0)/AG$1,"")</f>
        <v>0</v>
      </c>
      <c r="AH45" s="67">
        <f>IFERROR(VLOOKUP($B45,RD[#All],AH$2,0)/AH$1,"")</f>
        <v>0</v>
      </c>
      <c r="AI45" s="67">
        <f>IFERROR(VLOOKUP($B45,RD[#All],AI$2,0)/AI$1,"")</f>
        <v>0</v>
      </c>
      <c r="AJ45" s="67">
        <f>IFERROR(VLOOKUP($B45,RD[#All],AJ$2,0)/AJ$1,"")</f>
        <v>0</v>
      </c>
      <c r="AK45" s="67">
        <f>IFERROR(VLOOKUP($B45,RD[#All],AK$2,0)/AK$1,"")</f>
        <v>0</v>
      </c>
      <c r="AL45" s="67">
        <f>IFERROR(VLOOKUP($B45,RD[#All],AL$2,0)/AL$1,"")</f>
        <v>0</v>
      </c>
      <c r="AM45" s="67">
        <f>IFERROR(VLOOKUP($B45,RD[#All],AM$2,0)/AM$1,"")</f>
        <v>0</v>
      </c>
      <c r="AN45" s="67">
        <f>IFERROR(VLOOKUP($B45,RD[#All],AN$2,0)/AN$1,"")</f>
        <v>0</v>
      </c>
      <c r="AO45" s="67">
        <f>IFERROR(VLOOKUP($B45,RD[#All],AO$2,0)/AO$1,"")</f>
        <v>0</v>
      </c>
      <c r="AP45" s="67">
        <f>IFERROR(VLOOKUP($B45,RD[#All],AP$2,0)/AP$1,"")</f>
        <v>0</v>
      </c>
      <c r="AQ45" s="67">
        <f>IFERROR(VLOOKUP($B45,RD[#All],AQ$2,0)/AQ$1,"")</f>
        <v>0</v>
      </c>
      <c r="AR45" s="67">
        <f>IFERROR(VLOOKUP($B45,RD[#All],AR$2,0)/AR$1,"")</f>
        <v>0</v>
      </c>
      <c r="AS45" s="67">
        <f>IFERROR(VLOOKUP($B45,RD[#All],AS$2,0)/AS$1,"")</f>
        <v>0</v>
      </c>
      <c r="AT45" s="67">
        <f>IFERROR(VLOOKUP($B45,RD[#All],AT$2,0)/AT$1,"")</f>
        <v>0</v>
      </c>
      <c r="AU45" s="67">
        <f>IFERROR(VLOOKUP($B45,RD[#All],AU$2,0)/AU$1,"")</f>
        <v>0</v>
      </c>
      <c r="AV45" s="67">
        <f>IFERROR(VLOOKUP($B45,RD[#All],AV$2,0)/AV$1,"")</f>
        <v>0</v>
      </c>
      <c r="AW45" s="67">
        <f>IFERROR(VLOOKUP($B45,RD[#All],AW$2,0)/AW$1,"")</f>
        <v>0</v>
      </c>
      <c r="AX45" s="67">
        <f>IFERROR(VLOOKUP($B45,RD[#All],AX$2,0)/AX$1,"")</f>
        <v>0</v>
      </c>
      <c r="AY45" s="67">
        <f>IFERROR(VLOOKUP($B45,RD[#All],AY$2,0)/AY$1,"")</f>
        <v>0</v>
      </c>
      <c r="AZ45" s="67">
        <f>IFERROR(VLOOKUP($B45,RD[#All],AZ$2,0)/AZ$1,"")</f>
        <v>0</v>
      </c>
      <c r="BA45" s="67">
        <f>IFERROR(VLOOKUP($B45,RD[#All],BA$2,0)/BA$1,"")</f>
        <v>0</v>
      </c>
      <c r="BB45" s="67">
        <f>IFERROR(VLOOKUP($B45,RD[#All],BB$2,0)/BB$1,"")</f>
        <v>0</v>
      </c>
      <c r="BC45" s="67">
        <f>IFERROR(VLOOKUP($B45,RD[#All],BC$2,0)/BC$1,"")</f>
        <v>0</v>
      </c>
      <c r="BD45" s="67">
        <f>IFERROR(VLOOKUP($B45,RD[#All],BD$2,0)/BD$1,"")</f>
        <v>0</v>
      </c>
      <c r="BE45" s="67">
        <f>IFERROR(VLOOKUP($B45,RD[#All],BE$2,0)/BE$1,"")</f>
        <v>0</v>
      </c>
      <c r="BF45" s="67">
        <f>IFERROR(VLOOKUP($B45,RD[#All],BF$2,0)/BF$1,"")</f>
        <v>0</v>
      </c>
      <c r="BG45" s="67">
        <f>IFERROR(VLOOKUP($B45,RD[#All],BG$2,0)/BG$1,"")</f>
        <v>0</v>
      </c>
      <c r="BH45" s="67">
        <f>IFERROR(VLOOKUP($B45,RD[#All],BH$2,0)/BH$1,"")</f>
        <v>0</v>
      </c>
      <c r="BI45" s="67">
        <f>IFERROR(VLOOKUP($B45,RD[#All],BI$2,0)/BI$1,"")</f>
        <v>0</v>
      </c>
      <c r="BJ45" s="67">
        <f>IFERROR(VLOOKUP($B45,RD[#All],BJ$2,0)/BJ$1,"")</f>
        <v>0</v>
      </c>
      <c r="BK45" s="67">
        <f>IFERROR(VLOOKUP($B45,RD[#All],BK$2,0)/BK$1,"")</f>
        <v>0</v>
      </c>
      <c r="BL45" s="67">
        <f>IFERROR(VLOOKUP($B45,RD[#All],BL$2,0)/BL$1,"")</f>
        <v>0</v>
      </c>
      <c r="BM45" s="67">
        <f>IFERROR(VLOOKUP($B45,RD[#All],BM$2,0)/BM$1,"")</f>
        <v>0</v>
      </c>
      <c r="BN45" s="67">
        <f>IFERROR(VLOOKUP($B45,RD[#All],BN$2,0)/BN$1,"")</f>
        <v>0</v>
      </c>
      <c r="BO45" s="67">
        <f>IFERROR(VLOOKUP($B45,RD[#All],BO$2,0)/BO$1,"")</f>
        <v>0</v>
      </c>
      <c r="BP45" s="67">
        <f>IFERROR(VLOOKUP($B45,RD[#All],BP$2,0)/BP$1,"")</f>
        <v>0</v>
      </c>
      <c r="BQ45" s="67">
        <f>IFERROR(VLOOKUP($B45,RD[#All],BQ$2,0)/BQ$1,"")</f>
        <v>0</v>
      </c>
      <c r="BR45" s="67">
        <f>IFERROR(VLOOKUP($B45,RD[#All],BR$2,0)/BR$1,"")</f>
        <v>0</v>
      </c>
      <c r="BS45" s="67">
        <f>IFERROR(VLOOKUP($B45,RD[#All],BS$2,0)/BS$1,"")</f>
        <v>0</v>
      </c>
      <c r="BT45" s="67">
        <f>IFERROR(VLOOKUP($B45,RD[#All],BT$2,0)/BT$1,"")</f>
        <v>0</v>
      </c>
      <c r="BU45" s="67">
        <f>IFERROR(VLOOKUP($B45,RD[#All],BU$2,0)/BU$1,"")</f>
        <v>0</v>
      </c>
      <c r="BV45" s="67">
        <f>IFERROR(VLOOKUP($B45,RD[#All],BV$2,0)/BV$1,"")</f>
        <v>0</v>
      </c>
      <c r="BW45" s="67">
        <f>IFERROR(VLOOKUP($B45,RD[#All],BW$2,0)/BW$1,"")</f>
        <v>0</v>
      </c>
      <c r="BX45" s="67">
        <f>IFERROR(VLOOKUP($B45,RD[#All],BX$2,0)/BX$1,"")</f>
        <v>0</v>
      </c>
      <c r="BY45" s="67">
        <f>IFERROR(VLOOKUP($B45,RD[#All],BY$2,0)/BY$1,"")</f>
        <v>0</v>
      </c>
      <c r="BZ45" s="67">
        <f>IFERROR(VLOOKUP($B45,RD[#All],BZ$2,0)/BZ$1,"")</f>
        <v>0</v>
      </c>
      <c r="CA45" s="67">
        <f>IFERROR(VLOOKUP($B45,RD[#All],CA$2,0)/CA$1,"")</f>
        <v>0</v>
      </c>
      <c r="CB45" s="67">
        <f>IFERROR(VLOOKUP($B45,RD[#All],CB$2,0)/CB$1,"")</f>
        <v>0</v>
      </c>
      <c r="CC45" s="67">
        <f>IFERROR(VLOOKUP($B45,RD[#All],CC$2,0)/CC$1,"")</f>
        <v>0</v>
      </c>
      <c r="CD45" s="67">
        <f>IFERROR(VLOOKUP($B45,RD[#All],CD$2,0)/CD$1,"")</f>
        <v>0</v>
      </c>
      <c r="CE45" s="67">
        <f>IFERROR(VLOOKUP($B45,RD[#All],CE$2,0)/CE$1,"")</f>
        <v>0</v>
      </c>
      <c r="CF45" s="67">
        <f>IFERROR(VLOOKUP($B45,RD[#All],CF$2,0)/CF$1,"")</f>
        <v>0</v>
      </c>
      <c r="CG45" s="67">
        <f>IFERROR(VLOOKUP($B45,RD[#All],CG$2,0)/CG$1,"")</f>
        <v>0</v>
      </c>
      <c r="CH45" s="67">
        <f>IFERROR(VLOOKUP($B45,RD[#All],CH$2,0)/CH$1,"")</f>
        <v>0</v>
      </c>
      <c r="CI45" s="67">
        <f>IFERROR(VLOOKUP($B45,RD[#All],CI$2,0)/CI$1,"")</f>
        <v>0</v>
      </c>
      <c r="CJ45" s="67">
        <f>IFERROR(VLOOKUP($B45,RD[#All],CJ$2,0)/CJ$1,"")</f>
        <v>0</v>
      </c>
      <c r="CK45" s="67">
        <f>IFERROR(VLOOKUP($B45,RD[#All],CK$2,0)/CK$1,"")</f>
        <v>0</v>
      </c>
      <c r="CL45" s="67">
        <f>IFERROR(VLOOKUP($B45,RD[#All],CL$2,0)/CL$1,"")</f>
        <v>0</v>
      </c>
      <c r="CM45" s="67">
        <f>IFERROR(VLOOKUP($B45,RD[#All],CM$2,0)/CM$1,"")</f>
        <v>0</v>
      </c>
      <c r="CN45" s="67">
        <f>IFERROR(VLOOKUP($B45,RD[#All],CN$2,0)/CN$1,"")</f>
        <v>0</v>
      </c>
      <c r="CO45" s="67">
        <f>IFERROR(VLOOKUP($B45,RD[#All],CO$2,0)/CO$1,"")</f>
        <v>0</v>
      </c>
      <c r="CP45" s="67">
        <f>IFERROR(VLOOKUP($B45,RD[#All],CP$2,0)/CP$1,"")</f>
        <v>0</v>
      </c>
      <c r="CQ45" s="67">
        <f>IFERROR(VLOOKUP($B45,RD[#All],CQ$2,0)/CQ$1,"")</f>
        <v>0</v>
      </c>
      <c r="CR45" s="67">
        <f>IFERROR(VLOOKUP($B45,RD[#All],CR$2,0)/CR$1,"")</f>
        <v>0</v>
      </c>
      <c r="CS45" s="67">
        <f>IFERROR(VLOOKUP($B45,RD[#All],CS$2,0)/CS$1,"")</f>
        <v>0</v>
      </c>
      <c r="CT45" s="67">
        <f>IFERROR(VLOOKUP($B45,RD[#All],CT$2,0)/CT$1,"")</f>
        <v>0</v>
      </c>
      <c r="CU45" s="67">
        <f>IFERROR(VLOOKUP($B45,RD[#All],CU$2,0)/CU$1,"")</f>
        <v>0</v>
      </c>
      <c r="CV45" s="67">
        <f>IFERROR(VLOOKUP($B45,RD[#All],CV$2,0)/CV$1,"")</f>
        <v>0</v>
      </c>
      <c r="CW45" s="67">
        <f>IFERROR(VLOOKUP($B45,RD[#All],CW$2,0)/CW$1,"")</f>
        <v>0</v>
      </c>
      <c r="CX45" s="67">
        <f>IFERROR(VLOOKUP($B45,RD[#All],CX$2,0)/CX$1,"")</f>
        <v>0</v>
      </c>
      <c r="CY45" s="67">
        <f>IFERROR(VLOOKUP($B45,RD[#All],CY$2,0)/CY$1,"")</f>
        <v>0</v>
      </c>
      <c r="CZ45" s="67">
        <f>IFERROR(VLOOKUP($B45,RD[#All],CZ$2,0)/CZ$1,"")</f>
        <v>0</v>
      </c>
      <c r="DA45" s="67">
        <f>IFERROR(VLOOKUP($B45,RD[#All],DA$2,0)/DA$1,"")</f>
        <v>0</v>
      </c>
      <c r="DB45" s="67">
        <f>IFERROR(VLOOKUP($B45,RD[#All],DB$2,0)/DB$1,"")</f>
        <v>0</v>
      </c>
      <c r="DC45" s="67">
        <f>IFERROR(VLOOKUP($B45,RD[#All],DC$2,0)/DC$1,"")</f>
        <v>0</v>
      </c>
      <c r="DD45" s="67">
        <f>IFERROR(VLOOKUP($B45,RD[#All],DD$2,0)/DD$1,"")</f>
        <v>0</v>
      </c>
      <c r="DE45" s="67">
        <f>IFERROR(VLOOKUP($B45,RD[#All],DE$2,0)/DE$1,"")</f>
        <v>0</v>
      </c>
      <c r="DF45" s="67">
        <f>IFERROR(VLOOKUP($B45,RD[#All],DF$2,0)/DF$1,"")</f>
        <v>0</v>
      </c>
      <c r="DG45" s="67">
        <f>IFERROR(VLOOKUP($B45,RD[#All],DG$2,0)/DG$1,"")</f>
        <v>0</v>
      </c>
      <c r="DH45" s="67">
        <f>IFERROR(VLOOKUP($B45,RD[#All],DH$2,0)/DH$1,"")</f>
        <v>0</v>
      </c>
      <c r="DI45" s="67">
        <f>IFERROR(VLOOKUP($B45,RD[#All],DI$2,0)/DI$1,"")</f>
        <v>0</v>
      </c>
      <c r="DJ45" s="67">
        <f>IFERROR(VLOOKUP($B45,RD[#All],DJ$2,0)/DJ$1,"")</f>
        <v>0</v>
      </c>
      <c r="DK45" s="67">
        <f>IFERROR(VLOOKUP($B45,RD[#All],DK$2,0)/DK$1,"")</f>
        <v>0</v>
      </c>
      <c r="DL45" s="67">
        <f>IFERROR(VLOOKUP($B45,RD[#All],DL$2,0)/DL$1,"")</f>
        <v>0</v>
      </c>
      <c r="DM45" s="67">
        <f>IFERROR(VLOOKUP($B45,RD[#All],DM$2,0)/DM$1,"")</f>
        <v>0</v>
      </c>
      <c r="DN45" s="67">
        <f>IFERROR(VLOOKUP($B45,RD[#All],DN$2,0)/DN$1,"")</f>
        <v>0</v>
      </c>
      <c r="DO45" s="67">
        <f>IFERROR(VLOOKUP($B45,RD[#All],DO$2,0)/DO$1,"")</f>
        <v>0</v>
      </c>
      <c r="DP45" s="67">
        <f>IFERROR(VLOOKUP($B45,RD[#All],DP$2,0)/DP$1,"")</f>
        <v>0</v>
      </c>
      <c r="DQ45" s="67">
        <f>IFERROR(VLOOKUP($B45,RD[#All],DQ$2,0)/DQ$1,"")</f>
        <v>0</v>
      </c>
      <c r="DR45" s="67">
        <f>IFERROR(VLOOKUP($B45,RD[#All],DR$2,0)/DR$1,"")</f>
        <v>0</v>
      </c>
      <c r="DS45" s="67">
        <f>IFERROR(VLOOKUP($B45,RD[#All],DS$2,0)/DS$1,"")</f>
        <v>0</v>
      </c>
      <c r="DT45" s="67">
        <f>IFERROR(VLOOKUP($B45,RD[#All],DT$2,0)/DT$1,"")</f>
        <v>0</v>
      </c>
      <c r="DU45" s="67">
        <f>IFERROR(VLOOKUP($B45,RD[#All],DU$2,0)/DU$1,"")</f>
        <v>0</v>
      </c>
      <c r="DV45" s="67">
        <f>IFERROR(VLOOKUP($B45,RD[#All],DV$2,0)/DV$1,"")</f>
        <v>0</v>
      </c>
      <c r="DW45" s="67">
        <f>IFERROR(VLOOKUP($B45,RD[#All],DW$2,0)/DW$1,"")</f>
        <v>0</v>
      </c>
      <c r="DX45" s="67">
        <f>IFERROR(VLOOKUP($B45,RD[#All],DX$2,0)/DX$1,"")</f>
        <v>0</v>
      </c>
      <c r="DY45" s="67">
        <f>IFERROR(VLOOKUP($B45,RD[#All],DY$2,0)/DY$1,"")</f>
        <v>0</v>
      </c>
      <c r="DZ45" s="67">
        <f>IFERROR(VLOOKUP($B45,RD[#All],DZ$2,0)/DZ$1,"")</f>
        <v>0</v>
      </c>
      <c r="EA45" s="67">
        <f>IFERROR(VLOOKUP($B45,RD[#All],EA$2,0)/EA$1,"")</f>
        <v>0</v>
      </c>
      <c r="EB45" s="67">
        <f>IFERROR(VLOOKUP($B45,RD[#All],EB$2,0)/EB$1,"")</f>
        <v>0</v>
      </c>
      <c r="EC45" s="67">
        <f>IFERROR(VLOOKUP($B45,RD[#All],EC$2,0)/EC$1,"")</f>
        <v>0</v>
      </c>
      <c r="ED45" s="67">
        <f>IFERROR(VLOOKUP($B45,RD[#All],ED$2,0)/ED$1,"")</f>
        <v>0</v>
      </c>
      <c r="EE45" s="67">
        <f>IFERROR(VLOOKUP($B45,RD[#All],EE$2,0)/EE$1,"")</f>
        <v>0</v>
      </c>
      <c r="EF45" s="67">
        <f>IFERROR(VLOOKUP($B45,RD[#All],EF$2,0)/EF$1,"")</f>
        <v>0</v>
      </c>
      <c r="EG45" s="67">
        <f>IFERROR(VLOOKUP($B45,RD[#All],EG$2,0)/EG$1,"")</f>
        <v>0</v>
      </c>
      <c r="EH45" s="67">
        <f>IFERROR(VLOOKUP($B45,RD[#All],EH$2,0)/EH$1,"")</f>
        <v>0</v>
      </c>
      <c r="EI45" s="67">
        <f>IFERROR(VLOOKUP($B45,RD[#All],EI$2,0)/EI$1,"")</f>
        <v>0</v>
      </c>
      <c r="EJ45" s="67">
        <f>IFERROR(VLOOKUP($B45,RD[#All],EJ$2,0)/EJ$1,"")</f>
        <v>0</v>
      </c>
      <c r="EK45" s="67">
        <f>IFERROR(VLOOKUP($B45,RD[#All],EK$2,0)/EK$1,"")</f>
        <v>0</v>
      </c>
      <c r="EL45" s="67">
        <f>IFERROR(VLOOKUP($B45,RD[#All],EL$2,0)/EL$1,"")</f>
        <v>0</v>
      </c>
      <c r="EM45" s="67">
        <f>IFERROR(VLOOKUP($B45,RD[#All],EM$2,0)/EM$1,"")</f>
        <v>0</v>
      </c>
      <c r="EN45" s="67">
        <f>IFERROR(VLOOKUP($B45,RD[#All],EN$2,0)/EN$1,"")</f>
        <v>0</v>
      </c>
      <c r="EO45" s="67">
        <f>IFERROR(VLOOKUP($B45,RD[#All],EO$2,0)/EO$1,"")</f>
        <v>0</v>
      </c>
      <c r="EP45" s="67">
        <f>IFERROR(VLOOKUP($B45,RD[#All],EP$2,0)/EP$1,"")</f>
        <v>0</v>
      </c>
      <c r="EQ45" s="67">
        <f>IFERROR(VLOOKUP($B45,RD[#All],EQ$2,0)/EQ$1,"")</f>
        <v>0</v>
      </c>
      <c r="ER45" s="67">
        <f>IFERROR(VLOOKUP($B45,RD[#All],ER$2,0)/ER$1,"")</f>
        <v>0</v>
      </c>
      <c r="ES45" s="67">
        <f>IFERROR(VLOOKUP($B45,RD[#All],ES$2,0)/ES$1,"")</f>
        <v>0</v>
      </c>
      <c r="ET45" s="67">
        <f>IFERROR(VLOOKUP($B45,RD[#All],ET$2,0)/ET$1,"")</f>
        <v>0</v>
      </c>
      <c r="EU45" s="67">
        <f>IFERROR(VLOOKUP($B45,RD[#All],EU$2,0)/EU$1,"")</f>
        <v>0</v>
      </c>
      <c r="EV45" s="67">
        <f>IFERROR(VLOOKUP($B45,RD[#All],EV$2,0)/EV$1,"")</f>
        <v>0</v>
      </c>
      <c r="EW45" s="67">
        <f>IFERROR(VLOOKUP($B45,RD[#All],EW$2,0)/EW$1,"")</f>
        <v>0</v>
      </c>
      <c r="EX45" s="67">
        <f>IFERROR(VLOOKUP($B45,RD[#All],EX$2,0)/EX$1,"")</f>
        <v>0</v>
      </c>
      <c r="EY45" s="67">
        <f>IFERROR(VLOOKUP($B45,RD[#All],EY$2,0)/EY$1,"")</f>
        <v>0</v>
      </c>
      <c r="EZ45" s="67">
        <f>IFERROR(VLOOKUP($B45,RD[#All],EZ$2,0)/EZ$1,"")</f>
        <v>0</v>
      </c>
      <c r="FA45" s="67">
        <f>IFERROR(VLOOKUP($B45,RD[#All],FA$2,0)/FA$1,"")</f>
        <v>0</v>
      </c>
      <c r="FB45" s="67">
        <f>IFERROR(VLOOKUP($B45,RD[#All],FB$2,0)/FB$1,"")</f>
        <v>0</v>
      </c>
      <c r="FC45" s="67">
        <f>IFERROR(VLOOKUP($B45,RD[#All],FC$2,0)/FC$1,"")</f>
        <v>0</v>
      </c>
      <c r="FD45" s="67">
        <f>IFERROR(VLOOKUP($B45,RD[#All],FD$2,0)/FD$1,"")</f>
        <v>0</v>
      </c>
      <c r="FE45" s="67">
        <f>IFERROR(VLOOKUP($B45,RD[#All],FE$2,0)/FE$1,"")</f>
        <v>0</v>
      </c>
      <c r="FF45" s="67">
        <f>IFERROR(VLOOKUP($B45,RD[#All],FF$2,0)/FF$1,"")</f>
        <v>0</v>
      </c>
      <c r="FG45" s="67">
        <f>IFERROR(VLOOKUP($B45,RD[#All],FG$2,0)/FG$1,"")</f>
        <v>0</v>
      </c>
      <c r="FH45" s="67">
        <f>IFERROR(VLOOKUP($B45,RD[#All],FH$2,0)/FH$1,"")</f>
        <v>0</v>
      </c>
      <c r="FI45" s="67">
        <f>IFERROR(VLOOKUP($B45,RD[#All],FI$2,0)/FI$1,"")</f>
        <v>0</v>
      </c>
      <c r="FJ45" s="67">
        <f>IFERROR(VLOOKUP($B45,RD[#All],FJ$2,0)/FJ$1,"")</f>
        <v>0</v>
      </c>
      <c r="FK45" s="67">
        <f>IFERROR(VLOOKUP($B45,RD[#All],FK$2,0)/FK$1,"")</f>
        <v>0</v>
      </c>
      <c r="FL45" s="67">
        <f>IFERROR(VLOOKUP($B45,RD[#All],FL$2,0)/FL$1,"")</f>
        <v>0</v>
      </c>
      <c r="FM45" s="67">
        <f>IFERROR(VLOOKUP($B45,RD[#All],FM$2,0)/FM$1,"")</f>
        <v>0</v>
      </c>
      <c r="FN45" s="67">
        <f>IFERROR(VLOOKUP($B45,RD[#All],FN$2,0)/FN$1,"")</f>
        <v>0</v>
      </c>
      <c r="FO45" s="67">
        <f>IFERROR(VLOOKUP($B45,RD[#All],FO$2,0)/FO$1,"")</f>
        <v>0</v>
      </c>
      <c r="FP45" s="67">
        <f>IFERROR(VLOOKUP($B45,RD[#All],FP$2,0)/FP$1,"")</f>
        <v>0</v>
      </c>
      <c r="FQ45" s="67">
        <f>IFERROR(VLOOKUP($B45,RD[#All],FQ$2,0)/FQ$1,"")</f>
        <v>0</v>
      </c>
      <c r="FR45" s="67">
        <f>IFERROR(VLOOKUP($B45,RD[#All],FR$2,0)/FR$1,"")</f>
        <v>0</v>
      </c>
      <c r="FS45" s="67">
        <f>IFERROR(VLOOKUP($B45,RD[#All],FS$2,0)/FS$1,"")</f>
        <v>0</v>
      </c>
      <c r="FT45" s="67">
        <f>IFERROR(VLOOKUP($B45,RD[#All],FT$2,0)/FT$1,"")</f>
        <v>0</v>
      </c>
      <c r="FU45" s="67">
        <f>IFERROR(VLOOKUP($B45,RD[#All],FU$2,0)/FU$1,"")</f>
        <v>0</v>
      </c>
      <c r="FV45" s="67">
        <f>IFERROR(VLOOKUP($B45,RD[#All],FV$2,0)/FV$1,"")</f>
        <v>0</v>
      </c>
      <c r="FW45" s="67">
        <f>IFERROR(VLOOKUP($B45,RD[#All],FW$2,0)/FW$1,"")</f>
        <v>0</v>
      </c>
      <c r="FX45" s="67">
        <f>IFERROR(VLOOKUP($B45,RD[#All],FX$2,0)/FX$1,"")</f>
        <v>0</v>
      </c>
      <c r="FY45" s="67">
        <f>IFERROR(VLOOKUP($B45,RD[#All],FY$2,0)/FY$1,"")</f>
        <v>0</v>
      </c>
      <c r="FZ45" s="67">
        <f>IFERROR(VLOOKUP($B45,RD[#All],FZ$2,0)/FZ$1,"")</f>
        <v>0</v>
      </c>
      <c r="GA45" s="67">
        <f>IFERROR(VLOOKUP($B45,RD[#All],GA$2,0)/GA$1,"")</f>
        <v>0</v>
      </c>
      <c r="GB45" s="67">
        <f>IFERROR(VLOOKUP($B45,RD[#All],GB$2,0)/GB$1,"")</f>
        <v>0</v>
      </c>
      <c r="GC45" s="67">
        <f>IFERROR(VLOOKUP($B45,RD[#All],GC$2,0)/GC$1,"")</f>
        <v>0</v>
      </c>
      <c r="GD45" s="67">
        <f>IFERROR(VLOOKUP($B45,RD[#All],GD$2,0)/GD$1,"")</f>
        <v>0</v>
      </c>
      <c r="GE45" s="67">
        <f>IFERROR(VLOOKUP($B45,RD[#All],GE$2,0)/GE$1,"")</f>
        <v>0</v>
      </c>
      <c r="GF45" s="67">
        <f>IFERROR(VLOOKUP($B45,RD[#All],GF$2,0)/GF$1,"")</f>
        <v>0</v>
      </c>
      <c r="GG45" s="67">
        <f>IFERROR(VLOOKUP($B45,RD[#All],GG$2,0)/GG$1,"")</f>
        <v>0</v>
      </c>
      <c r="GH45" s="67">
        <f>IFERROR(VLOOKUP($B45,RD[#All],GH$2,0)/GH$1,"")</f>
        <v>0</v>
      </c>
      <c r="GI45" s="67">
        <f>IFERROR(VLOOKUP($B45,RD[#All],GI$2,0)/GI$1,"")</f>
        <v>0</v>
      </c>
      <c r="GJ45" s="67">
        <f>IFERROR(VLOOKUP($B45,RD[#All],GJ$2,0)/GJ$1,"")</f>
        <v>0</v>
      </c>
      <c r="GK45" s="67">
        <f>IFERROR(VLOOKUP($B45,RD[#All],GK$2,0)/GK$1,"")</f>
        <v>0</v>
      </c>
      <c r="GL45" s="67">
        <f>IFERROR(VLOOKUP($B45,RD[#All],GL$2,0)/GL$1,"")</f>
        <v>0</v>
      </c>
      <c r="GM45" s="67">
        <f>IFERROR(VLOOKUP($B45,RD[#All],GM$2,0)/GM$1,"")</f>
        <v>0</v>
      </c>
      <c r="GN45" s="67">
        <f>IFERROR(VLOOKUP($B45,RD[#All],GN$2,0)/GN$1,"")</f>
        <v>0</v>
      </c>
      <c r="GO45" s="67">
        <f>IFERROR(VLOOKUP($B45,RD[#All],GO$2,0)/GO$1,"")</f>
        <v>0</v>
      </c>
      <c r="GP45" s="67">
        <f>IFERROR(VLOOKUP($B45,RD[#All],GP$2,0)/GP$1,"")</f>
        <v>0</v>
      </c>
      <c r="GQ45" s="67">
        <f>IFERROR(VLOOKUP($B45,RD[#All],GQ$2,0)/GQ$1,"")</f>
        <v>0</v>
      </c>
      <c r="GR45" s="67">
        <f>IFERROR(VLOOKUP($B45,RD[#All],GR$2,0)/GR$1,"")</f>
        <v>0</v>
      </c>
      <c r="GS45" s="67" t="str">
        <f>IFERROR(VLOOKUP($B45,RD[#All],GS$2,0)/GS$1,"")</f>
        <v/>
      </c>
      <c r="GT45" s="67" t="str">
        <f>IFERROR(VLOOKUP($B45,RD[#All],GT$2,0)/GT$1,"")</f>
        <v/>
      </c>
      <c r="GU45" s="67">
        <f>IFERROR(VLOOKUP($B45,RD[#All],GU$2,0)/GU$1,"")</f>
        <v>0</v>
      </c>
      <c r="GV45" s="67">
        <f>IFERROR(VLOOKUP($B45,RD[#All],GV$2,0)/GV$1,"")</f>
        <v>0</v>
      </c>
      <c r="GW45" s="67">
        <f>IFERROR(VLOOKUP($B45,RD[#All],GW$2,0)/GW$1,"")</f>
        <v>0</v>
      </c>
      <c r="GX45" s="67" t="str">
        <f>IFERROR(VLOOKUP($B45,RD[#All],GX$2,0)/GX$1,"")</f>
        <v/>
      </c>
      <c r="GY45" s="67">
        <f>IFERROR(VLOOKUP($B45,RD[#All],GY$2,0)/GY$1,"")</f>
        <v>0</v>
      </c>
      <c r="GZ45" s="67">
        <f>IFERROR(VLOOKUP($B45,RD[#All],GZ$2,0)/GZ$1,"")</f>
        <v>0</v>
      </c>
      <c r="HA45" s="67">
        <f>IFERROR(VLOOKUP($B45,RD[#All],HA$2,0)/HA$1,"")</f>
        <v>0</v>
      </c>
      <c r="HB45" s="67">
        <f>IFERROR(VLOOKUP($B45,RD[#All],HB$2,0)/HB$1,"")</f>
        <v>0</v>
      </c>
      <c r="HC45" s="67">
        <f>IFERROR(VLOOKUP($B45,RD[#All],HC$2,0)/HC$1,"")</f>
        <v>0</v>
      </c>
      <c r="HD45" s="67">
        <f>IFERROR(VLOOKUP($B45,RD[#All],HD$2,0)/HD$1,"")</f>
        <v>0</v>
      </c>
      <c r="HE45" s="67">
        <f>IFERROR(VLOOKUP($B45,RD[#All],HE$2,0)/HE$1,"")</f>
        <v>0</v>
      </c>
      <c r="HF45" s="67">
        <f>IFERROR(VLOOKUP($B45,RD[#All],HF$2,0)/HF$1,"")</f>
        <v>0</v>
      </c>
      <c r="HG45" s="67">
        <f>IFERROR(VLOOKUP($B45,RD[#All],HG$2,0)/HG$1,"")</f>
        <v>0</v>
      </c>
      <c r="HH45" s="67">
        <f>IFERROR(VLOOKUP($B45,RD[#All],HH$2,0)/HH$1,"")</f>
        <v>0</v>
      </c>
      <c r="HI45" s="67">
        <f>IFERROR(VLOOKUP($B45,RD[#All],HI$2,0)/HI$1,"")</f>
        <v>0</v>
      </c>
      <c r="HJ45" s="67">
        <f>IFERROR(VLOOKUP($B45,RD[#All],HJ$2,0)/HJ$1,"")</f>
        <v>0</v>
      </c>
      <c r="HK45" s="67">
        <f>IFERROR(VLOOKUP($B45,RD[#All],HK$2,0)/HK$1,"")</f>
        <v>0</v>
      </c>
      <c r="HL45" s="67">
        <f>IFERROR(VLOOKUP($B45,RD[#All],HL$2,0)/HL$1,"")</f>
        <v>0</v>
      </c>
      <c r="HM45" s="67">
        <f>IFERROR(VLOOKUP($B45,RD[#All],HM$2,0)/HM$1,"")</f>
        <v>0</v>
      </c>
      <c r="HN45" s="67">
        <f>IFERROR(VLOOKUP($B45,RD[#All],HN$2,0)/HN$1,"")</f>
        <v>0</v>
      </c>
      <c r="HO45" s="67">
        <f>IFERROR(VLOOKUP($B45,RD[#All],HO$2,0)/HO$1,"")</f>
        <v>0</v>
      </c>
      <c r="HP45" s="67">
        <f>IFERROR(VLOOKUP($B45,RD[#All],HP$2,0)/HP$1,"")</f>
        <v>0</v>
      </c>
      <c r="HQ45" s="67">
        <f>IFERROR(VLOOKUP($B45,RD[#All],HQ$2,0)/HQ$1,"")</f>
        <v>0</v>
      </c>
      <c r="HR45" s="67">
        <f>IFERROR(VLOOKUP($B45,RD[#All],HR$2,0)/HR$1,"")</f>
        <v>0</v>
      </c>
      <c r="HS45" s="67">
        <f>IFERROR(VLOOKUP($B45,RD[#All],HS$2,0)/HS$1,"")</f>
        <v>0</v>
      </c>
      <c r="HT45" s="67">
        <f>IFERROR(VLOOKUP($B45,RD[#All],HT$2,0)/HT$1,"")</f>
        <v>0</v>
      </c>
      <c r="HU45" s="67">
        <f>IFERROR(VLOOKUP($B45,RD[#All],HU$2,0)/HU$1,"")</f>
        <v>0</v>
      </c>
      <c r="HV45" s="67">
        <f>IFERROR(VLOOKUP($B45,RD[#All],HV$2,0)/HV$1,"")</f>
        <v>0</v>
      </c>
      <c r="HW45" s="67">
        <f>IFERROR(VLOOKUP($B45,RD[#All],HW$2,0)/HW$1,"")</f>
        <v>0</v>
      </c>
      <c r="HX45" s="67">
        <f>IFERROR(VLOOKUP($B45,RD[#All],HX$2,0)/HX$1,"")</f>
        <v>0</v>
      </c>
      <c r="HY45" s="67">
        <f>IFERROR(VLOOKUP($B45,RD[#All],HY$2,0)/HY$1,"")</f>
        <v>0</v>
      </c>
      <c r="HZ45" s="67">
        <f>IFERROR(VLOOKUP($B45,RD[#All],HZ$2,0)/HZ$1,"")</f>
        <v>0</v>
      </c>
      <c r="IA45" s="67">
        <f>IFERROR(VLOOKUP($B45,RD[#All],IA$2,0)/IA$1,"")</f>
        <v>0</v>
      </c>
      <c r="IB45" s="67">
        <f>IFERROR(VLOOKUP($B45,RD[#All],IB$2,0)/IB$1,"")</f>
        <v>0</v>
      </c>
      <c r="IC45" s="67">
        <f>IFERROR(VLOOKUP($B45,RD[#All],IC$2,0)/IC$1,"")</f>
        <v>0</v>
      </c>
      <c r="ID45" s="67">
        <f>IFERROR(VLOOKUP($B45,RD[#All],ID$2,0)/ID$1,"")</f>
        <v>0</v>
      </c>
      <c r="IE45" s="67">
        <f>IFERROR(VLOOKUP($B45,RD[#All],IE$2,0)/IE$1,"")</f>
        <v>0</v>
      </c>
      <c r="IF45" s="67" t="str">
        <f>IFERROR(VLOOKUP($B45,RD[#All],IF$2,0)/IF$1,"")</f>
        <v/>
      </c>
      <c r="IG45" s="67">
        <f>IFERROR(VLOOKUP($B45,RD[#All],IG$2,0)/IG$1,"")</f>
        <v>0</v>
      </c>
      <c r="IH45" s="67">
        <f>IFERROR(VLOOKUP($B45,RD[#All],IH$2,0)/IH$1,"")</f>
        <v>0</v>
      </c>
      <c r="II45" s="67">
        <f>IFERROR(VLOOKUP($B45,RD[#All],II$2,0)/II$1,"")</f>
        <v>0</v>
      </c>
      <c r="IJ45" s="67">
        <f>IFERROR(VLOOKUP($B45,RD[#All],IJ$2,0)/IJ$1,"")</f>
        <v>0</v>
      </c>
      <c r="IK45" s="67">
        <f>IFERROR(VLOOKUP($B45,RD[#All],IK$2,0)/IK$1,"")</f>
        <v>0</v>
      </c>
      <c r="IL45" s="67" t="str">
        <f>IFERROR(VLOOKUP($B45,RD[#All],IL$2,0)/IL$1,"")</f>
        <v/>
      </c>
      <c r="IM45" s="67" t="str">
        <f>IFERROR(VLOOKUP($B45,RD[#All],IM$2,0)/IM$1,"")</f>
        <v/>
      </c>
      <c r="IN45" s="67">
        <f>IFERROR(VLOOKUP($B45,RD[#All],IN$2,0)/IN$1,"")</f>
        <v>0</v>
      </c>
      <c r="IO45" s="67">
        <f>IFERROR(VLOOKUP($B45,RD[#All],IO$2,0)/IO$1,"")</f>
        <v>0</v>
      </c>
      <c r="IP45" s="67">
        <f>IFERROR(VLOOKUP($B45,RD[#All],IP$2,0)/IP$1,"")</f>
        <v>0</v>
      </c>
      <c r="IQ45" s="67">
        <f>IFERROR(VLOOKUP($B45,RD[#All],IQ$2,0)/IQ$1,"")</f>
        <v>0</v>
      </c>
      <c r="IR45" s="67">
        <f>IFERROR(VLOOKUP($B45,RD[#All],IR$2,0)/IR$1,"")</f>
        <v>0</v>
      </c>
      <c r="IS45" s="86" t="str">
        <f>IFERROR(AVERAGEIF(Inv_SY_B[[#This Row],[BLK1_INV1]:[BLK8_INV27]],"&gt;"&amp;0.1,Inv_SY_B[[#This Row],[BLK1_INV1]:[BLK8_INV27]]),"")</f>
        <v/>
      </c>
    </row>
    <row r="46" spans="2:253" x14ac:dyDescent="0.25">
      <c r="B46" s="87">
        <f t="shared" si="1"/>
        <v>45884</v>
      </c>
      <c r="C46" s="67">
        <f>IFERROR(VLOOKUP($B46,RD[#All],C$2,0)/C$1,"")</f>
        <v>0</v>
      </c>
      <c r="D46" s="67">
        <f>IFERROR(VLOOKUP($B46,RD[#All],D$2,0)/D$1,"")</f>
        <v>0</v>
      </c>
      <c r="E46" s="67">
        <f>IFERROR(VLOOKUP($B46,RD[#All],E$2,0)/E$1,"")</f>
        <v>0</v>
      </c>
      <c r="F46" s="67">
        <f>IFERROR(VLOOKUP($B46,RD[#All],F$2,0)/F$1,"")</f>
        <v>0</v>
      </c>
      <c r="G46" s="67">
        <f>IFERROR(VLOOKUP($B46,RD[#All],G$2,0)/G$1,"")</f>
        <v>0</v>
      </c>
      <c r="H46" s="67">
        <f>IFERROR(VLOOKUP($B46,RD[#All],H$2,0)/H$1,"")</f>
        <v>0</v>
      </c>
      <c r="I46" s="67">
        <f>IFERROR(VLOOKUP($B46,RD[#All],I$2,0)/I$1,"")</f>
        <v>0</v>
      </c>
      <c r="J46" s="67">
        <f>IFERROR(VLOOKUP($B46,RD[#All],J$2,0)/J$1,"")</f>
        <v>0</v>
      </c>
      <c r="K46" s="67">
        <f>IFERROR(VLOOKUP($B46,RD[#All],K$2,0)/K$1,"")</f>
        <v>0</v>
      </c>
      <c r="L46" s="67">
        <f>IFERROR(VLOOKUP($B46,RD[#All],L$2,0)/L$1,"")</f>
        <v>0</v>
      </c>
      <c r="M46" s="67">
        <f>IFERROR(VLOOKUP($B46,RD[#All],M$2,0)/M$1,"")</f>
        <v>0</v>
      </c>
      <c r="N46" s="67">
        <f>IFERROR(VLOOKUP($B46,RD[#All],N$2,0)/N$1,"")</f>
        <v>0</v>
      </c>
      <c r="O46" s="67">
        <f>IFERROR(VLOOKUP($B46,RD[#All],O$2,0)/O$1,"")</f>
        <v>0</v>
      </c>
      <c r="P46" s="67">
        <f>IFERROR(VLOOKUP($B46,RD[#All],P$2,0)/P$1,"")</f>
        <v>0</v>
      </c>
      <c r="Q46" s="67">
        <f>IFERROR(VLOOKUP($B46,RD[#All],Q$2,0)/Q$1,"")</f>
        <v>0</v>
      </c>
      <c r="R46" s="67">
        <f>IFERROR(VLOOKUP($B46,RD[#All],R$2,0)/R$1,"")</f>
        <v>0</v>
      </c>
      <c r="S46" s="67">
        <f>IFERROR(VLOOKUP($B46,RD[#All],S$2,0)/S$1,"")</f>
        <v>0</v>
      </c>
      <c r="T46" s="67">
        <f>IFERROR(VLOOKUP($B46,RD[#All],T$2,0)/T$1,"")</f>
        <v>0</v>
      </c>
      <c r="U46" s="67">
        <f>IFERROR(VLOOKUP($B46,RD[#All],U$2,0)/U$1,"")</f>
        <v>0</v>
      </c>
      <c r="V46" s="67">
        <f>IFERROR(VLOOKUP($B46,RD[#All],V$2,0)/V$1,"")</f>
        <v>0</v>
      </c>
      <c r="W46" s="67">
        <f>IFERROR(VLOOKUP($B46,RD[#All],W$2,0)/W$1,"")</f>
        <v>0</v>
      </c>
      <c r="X46" s="67">
        <f>IFERROR(VLOOKUP($B46,RD[#All],X$2,0)/X$1,"")</f>
        <v>0</v>
      </c>
      <c r="Y46" s="67">
        <f>IFERROR(VLOOKUP($B46,RD[#All],Y$2,0)/Y$1,"")</f>
        <v>0</v>
      </c>
      <c r="Z46" s="67">
        <f>IFERROR(VLOOKUP($B46,RD[#All],Z$2,0)/Z$1,"")</f>
        <v>0</v>
      </c>
      <c r="AA46" s="67">
        <f>IFERROR(VLOOKUP($B46,RD[#All],AA$2,0)/AA$1,"")</f>
        <v>0</v>
      </c>
      <c r="AB46" s="67">
        <f>IFERROR(VLOOKUP($B46,RD[#All],AB$2,0)/AB$1,"")</f>
        <v>0</v>
      </c>
      <c r="AC46" s="67">
        <f>IFERROR(VLOOKUP($B46,RD[#All],AC$2,0)/AC$1,"")</f>
        <v>0</v>
      </c>
      <c r="AD46" s="67">
        <f>IFERROR(VLOOKUP($B46,RD[#All],AD$2,0)/AD$1,"")</f>
        <v>0</v>
      </c>
      <c r="AE46" s="67">
        <f>IFERROR(VLOOKUP($B46,RD[#All],AE$2,0)/AE$1,"")</f>
        <v>0</v>
      </c>
      <c r="AF46" s="67">
        <f>IFERROR(VLOOKUP($B46,RD[#All],AF$2,0)/AF$1,"")</f>
        <v>0</v>
      </c>
      <c r="AG46" s="67">
        <f>IFERROR(VLOOKUP($B46,RD[#All],AG$2,0)/AG$1,"")</f>
        <v>0</v>
      </c>
      <c r="AH46" s="67">
        <f>IFERROR(VLOOKUP($B46,RD[#All],AH$2,0)/AH$1,"")</f>
        <v>0</v>
      </c>
      <c r="AI46" s="67">
        <f>IFERROR(VLOOKUP($B46,RD[#All],AI$2,0)/AI$1,"")</f>
        <v>0</v>
      </c>
      <c r="AJ46" s="67">
        <f>IFERROR(VLOOKUP($B46,RD[#All],AJ$2,0)/AJ$1,"")</f>
        <v>0</v>
      </c>
      <c r="AK46" s="67">
        <f>IFERROR(VLOOKUP($B46,RD[#All],AK$2,0)/AK$1,"")</f>
        <v>0</v>
      </c>
      <c r="AL46" s="67">
        <f>IFERROR(VLOOKUP($B46,RD[#All],AL$2,0)/AL$1,"")</f>
        <v>0</v>
      </c>
      <c r="AM46" s="67">
        <f>IFERROR(VLOOKUP($B46,RD[#All],AM$2,0)/AM$1,"")</f>
        <v>0</v>
      </c>
      <c r="AN46" s="67">
        <f>IFERROR(VLOOKUP($B46,RD[#All],AN$2,0)/AN$1,"")</f>
        <v>0</v>
      </c>
      <c r="AO46" s="67">
        <f>IFERROR(VLOOKUP($B46,RD[#All],AO$2,0)/AO$1,"")</f>
        <v>0</v>
      </c>
      <c r="AP46" s="67">
        <f>IFERROR(VLOOKUP($B46,RD[#All],AP$2,0)/AP$1,"")</f>
        <v>0</v>
      </c>
      <c r="AQ46" s="67">
        <f>IFERROR(VLOOKUP($B46,RD[#All],AQ$2,0)/AQ$1,"")</f>
        <v>0</v>
      </c>
      <c r="AR46" s="67">
        <f>IFERROR(VLOOKUP($B46,RD[#All],AR$2,0)/AR$1,"")</f>
        <v>0</v>
      </c>
      <c r="AS46" s="67">
        <f>IFERROR(VLOOKUP($B46,RD[#All],AS$2,0)/AS$1,"")</f>
        <v>0</v>
      </c>
      <c r="AT46" s="67">
        <f>IFERROR(VLOOKUP($B46,RD[#All],AT$2,0)/AT$1,"")</f>
        <v>0</v>
      </c>
      <c r="AU46" s="67">
        <f>IFERROR(VLOOKUP($B46,RD[#All],AU$2,0)/AU$1,"")</f>
        <v>0</v>
      </c>
      <c r="AV46" s="67">
        <f>IFERROR(VLOOKUP($B46,RD[#All],AV$2,0)/AV$1,"")</f>
        <v>0</v>
      </c>
      <c r="AW46" s="67">
        <f>IFERROR(VLOOKUP($B46,RD[#All],AW$2,0)/AW$1,"")</f>
        <v>0</v>
      </c>
      <c r="AX46" s="67">
        <f>IFERROR(VLOOKUP($B46,RD[#All],AX$2,0)/AX$1,"")</f>
        <v>0</v>
      </c>
      <c r="AY46" s="67">
        <f>IFERROR(VLOOKUP($B46,RD[#All],AY$2,0)/AY$1,"")</f>
        <v>0</v>
      </c>
      <c r="AZ46" s="67">
        <f>IFERROR(VLOOKUP($B46,RD[#All],AZ$2,0)/AZ$1,"")</f>
        <v>0</v>
      </c>
      <c r="BA46" s="67">
        <f>IFERROR(VLOOKUP($B46,RD[#All],BA$2,0)/BA$1,"")</f>
        <v>0</v>
      </c>
      <c r="BB46" s="67">
        <f>IFERROR(VLOOKUP($B46,RD[#All],BB$2,0)/BB$1,"")</f>
        <v>0</v>
      </c>
      <c r="BC46" s="67">
        <f>IFERROR(VLOOKUP($B46,RD[#All],BC$2,0)/BC$1,"")</f>
        <v>0</v>
      </c>
      <c r="BD46" s="67">
        <f>IFERROR(VLOOKUP($B46,RD[#All],BD$2,0)/BD$1,"")</f>
        <v>0</v>
      </c>
      <c r="BE46" s="67">
        <f>IFERROR(VLOOKUP($B46,RD[#All],BE$2,0)/BE$1,"")</f>
        <v>0</v>
      </c>
      <c r="BF46" s="67">
        <f>IFERROR(VLOOKUP($B46,RD[#All],BF$2,0)/BF$1,"")</f>
        <v>0</v>
      </c>
      <c r="BG46" s="67">
        <f>IFERROR(VLOOKUP($B46,RD[#All],BG$2,0)/BG$1,"")</f>
        <v>0</v>
      </c>
      <c r="BH46" s="67">
        <f>IFERROR(VLOOKUP($B46,RD[#All],BH$2,0)/BH$1,"")</f>
        <v>0</v>
      </c>
      <c r="BI46" s="67">
        <f>IFERROR(VLOOKUP($B46,RD[#All],BI$2,0)/BI$1,"")</f>
        <v>0</v>
      </c>
      <c r="BJ46" s="67">
        <f>IFERROR(VLOOKUP($B46,RD[#All],BJ$2,0)/BJ$1,"")</f>
        <v>0</v>
      </c>
      <c r="BK46" s="67">
        <f>IFERROR(VLOOKUP($B46,RD[#All],BK$2,0)/BK$1,"")</f>
        <v>0</v>
      </c>
      <c r="BL46" s="67">
        <f>IFERROR(VLOOKUP($B46,RD[#All],BL$2,0)/BL$1,"")</f>
        <v>0</v>
      </c>
      <c r="BM46" s="67">
        <f>IFERROR(VLOOKUP($B46,RD[#All],BM$2,0)/BM$1,"")</f>
        <v>0</v>
      </c>
      <c r="BN46" s="67">
        <f>IFERROR(VLOOKUP($B46,RD[#All],BN$2,0)/BN$1,"")</f>
        <v>0</v>
      </c>
      <c r="BO46" s="67">
        <f>IFERROR(VLOOKUP($B46,RD[#All],BO$2,0)/BO$1,"")</f>
        <v>0</v>
      </c>
      <c r="BP46" s="67">
        <f>IFERROR(VLOOKUP($B46,RD[#All],BP$2,0)/BP$1,"")</f>
        <v>0</v>
      </c>
      <c r="BQ46" s="67">
        <f>IFERROR(VLOOKUP($B46,RD[#All],BQ$2,0)/BQ$1,"")</f>
        <v>0</v>
      </c>
      <c r="BR46" s="67">
        <f>IFERROR(VLOOKUP($B46,RD[#All],BR$2,0)/BR$1,"")</f>
        <v>0</v>
      </c>
      <c r="BS46" s="67">
        <f>IFERROR(VLOOKUP($B46,RD[#All],BS$2,0)/BS$1,"")</f>
        <v>0</v>
      </c>
      <c r="BT46" s="67">
        <f>IFERROR(VLOOKUP($B46,RD[#All],BT$2,0)/BT$1,"")</f>
        <v>0</v>
      </c>
      <c r="BU46" s="67">
        <f>IFERROR(VLOOKUP($B46,RD[#All],BU$2,0)/BU$1,"")</f>
        <v>0</v>
      </c>
      <c r="BV46" s="67">
        <f>IFERROR(VLOOKUP($B46,RD[#All],BV$2,0)/BV$1,"")</f>
        <v>0</v>
      </c>
      <c r="BW46" s="67">
        <f>IFERROR(VLOOKUP($B46,RD[#All],BW$2,0)/BW$1,"")</f>
        <v>0</v>
      </c>
      <c r="BX46" s="67">
        <f>IFERROR(VLOOKUP($B46,RD[#All],BX$2,0)/BX$1,"")</f>
        <v>0</v>
      </c>
      <c r="BY46" s="67">
        <f>IFERROR(VLOOKUP($B46,RD[#All],BY$2,0)/BY$1,"")</f>
        <v>0</v>
      </c>
      <c r="BZ46" s="67">
        <f>IFERROR(VLOOKUP($B46,RD[#All],BZ$2,0)/BZ$1,"")</f>
        <v>0</v>
      </c>
      <c r="CA46" s="67">
        <f>IFERROR(VLOOKUP($B46,RD[#All],CA$2,0)/CA$1,"")</f>
        <v>0</v>
      </c>
      <c r="CB46" s="67">
        <f>IFERROR(VLOOKUP($B46,RD[#All],CB$2,0)/CB$1,"")</f>
        <v>0</v>
      </c>
      <c r="CC46" s="67">
        <f>IFERROR(VLOOKUP($B46,RD[#All],CC$2,0)/CC$1,"")</f>
        <v>0</v>
      </c>
      <c r="CD46" s="67">
        <f>IFERROR(VLOOKUP($B46,RD[#All],CD$2,0)/CD$1,"")</f>
        <v>0</v>
      </c>
      <c r="CE46" s="67">
        <f>IFERROR(VLOOKUP($B46,RD[#All],CE$2,0)/CE$1,"")</f>
        <v>0</v>
      </c>
      <c r="CF46" s="67">
        <f>IFERROR(VLOOKUP($B46,RD[#All],CF$2,0)/CF$1,"")</f>
        <v>0</v>
      </c>
      <c r="CG46" s="67">
        <f>IFERROR(VLOOKUP($B46,RD[#All],CG$2,0)/CG$1,"")</f>
        <v>0</v>
      </c>
      <c r="CH46" s="67">
        <f>IFERROR(VLOOKUP($B46,RD[#All],CH$2,0)/CH$1,"")</f>
        <v>0</v>
      </c>
      <c r="CI46" s="67">
        <f>IFERROR(VLOOKUP($B46,RD[#All],CI$2,0)/CI$1,"")</f>
        <v>0</v>
      </c>
      <c r="CJ46" s="67">
        <f>IFERROR(VLOOKUP($B46,RD[#All],CJ$2,0)/CJ$1,"")</f>
        <v>0</v>
      </c>
      <c r="CK46" s="67">
        <f>IFERROR(VLOOKUP($B46,RD[#All],CK$2,0)/CK$1,"")</f>
        <v>0</v>
      </c>
      <c r="CL46" s="67">
        <f>IFERROR(VLOOKUP($B46,RD[#All],CL$2,0)/CL$1,"")</f>
        <v>0</v>
      </c>
      <c r="CM46" s="67">
        <f>IFERROR(VLOOKUP($B46,RD[#All],CM$2,0)/CM$1,"")</f>
        <v>0</v>
      </c>
      <c r="CN46" s="67">
        <f>IFERROR(VLOOKUP($B46,RD[#All],CN$2,0)/CN$1,"")</f>
        <v>0</v>
      </c>
      <c r="CO46" s="67">
        <f>IFERROR(VLOOKUP($B46,RD[#All],CO$2,0)/CO$1,"")</f>
        <v>0</v>
      </c>
      <c r="CP46" s="67">
        <f>IFERROR(VLOOKUP($B46,RD[#All],CP$2,0)/CP$1,"")</f>
        <v>0</v>
      </c>
      <c r="CQ46" s="67">
        <f>IFERROR(VLOOKUP($B46,RD[#All],CQ$2,0)/CQ$1,"")</f>
        <v>0</v>
      </c>
      <c r="CR46" s="67">
        <f>IFERROR(VLOOKUP($B46,RD[#All],CR$2,0)/CR$1,"")</f>
        <v>0</v>
      </c>
      <c r="CS46" s="67">
        <f>IFERROR(VLOOKUP($B46,RD[#All],CS$2,0)/CS$1,"")</f>
        <v>0</v>
      </c>
      <c r="CT46" s="67">
        <f>IFERROR(VLOOKUP($B46,RD[#All],CT$2,0)/CT$1,"")</f>
        <v>0</v>
      </c>
      <c r="CU46" s="67">
        <f>IFERROR(VLOOKUP($B46,RD[#All],CU$2,0)/CU$1,"")</f>
        <v>0</v>
      </c>
      <c r="CV46" s="67">
        <f>IFERROR(VLOOKUP($B46,RD[#All],CV$2,0)/CV$1,"")</f>
        <v>0</v>
      </c>
      <c r="CW46" s="67">
        <f>IFERROR(VLOOKUP($B46,RD[#All],CW$2,0)/CW$1,"")</f>
        <v>0</v>
      </c>
      <c r="CX46" s="67">
        <f>IFERROR(VLOOKUP($B46,RD[#All],CX$2,0)/CX$1,"")</f>
        <v>0</v>
      </c>
      <c r="CY46" s="67">
        <f>IFERROR(VLOOKUP($B46,RD[#All],CY$2,0)/CY$1,"")</f>
        <v>0</v>
      </c>
      <c r="CZ46" s="67">
        <f>IFERROR(VLOOKUP($B46,RD[#All],CZ$2,0)/CZ$1,"")</f>
        <v>0</v>
      </c>
      <c r="DA46" s="67">
        <f>IFERROR(VLOOKUP($B46,RD[#All],DA$2,0)/DA$1,"")</f>
        <v>0</v>
      </c>
      <c r="DB46" s="67">
        <f>IFERROR(VLOOKUP($B46,RD[#All],DB$2,0)/DB$1,"")</f>
        <v>0</v>
      </c>
      <c r="DC46" s="67">
        <f>IFERROR(VLOOKUP($B46,RD[#All],DC$2,0)/DC$1,"")</f>
        <v>0</v>
      </c>
      <c r="DD46" s="67">
        <f>IFERROR(VLOOKUP($B46,RD[#All],DD$2,0)/DD$1,"")</f>
        <v>0</v>
      </c>
      <c r="DE46" s="67">
        <f>IFERROR(VLOOKUP($B46,RD[#All],DE$2,0)/DE$1,"")</f>
        <v>0</v>
      </c>
      <c r="DF46" s="67">
        <f>IFERROR(VLOOKUP($B46,RD[#All],DF$2,0)/DF$1,"")</f>
        <v>0</v>
      </c>
      <c r="DG46" s="67">
        <f>IFERROR(VLOOKUP($B46,RD[#All],DG$2,0)/DG$1,"")</f>
        <v>0</v>
      </c>
      <c r="DH46" s="67">
        <f>IFERROR(VLOOKUP($B46,RD[#All],DH$2,0)/DH$1,"")</f>
        <v>0</v>
      </c>
      <c r="DI46" s="67">
        <f>IFERROR(VLOOKUP($B46,RD[#All],DI$2,0)/DI$1,"")</f>
        <v>0</v>
      </c>
      <c r="DJ46" s="67">
        <f>IFERROR(VLOOKUP($B46,RD[#All],DJ$2,0)/DJ$1,"")</f>
        <v>0</v>
      </c>
      <c r="DK46" s="67">
        <f>IFERROR(VLOOKUP($B46,RD[#All],DK$2,0)/DK$1,"")</f>
        <v>0</v>
      </c>
      <c r="DL46" s="67">
        <f>IFERROR(VLOOKUP($B46,RD[#All],DL$2,0)/DL$1,"")</f>
        <v>0</v>
      </c>
      <c r="DM46" s="67">
        <f>IFERROR(VLOOKUP($B46,RD[#All],DM$2,0)/DM$1,"")</f>
        <v>0</v>
      </c>
      <c r="DN46" s="67">
        <f>IFERROR(VLOOKUP($B46,RD[#All],DN$2,0)/DN$1,"")</f>
        <v>0</v>
      </c>
      <c r="DO46" s="67">
        <f>IFERROR(VLOOKUP($B46,RD[#All],DO$2,0)/DO$1,"")</f>
        <v>0</v>
      </c>
      <c r="DP46" s="67">
        <f>IFERROR(VLOOKUP($B46,RD[#All],DP$2,0)/DP$1,"")</f>
        <v>0</v>
      </c>
      <c r="DQ46" s="67">
        <f>IFERROR(VLOOKUP($B46,RD[#All],DQ$2,0)/DQ$1,"")</f>
        <v>0</v>
      </c>
      <c r="DR46" s="67">
        <f>IFERROR(VLOOKUP($B46,RD[#All],DR$2,0)/DR$1,"")</f>
        <v>0</v>
      </c>
      <c r="DS46" s="67">
        <f>IFERROR(VLOOKUP($B46,RD[#All],DS$2,0)/DS$1,"")</f>
        <v>0</v>
      </c>
      <c r="DT46" s="67">
        <f>IFERROR(VLOOKUP($B46,RD[#All],DT$2,0)/DT$1,"")</f>
        <v>0</v>
      </c>
      <c r="DU46" s="67">
        <f>IFERROR(VLOOKUP($B46,RD[#All],DU$2,0)/DU$1,"")</f>
        <v>0</v>
      </c>
      <c r="DV46" s="67">
        <f>IFERROR(VLOOKUP($B46,RD[#All],DV$2,0)/DV$1,"")</f>
        <v>0</v>
      </c>
      <c r="DW46" s="67">
        <f>IFERROR(VLOOKUP($B46,RD[#All],DW$2,0)/DW$1,"")</f>
        <v>0</v>
      </c>
      <c r="DX46" s="67">
        <f>IFERROR(VLOOKUP($B46,RD[#All],DX$2,0)/DX$1,"")</f>
        <v>0</v>
      </c>
      <c r="DY46" s="67">
        <f>IFERROR(VLOOKUP($B46,RD[#All],DY$2,0)/DY$1,"")</f>
        <v>0</v>
      </c>
      <c r="DZ46" s="67">
        <f>IFERROR(VLOOKUP($B46,RD[#All],DZ$2,0)/DZ$1,"")</f>
        <v>0</v>
      </c>
      <c r="EA46" s="67">
        <f>IFERROR(VLOOKUP($B46,RD[#All],EA$2,0)/EA$1,"")</f>
        <v>0</v>
      </c>
      <c r="EB46" s="67">
        <f>IFERROR(VLOOKUP($B46,RD[#All],EB$2,0)/EB$1,"")</f>
        <v>0</v>
      </c>
      <c r="EC46" s="67">
        <f>IFERROR(VLOOKUP($B46,RD[#All],EC$2,0)/EC$1,"")</f>
        <v>0</v>
      </c>
      <c r="ED46" s="67">
        <f>IFERROR(VLOOKUP($B46,RD[#All],ED$2,0)/ED$1,"")</f>
        <v>0</v>
      </c>
      <c r="EE46" s="67">
        <f>IFERROR(VLOOKUP($B46,RD[#All],EE$2,0)/EE$1,"")</f>
        <v>0</v>
      </c>
      <c r="EF46" s="67">
        <f>IFERROR(VLOOKUP($B46,RD[#All],EF$2,0)/EF$1,"")</f>
        <v>0</v>
      </c>
      <c r="EG46" s="67">
        <f>IFERROR(VLOOKUP($B46,RD[#All],EG$2,0)/EG$1,"")</f>
        <v>0</v>
      </c>
      <c r="EH46" s="67">
        <f>IFERROR(VLOOKUP($B46,RD[#All],EH$2,0)/EH$1,"")</f>
        <v>0</v>
      </c>
      <c r="EI46" s="67">
        <f>IFERROR(VLOOKUP($B46,RD[#All],EI$2,0)/EI$1,"")</f>
        <v>0</v>
      </c>
      <c r="EJ46" s="67">
        <f>IFERROR(VLOOKUP($B46,RD[#All],EJ$2,0)/EJ$1,"")</f>
        <v>0</v>
      </c>
      <c r="EK46" s="67">
        <f>IFERROR(VLOOKUP($B46,RD[#All],EK$2,0)/EK$1,"")</f>
        <v>0</v>
      </c>
      <c r="EL46" s="67">
        <f>IFERROR(VLOOKUP($B46,RD[#All],EL$2,0)/EL$1,"")</f>
        <v>0</v>
      </c>
      <c r="EM46" s="67">
        <f>IFERROR(VLOOKUP($B46,RD[#All],EM$2,0)/EM$1,"")</f>
        <v>0</v>
      </c>
      <c r="EN46" s="67">
        <f>IFERROR(VLOOKUP($B46,RD[#All],EN$2,0)/EN$1,"")</f>
        <v>0</v>
      </c>
      <c r="EO46" s="67">
        <f>IFERROR(VLOOKUP($B46,RD[#All],EO$2,0)/EO$1,"")</f>
        <v>0</v>
      </c>
      <c r="EP46" s="67">
        <f>IFERROR(VLOOKUP($B46,RD[#All],EP$2,0)/EP$1,"")</f>
        <v>0</v>
      </c>
      <c r="EQ46" s="67">
        <f>IFERROR(VLOOKUP($B46,RD[#All],EQ$2,0)/EQ$1,"")</f>
        <v>0</v>
      </c>
      <c r="ER46" s="67">
        <f>IFERROR(VLOOKUP($B46,RD[#All],ER$2,0)/ER$1,"")</f>
        <v>0</v>
      </c>
      <c r="ES46" s="67">
        <f>IFERROR(VLOOKUP($B46,RD[#All],ES$2,0)/ES$1,"")</f>
        <v>0</v>
      </c>
      <c r="ET46" s="67">
        <f>IFERROR(VLOOKUP($B46,RD[#All],ET$2,0)/ET$1,"")</f>
        <v>0</v>
      </c>
      <c r="EU46" s="67">
        <f>IFERROR(VLOOKUP($B46,RD[#All],EU$2,0)/EU$1,"")</f>
        <v>0</v>
      </c>
      <c r="EV46" s="67">
        <f>IFERROR(VLOOKUP($B46,RD[#All],EV$2,0)/EV$1,"")</f>
        <v>0</v>
      </c>
      <c r="EW46" s="67">
        <f>IFERROR(VLOOKUP($B46,RD[#All],EW$2,0)/EW$1,"")</f>
        <v>0</v>
      </c>
      <c r="EX46" s="67">
        <f>IFERROR(VLOOKUP($B46,RD[#All],EX$2,0)/EX$1,"")</f>
        <v>0</v>
      </c>
      <c r="EY46" s="67">
        <f>IFERROR(VLOOKUP($B46,RD[#All],EY$2,0)/EY$1,"")</f>
        <v>0</v>
      </c>
      <c r="EZ46" s="67">
        <f>IFERROR(VLOOKUP($B46,RD[#All],EZ$2,0)/EZ$1,"")</f>
        <v>0</v>
      </c>
      <c r="FA46" s="67">
        <f>IFERROR(VLOOKUP($B46,RD[#All],FA$2,0)/FA$1,"")</f>
        <v>0</v>
      </c>
      <c r="FB46" s="67">
        <f>IFERROR(VLOOKUP($B46,RD[#All],FB$2,0)/FB$1,"")</f>
        <v>0</v>
      </c>
      <c r="FC46" s="67">
        <f>IFERROR(VLOOKUP($B46,RD[#All],FC$2,0)/FC$1,"")</f>
        <v>0</v>
      </c>
      <c r="FD46" s="67">
        <f>IFERROR(VLOOKUP($B46,RD[#All],FD$2,0)/FD$1,"")</f>
        <v>0</v>
      </c>
      <c r="FE46" s="67">
        <f>IFERROR(VLOOKUP($B46,RD[#All],FE$2,0)/FE$1,"")</f>
        <v>0</v>
      </c>
      <c r="FF46" s="67">
        <f>IFERROR(VLOOKUP($B46,RD[#All],FF$2,0)/FF$1,"")</f>
        <v>0</v>
      </c>
      <c r="FG46" s="67">
        <f>IFERROR(VLOOKUP($B46,RD[#All],FG$2,0)/FG$1,"")</f>
        <v>0</v>
      </c>
      <c r="FH46" s="67">
        <f>IFERROR(VLOOKUP($B46,RD[#All],FH$2,0)/FH$1,"")</f>
        <v>0</v>
      </c>
      <c r="FI46" s="67">
        <f>IFERROR(VLOOKUP($B46,RD[#All],FI$2,0)/FI$1,"")</f>
        <v>0</v>
      </c>
      <c r="FJ46" s="67">
        <f>IFERROR(VLOOKUP($B46,RD[#All],FJ$2,0)/FJ$1,"")</f>
        <v>0</v>
      </c>
      <c r="FK46" s="67">
        <f>IFERROR(VLOOKUP($B46,RD[#All],FK$2,0)/FK$1,"")</f>
        <v>0</v>
      </c>
      <c r="FL46" s="67">
        <f>IFERROR(VLOOKUP($B46,RD[#All],FL$2,0)/FL$1,"")</f>
        <v>0</v>
      </c>
      <c r="FM46" s="67">
        <f>IFERROR(VLOOKUP($B46,RD[#All],FM$2,0)/FM$1,"")</f>
        <v>0</v>
      </c>
      <c r="FN46" s="67">
        <f>IFERROR(VLOOKUP($B46,RD[#All],FN$2,0)/FN$1,"")</f>
        <v>0</v>
      </c>
      <c r="FO46" s="67">
        <f>IFERROR(VLOOKUP($B46,RD[#All],FO$2,0)/FO$1,"")</f>
        <v>0</v>
      </c>
      <c r="FP46" s="67">
        <f>IFERROR(VLOOKUP($B46,RD[#All],FP$2,0)/FP$1,"")</f>
        <v>0</v>
      </c>
      <c r="FQ46" s="67">
        <f>IFERROR(VLOOKUP($B46,RD[#All],FQ$2,0)/FQ$1,"")</f>
        <v>0</v>
      </c>
      <c r="FR46" s="67">
        <f>IFERROR(VLOOKUP($B46,RD[#All],FR$2,0)/FR$1,"")</f>
        <v>0</v>
      </c>
      <c r="FS46" s="67">
        <f>IFERROR(VLOOKUP($B46,RD[#All],FS$2,0)/FS$1,"")</f>
        <v>0</v>
      </c>
      <c r="FT46" s="67">
        <f>IFERROR(VLOOKUP($B46,RD[#All],FT$2,0)/FT$1,"")</f>
        <v>0</v>
      </c>
      <c r="FU46" s="67">
        <f>IFERROR(VLOOKUP($B46,RD[#All],FU$2,0)/FU$1,"")</f>
        <v>0</v>
      </c>
      <c r="FV46" s="67">
        <f>IFERROR(VLOOKUP($B46,RD[#All],FV$2,0)/FV$1,"")</f>
        <v>0</v>
      </c>
      <c r="FW46" s="67">
        <f>IFERROR(VLOOKUP($B46,RD[#All],FW$2,0)/FW$1,"")</f>
        <v>0</v>
      </c>
      <c r="FX46" s="67">
        <f>IFERROR(VLOOKUP($B46,RD[#All],FX$2,0)/FX$1,"")</f>
        <v>0</v>
      </c>
      <c r="FY46" s="67">
        <f>IFERROR(VLOOKUP($B46,RD[#All],FY$2,0)/FY$1,"")</f>
        <v>0</v>
      </c>
      <c r="FZ46" s="67">
        <f>IFERROR(VLOOKUP($B46,RD[#All],FZ$2,0)/FZ$1,"")</f>
        <v>0</v>
      </c>
      <c r="GA46" s="67">
        <f>IFERROR(VLOOKUP($B46,RD[#All],GA$2,0)/GA$1,"")</f>
        <v>0</v>
      </c>
      <c r="GB46" s="67">
        <f>IFERROR(VLOOKUP($B46,RD[#All],GB$2,0)/GB$1,"")</f>
        <v>0</v>
      </c>
      <c r="GC46" s="67">
        <f>IFERROR(VLOOKUP($B46,RD[#All],GC$2,0)/GC$1,"")</f>
        <v>0</v>
      </c>
      <c r="GD46" s="67">
        <f>IFERROR(VLOOKUP($B46,RD[#All],GD$2,0)/GD$1,"")</f>
        <v>0</v>
      </c>
      <c r="GE46" s="67">
        <f>IFERROR(VLOOKUP($B46,RD[#All],GE$2,0)/GE$1,"")</f>
        <v>0</v>
      </c>
      <c r="GF46" s="67">
        <f>IFERROR(VLOOKUP($B46,RD[#All],GF$2,0)/GF$1,"")</f>
        <v>0</v>
      </c>
      <c r="GG46" s="67">
        <f>IFERROR(VLOOKUP($B46,RD[#All],GG$2,0)/GG$1,"")</f>
        <v>0</v>
      </c>
      <c r="GH46" s="67">
        <f>IFERROR(VLOOKUP($B46,RD[#All],GH$2,0)/GH$1,"")</f>
        <v>0</v>
      </c>
      <c r="GI46" s="67">
        <f>IFERROR(VLOOKUP($B46,RD[#All],GI$2,0)/GI$1,"")</f>
        <v>0</v>
      </c>
      <c r="GJ46" s="67">
        <f>IFERROR(VLOOKUP($B46,RD[#All],GJ$2,0)/GJ$1,"")</f>
        <v>0</v>
      </c>
      <c r="GK46" s="67">
        <f>IFERROR(VLOOKUP($B46,RD[#All],GK$2,0)/GK$1,"")</f>
        <v>0</v>
      </c>
      <c r="GL46" s="67">
        <f>IFERROR(VLOOKUP($B46,RD[#All],GL$2,0)/GL$1,"")</f>
        <v>0</v>
      </c>
      <c r="GM46" s="67">
        <f>IFERROR(VLOOKUP($B46,RD[#All],GM$2,0)/GM$1,"")</f>
        <v>0</v>
      </c>
      <c r="GN46" s="67">
        <f>IFERROR(VLOOKUP($B46,RD[#All],GN$2,0)/GN$1,"")</f>
        <v>0</v>
      </c>
      <c r="GO46" s="67">
        <f>IFERROR(VLOOKUP($B46,RD[#All],GO$2,0)/GO$1,"")</f>
        <v>0</v>
      </c>
      <c r="GP46" s="67">
        <f>IFERROR(VLOOKUP($B46,RD[#All],GP$2,0)/GP$1,"")</f>
        <v>0</v>
      </c>
      <c r="GQ46" s="67">
        <f>IFERROR(VLOOKUP($B46,RD[#All],GQ$2,0)/GQ$1,"")</f>
        <v>0</v>
      </c>
      <c r="GR46" s="67">
        <f>IFERROR(VLOOKUP($B46,RD[#All],GR$2,0)/GR$1,"")</f>
        <v>0</v>
      </c>
      <c r="GS46" s="67" t="str">
        <f>IFERROR(VLOOKUP($B46,RD[#All],GS$2,0)/GS$1,"")</f>
        <v/>
      </c>
      <c r="GT46" s="67" t="str">
        <f>IFERROR(VLOOKUP($B46,RD[#All],GT$2,0)/GT$1,"")</f>
        <v/>
      </c>
      <c r="GU46" s="67">
        <f>IFERROR(VLOOKUP($B46,RD[#All],GU$2,0)/GU$1,"")</f>
        <v>0</v>
      </c>
      <c r="GV46" s="67">
        <f>IFERROR(VLOOKUP($B46,RD[#All],GV$2,0)/GV$1,"")</f>
        <v>0</v>
      </c>
      <c r="GW46" s="67">
        <f>IFERROR(VLOOKUP($B46,RD[#All],GW$2,0)/GW$1,"")</f>
        <v>0</v>
      </c>
      <c r="GX46" s="67" t="str">
        <f>IFERROR(VLOOKUP($B46,RD[#All],GX$2,0)/GX$1,"")</f>
        <v/>
      </c>
      <c r="GY46" s="67">
        <f>IFERROR(VLOOKUP($B46,RD[#All],GY$2,0)/GY$1,"")</f>
        <v>0</v>
      </c>
      <c r="GZ46" s="67">
        <f>IFERROR(VLOOKUP($B46,RD[#All],GZ$2,0)/GZ$1,"")</f>
        <v>0</v>
      </c>
      <c r="HA46" s="67">
        <f>IFERROR(VLOOKUP($B46,RD[#All],HA$2,0)/HA$1,"")</f>
        <v>0</v>
      </c>
      <c r="HB46" s="67">
        <f>IFERROR(VLOOKUP($B46,RD[#All],HB$2,0)/HB$1,"")</f>
        <v>0</v>
      </c>
      <c r="HC46" s="67">
        <f>IFERROR(VLOOKUP($B46,RD[#All],HC$2,0)/HC$1,"")</f>
        <v>0</v>
      </c>
      <c r="HD46" s="67">
        <f>IFERROR(VLOOKUP($B46,RD[#All],HD$2,0)/HD$1,"")</f>
        <v>0</v>
      </c>
      <c r="HE46" s="67">
        <f>IFERROR(VLOOKUP($B46,RD[#All],HE$2,0)/HE$1,"")</f>
        <v>0</v>
      </c>
      <c r="HF46" s="67">
        <f>IFERROR(VLOOKUP($B46,RD[#All],HF$2,0)/HF$1,"")</f>
        <v>0</v>
      </c>
      <c r="HG46" s="67">
        <f>IFERROR(VLOOKUP($B46,RD[#All],HG$2,0)/HG$1,"")</f>
        <v>0</v>
      </c>
      <c r="HH46" s="67">
        <f>IFERROR(VLOOKUP($B46,RD[#All],HH$2,0)/HH$1,"")</f>
        <v>0</v>
      </c>
      <c r="HI46" s="67">
        <f>IFERROR(VLOOKUP($B46,RD[#All],HI$2,0)/HI$1,"")</f>
        <v>0</v>
      </c>
      <c r="HJ46" s="67">
        <f>IFERROR(VLOOKUP($B46,RD[#All],HJ$2,0)/HJ$1,"")</f>
        <v>0</v>
      </c>
      <c r="HK46" s="67">
        <f>IFERROR(VLOOKUP($B46,RD[#All],HK$2,0)/HK$1,"")</f>
        <v>0</v>
      </c>
      <c r="HL46" s="67">
        <f>IFERROR(VLOOKUP($B46,RD[#All],HL$2,0)/HL$1,"")</f>
        <v>0</v>
      </c>
      <c r="HM46" s="67">
        <f>IFERROR(VLOOKUP($B46,RD[#All],HM$2,0)/HM$1,"")</f>
        <v>0</v>
      </c>
      <c r="HN46" s="67">
        <f>IFERROR(VLOOKUP($B46,RD[#All],HN$2,0)/HN$1,"")</f>
        <v>0</v>
      </c>
      <c r="HO46" s="67">
        <f>IFERROR(VLOOKUP($B46,RD[#All],HO$2,0)/HO$1,"")</f>
        <v>0</v>
      </c>
      <c r="HP46" s="67">
        <f>IFERROR(VLOOKUP($B46,RD[#All],HP$2,0)/HP$1,"")</f>
        <v>0</v>
      </c>
      <c r="HQ46" s="67">
        <f>IFERROR(VLOOKUP($B46,RD[#All],HQ$2,0)/HQ$1,"")</f>
        <v>0</v>
      </c>
      <c r="HR46" s="67">
        <f>IFERROR(VLOOKUP($B46,RD[#All],HR$2,0)/HR$1,"")</f>
        <v>0</v>
      </c>
      <c r="HS46" s="67">
        <f>IFERROR(VLOOKUP($B46,RD[#All],HS$2,0)/HS$1,"")</f>
        <v>0</v>
      </c>
      <c r="HT46" s="67">
        <f>IFERROR(VLOOKUP($B46,RD[#All],HT$2,0)/HT$1,"")</f>
        <v>0</v>
      </c>
      <c r="HU46" s="67">
        <f>IFERROR(VLOOKUP($B46,RD[#All],HU$2,0)/HU$1,"")</f>
        <v>0</v>
      </c>
      <c r="HV46" s="67">
        <f>IFERROR(VLOOKUP($B46,RD[#All],HV$2,0)/HV$1,"")</f>
        <v>0</v>
      </c>
      <c r="HW46" s="67">
        <f>IFERROR(VLOOKUP($B46,RD[#All],HW$2,0)/HW$1,"")</f>
        <v>0</v>
      </c>
      <c r="HX46" s="67">
        <f>IFERROR(VLOOKUP($B46,RD[#All],HX$2,0)/HX$1,"")</f>
        <v>0</v>
      </c>
      <c r="HY46" s="67">
        <f>IFERROR(VLOOKUP($B46,RD[#All],HY$2,0)/HY$1,"")</f>
        <v>0</v>
      </c>
      <c r="HZ46" s="67">
        <f>IFERROR(VLOOKUP($B46,RD[#All],HZ$2,0)/HZ$1,"")</f>
        <v>0</v>
      </c>
      <c r="IA46" s="67">
        <f>IFERROR(VLOOKUP($B46,RD[#All],IA$2,0)/IA$1,"")</f>
        <v>0</v>
      </c>
      <c r="IB46" s="67">
        <f>IFERROR(VLOOKUP($B46,RD[#All],IB$2,0)/IB$1,"")</f>
        <v>0</v>
      </c>
      <c r="IC46" s="67">
        <f>IFERROR(VLOOKUP($B46,RD[#All],IC$2,0)/IC$1,"")</f>
        <v>0</v>
      </c>
      <c r="ID46" s="67">
        <f>IFERROR(VLOOKUP($B46,RD[#All],ID$2,0)/ID$1,"")</f>
        <v>0</v>
      </c>
      <c r="IE46" s="67">
        <f>IFERROR(VLOOKUP($B46,RD[#All],IE$2,0)/IE$1,"")</f>
        <v>0</v>
      </c>
      <c r="IF46" s="67" t="str">
        <f>IFERROR(VLOOKUP($B46,RD[#All],IF$2,0)/IF$1,"")</f>
        <v/>
      </c>
      <c r="IG46" s="67">
        <f>IFERROR(VLOOKUP($B46,RD[#All],IG$2,0)/IG$1,"")</f>
        <v>0</v>
      </c>
      <c r="IH46" s="67">
        <f>IFERROR(VLOOKUP($B46,RD[#All],IH$2,0)/IH$1,"")</f>
        <v>0</v>
      </c>
      <c r="II46" s="67">
        <f>IFERROR(VLOOKUP($B46,RD[#All],II$2,0)/II$1,"")</f>
        <v>0</v>
      </c>
      <c r="IJ46" s="67">
        <f>IFERROR(VLOOKUP($B46,RD[#All],IJ$2,0)/IJ$1,"")</f>
        <v>0</v>
      </c>
      <c r="IK46" s="67">
        <f>IFERROR(VLOOKUP($B46,RD[#All],IK$2,0)/IK$1,"")</f>
        <v>0</v>
      </c>
      <c r="IL46" s="67" t="str">
        <f>IFERROR(VLOOKUP($B46,RD[#All],IL$2,0)/IL$1,"")</f>
        <v/>
      </c>
      <c r="IM46" s="67" t="str">
        <f>IFERROR(VLOOKUP($B46,RD[#All],IM$2,0)/IM$1,"")</f>
        <v/>
      </c>
      <c r="IN46" s="67">
        <f>IFERROR(VLOOKUP($B46,RD[#All],IN$2,0)/IN$1,"")</f>
        <v>0</v>
      </c>
      <c r="IO46" s="67">
        <f>IFERROR(VLOOKUP($B46,RD[#All],IO$2,0)/IO$1,"")</f>
        <v>0</v>
      </c>
      <c r="IP46" s="67">
        <f>IFERROR(VLOOKUP($B46,RD[#All],IP$2,0)/IP$1,"")</f>
        <v>0</v>
      </c>
      <c r="IQ46" s="67">
        <f>IFERROR(VLOOKUP($B46,RD[#All],IQ$2,0)/IQ$1,"")</f>
        <v>0</v>
      </c>
      <c r="IR46" s="67">
        <f>IFERROR(VLOOKUP($B46,RD[#All],IR$2,0)/IR$1,"")</f>
        <v>0</v>
      </c>
      <c r="IS46" s="86" t="str">
        <f>IFERROR(AVERAGEIF(Inv_SY_B[[#This Row],[BLK1_INV1]:[BLK8_INV27]],"&gt;"&amp;0.1,Inv_SY_B[[#This Row],[BLK1_INV1]:[BLK8_INV27]]),"")</f>
        <v/>
      </c>
    </row>
    <row r="47" spans="2:253" x14ac:dyDescent="0.25">
      <c r="B47" s="87">
        <f t="shared" si="1"/>
        <v>45885</v>
      </c>
      <c r="C47" s="67">
        <f>IFERROR(VLOOKUP($B47,RD[#All],C$2,0)/C$1,"")</f>
        <v>0</v>
      </c>
      <c r="D47" s="67">
        <f>IFERROR(VLOOKUP($B47,RD[#All],D$2,0)/D$1,"")</f>
        <v>0</v>
      </c>
      <c r="E47" s="67">
        <f>IFERROR(VLOOKUP($B47,RD[#All],E$2,0)/E$1,"")</f>
        <v>0</v>
      </c>
      <c r="F47" s="67">
        <f>IFERROR(VLOOKUP($B47,RD[#All],F$2,0)/F$1,"")</f>
        <v>0</v>
      </c>
      <c r="G47" s="67">
        <f>IFERROR(VLOOKUP($B47,RD[#All],G$2,0)/G$1,"")</f>
        <v>0</v>
      </c>
      <c r="H47" s="67">
        <f>IFERROR(VLOOKUP($B47,RD[#All],H$2,0)/H$1,"")</f>
        <v>0</v>
      </c>
      <c r="I47" s="67">
        <f>IFERROR(VLOOKUP($B47,RD[#All],I$2,0)/I$1,"")</f>
        <v>0</v>
      </c>
      <c r="J47" s="67">
        <f>IFERROR(VLOOKUP($B47,RD[#All],J$2,0)/J$1,"")</f>
        <v>0</v>
      </c>
      <c r="K47" s="67">
        <f>IFERROR(VLOOKUP($B47,RD[#All],K$2,0)/K$1,"")</f>
        <v>0</v>
      </c>
      <c r="L47" s="67">
        <f>IFERROR(VLOOKUP($B47,RD[#All],L$2,0)/L$1,"")</f>
        <v>0</v>
      </c>
      <c r="M47" s="67">
        <f>IFERROR(VLOOKUP($B47,RD[#All],M$2,0)/M$1,"")</f>
        <v>0</v>
      </c>
      <c r="N47" s="67">
        <f>IFERROR(VLOOKUP($B47,RD[#All],N$2,0)/N$1,"")</f>
        <v>0</v>
      </c>
      <c r="O47" s="67">
        <f>IFERROR(VLOOKUP($B47,RD[#All],O$2,0)/O$1,"")</f>
        <v>0</v>
      </c>
      <c r="P47" s="67">
        <f>IFERROR(VLOOKUP($B47,RD[#All],P$2,0)/P$1,"")</f>
        <v>0</v>
      </c>
      <c r="Q47" s="67">
        <f>IFERROR(VLOOKUP($B47,RD[#All],Q$2,0)/Q$1,"")</f>
        <v>0</v>
      </c>
      <c r="R47" s="67">
        <f>IFERROR(VLOOKUP($B47,RD[#All],R$2,0)/R$1,"")</f>
        <v>0</v>
      </c>
      <c r="S47" s="67">
        <f>IFERROR(VLOOKUP($B47,RD[#All],S$2,0)/S$1,"")</f>
        <v>0</v>
      </c>
      <c r="T47" s="67">
        <f>IFERROR(VLOOKUP($B47,RD[#All],T$2,0)/T$1,"")</f>
        <v>0</v>
      </c>
      <c r="U47" s="67">
        <f>IFERROR(VLOOKUP($B47,RD[#All],U$2,0)/U$1,"")</f>
        <v>0</v>
      </c>
      <c r="V47" s="67">
        <f>IFERROR(VLOOKUP($B47,RD[#All],V$2,0)/V$1,"")</f>
        <v>0</v>
      </c>
      <c r="W47" s="67">
        <f>IFERROR(VLOOKUP($B47,RD[#All],W$2,0)/W$1,"")</f>
        <v>0</v>
      </c>
      <c r="X47" s="67">
        <f>IFERROR(VLOOKUP($B47,RD[#All],X$2,0)/X$1,"")</f>
        <v>0</v>
      </c>
      <c r="Y47" s="67">
        <f>IFERROR(VLOOKUP($B47,RD[#All],Y$2,0)/Y$1,"")</f>
        <v>0</v>
      </c>
      <c r="Z47" s="67">
        <f>IFERROR(VLOOKUP($B47,RD[#All],Z$2,0)/Z$1,"")</f>
        <v>0</v>
      </c>
      <c r="AA47" s="67">
        <f>IFERROR(VLOOKUP($B47,RD[#All],AA$2,0)/AA$1,"")</f>
        <v>0</v>
      </c>
      <c r="AB47" s="67">
        <f>IFERROR(VLOOKUP($B47,RD[#All],AB$2,0)/AB$1,"")</f>
        <v>0</v>
      </c>
      <c r="AC47" s="67">
        <f>IFERROR(VLOOKUP($B47,RD[#All],AC$2,0)/AC$1,"")</f>
        <v>0</v>
      </c>
      <c r="AD47" s="67">
        <f>IFERROR(VLOOKUP($B47,RD[#All],AD$2,0)/AD$1,"")</f>
        <v>0</v>
      </c>
      <c r="AE47" s="67">
        <f>IFERROR(VLOOKUP($B47,RD[#All],AE$2,0)/AE$1,"")</f>
        <v>0</v>
      </c>
      <c r="AF47" s="67">
        <f>IFERROR(VLOOKUP($B47,RD[#All],AF$2,0)/AF$1,"")</f>
        <v>0</v>
      </c>
      <c r="AG47" s="67">
        <f>IFERROR(VLOOKUP($B47,RD[#All],AG$2,0)/AG$1,"")</f>
        <v>0</v>
      </c>
      <c r="AH47" s="67">
        <f>IFERROR(VLOOKUP($B47,RD[#All],AH$2,0)/AH$1,"")</f>
        <v>0</v>
      </c>
      <c r="AI47" s="67">
        <f>IFERROR(VLOOKUP($B47,RD[#All],AI$2,0)/AI$1,"")</f>
        <v>0</v>
      </c>
      <c r="AJ47" s="67">
        <f>IFERROR(VLOOKUP($B47,RD[#All],AJ$2,0)/AJ$1,"")</f>
        <v>0</v>
      </c>
      <c r="AK47" s="67">
        <f>IFERROR(VLOOKUP($B47,RD[#All],AK$2,0)/AK$1,"")</f>
        <v>0</v>
      </c>
      <c r="AL47" s="67">
        <f>IFERROR(VLOOKUP($B47,RD[#All],AL$2,0)/AL$1,"")</f>
        <v>0</v>
      </c>
      <c r="AM47" s="67">
        <f>IFERROR(VLOOKUP($B47,RD[#All],AM$2,0)/AM$1,"")</f>
        <v>0</v>
      </c>
      <c r="AN47" s="67">
        <f>IFERROR(VLOOKUP($B47,RD[#All],AN$2,0)/AN$1,"")</f>
        <v>0</v>
      </c>
      <c r="AO47" s="67">
        <f>IFERROR(VLOOKUP($B47,RD[#All],AO$2,0)/AO$1,"")</f>
        <v>0</v>
      </c>
      <c r="AP47" s="67">
        <f>IFERROR(VLOOKUP($B47,RD[#All],AP$2,0)/AP$1,"")</f>
        <v>0</v>
      </c>
      <c r="AQ47" s="67">
        <f>IFERROR(VLOOKUP($B47,RD[#All],AQ$2,0)/AQ$1,"")</f>
        <v>0</v>
      </c>
      <c r="AR47" s="67">
        <f>IFERROR(VLOOKUP($B47,RD[#All],AR$2,0)/AR$1,"")</f>
        <v>0</v>
      </c>
      <c r="AS47" s="67">
        <f>IFERROR(VLOOKUP($B47,RD[#All],AS$2,0)/AS$1,"")</f>
        <v>0</v>
      </c>
      <c r="AT47" s="67">
        <f>IFERROR(VLOOKUP($B47,RD[#All],AT$2,0)/AT$1,"")</f>
        <v>0</v>
      </c>
      <c r="AU47" s="67">
        <f>IFERROR(VLOOKUP($B47,RD[#All],AU$2,0)/AU$1,"")</f>
        <v>0</v>
      </c>
      <c r="AV47" s="67">
        <f>IFERROR(VLOOKUP($B47,RD[#All],AV$2,0)/AV$1,"")</f>
        <v>0</v>
      </c>
      <c r="AW47" s="67">
        <f>IFERROR(VLOOKUP($B47,RD[#All],AW$2,0)/AW$1,"")</f>
        <v>0</v>
      </c>
      <c r="AX47" s="67">
        <f>IFERROR(VLOOKUP($B47,RD[#All],AX$2,0)/AX$1,"")</f>
        <v>0</v>
      </c>
      <c r="AY47" s="67">
        <f>IFERROR(VLOOKUP($B47,RD[#All],AY$2,0)/AY$1,"")</f>
        <v>0</v>
      </c>
      <c r="AZ47" s="67">
        <f>IFERROR(VLOOKUP($B47,RD[#All],AZ$2,0)/AZ$1,"")</f>
        <v>0</v>
      </c>
      <c r="BA47" s="67">
        <f>IFERROR(VLOOKUP($B47,RD[#All],BA$2,0)/BA$1,"")</f>
        <v>0</v>
      </c>
      <c r="BB47" s="67">
        <f>IFERROR(VLOOKUP($B47,RD[#All],BB$2,0)/BB$1,"")</f>
        <v>0</v>
      </c>
      <c r="BC47" s="67">
        <f>IFERROR(VLOOKUP($B47,RD[#All],BC$2,0)/BC$1,"")</f>
        <v>0</v>
      </c>
      <c r="BD47" s="67">
        <f>IFERROR(VLOOKUP($B47,RD[#All],BD$2,0)/BD$1,"")</f>
        <v>0</v>
      </c>
      <c r="BE47" s="67">
        <f>IFERROR(VLOOKUP($B47,RD[#All],BE$2,0)/BE$1,"")</f>
        <v>0</v>
      </c>
      <c r="BF47" s="67">
        <f>IFERROR(VLOOKUP($B47,RD[#All],BF$2,0)/BF$1,"")</f>
        <v>0</v>
      </c>
      <c r="BG47" s="67">
        <f>IFERROR(VLOOKUP($B47,RD[#All],BG$2,0)/BG$1,"")</f>
        <v>0</v>
      </c>
      <c r="BH47" s="67">
        <f>IFERROR(VLOOKUP($B47,RD[#All],BH$2,0)/BH$1,"")</f>
        <v>0</v>
      </c>
      <c r="BI47" s="67">
        <f>IFERROR(VLOOKUP($B47,RD[#All],BI$2,0)/BI$1,"")</f>
        <v>0</v>
      </c>
      <c r="BJ47" s="67">
        <f>IFERROR(VLOOKUP($B47,RD[#All],BJ$2,0)/BJ$1,"")</f>
        <v>0</v>
      </c>
      <c r="BK47" s="67">
        <f>IFERROR(VLOOKUP($B47,RD[#All],BK$2,0)/BK$1,"")</f>
        <v>0</v>
      </c>
      <c r="BL47" s="67">
        <f>IFERROR(VLOOKUP($B47,RD[#All],BL$2,0)/BL$1,"")</f>
        <v>0</v>
      </c>
      <c r="BM47" s="67">
        <f>IFERROR(VLOOKUP($B47,RD[#All],BM$2,0)/BM$1,"")</f>
        <v>0</v>
      </c>
      <c r="BN47" s="67">
        <f>IFERROR(VLOOKUP($B47,RD[#All],BN$2,0)/BN$1,"")</f>
        <v>0</v>
      </c>
      <c r="BO47" s="67">
        <f>IFERROR(VLOOKUP($B47,RD[#All],BO$2,0)/BO$1,"")</f>
        <v>0</v>
      </c>
      <c r="BP47" s="67">
        <f>IFERROR(VLOOKUP($B47,RD[#All],BP$2,0)/BP$1,"")</f>
        <v>0</v>
      </c>
      <c r="BQ47" s="67">
        <f>IFERROR(VLOOKUP($B47,RD[#All],BQ$2,0)/BQ$1,"")</f>
        <v>0</v>
      </c>
      <c r="BR47" s="67">
        <f>IFERROR(VLOOKUP($B47,RD[#All],BR$2,0)/BR$1,"")</f>
        <v>0</v>
      </c>
      <c r="BS47" s="67">
        <f>IFERROR(VLOOKUP($B47,RD[#All],BS$2,0)/BS$1,"")</f>
        <v>0</v>
      </c>
      <c r="BT47" s="67">
        <f>IFERROR(VLOOKUP($B47,RD[#All],BT$2,0)/BT$1,"")</f>
        <v>0</v>
      </c>
      <c r="BU47" s="67">
        <f>IFERROR(VLOOKUP($B47,RD[#All],BU$2,0)/BU$1,"")</f>
        <v>0</v>
      </c>
      <c r="BV47" s="67">
        <f>IFERROR(VLOOKUP($B47,RD[#All],BV$2,0)/BV$1,"")</f>
        <v>0</v>
      </c>
      <c r="BW47" s="67">
        <f>IFERROR(VLOOKUP($B47,RD[#All],BW$2,0)/BW$1,"")</f>
        <v>0</v>
      </c>
      <c r="BX47" s="67">
        <f>IFERROR(VLOOKUP($B47,RD[#All],BX$2,0)/BX$1,"")</f>
        <v>0</v>
      </c>
      <c r="BY47" s="67">
        <f>IFERROR(VLOOKUP($B47,RD[#All],BY$2,0)/BY$1,"")</f>
        <v>0</v>
      </c>
      <c r="BZ47" s="67">
        <f>IFERROR(VLOOKUP($B47,RD[#All],BZ$2,0)/BZ$1,"")</f>
        <v>0</v>
      </c>
      <c r="CA47" s="67">
        <f>IFERROR(VLOOKUP($B47,RD[#All],CA$2,0)/CA$1,"")</f>
        <v>0</v>
      </c>
      <c r="CB47" s="67">
        <f>IFERROR(VLOOKUP($B47,RD[#All],CB$2,0)/CB$1,"")</f>
        <v>0</v>
      </c>
      <c r="CC47" s="67">
        <f>IFERROR(VLOOKUP($B47,RD[#All],CC$2,0)/CC$1,"")</f>
        <v>0</v>
      </c>
      <c r="CD47" s="67">
        <f>IFERROR(VLOOKUP($B47,RD[#All],CD$2,0)/CD$1,"")</f>
        <v>0</v>
      </c>
      <c r="CE47" s="67">
        <f>IFERROR(VLOOKUP($B47,RD[#All],CE$2,0)/CE$1,"")</f>
        <v>0</v>
      </c>
      <c r="CF47" s="67">
        <f>IFERROR(VLOOKUP($B47,RD[#All],CF$2,0)/CF$1,"")</f>
        <v>0</v>
      </c>
      <c r="CG47" s="67">
        <f>IFERROR(VLOOKUP($B47,RD[#All],CG$2,0)/CG$1,"")</f>
        <v>0</v>
      </c>
      <c r="CH47" s="67">
        <f>IFERROR(VLOOKUP($B47,RD[#All],CH$2,0)/CH$1,"")</f>
        <v>0</v>
      </c>
      <c r="CI47" s="67">
        <f>IFERROR(VLOOKUP($B47,RD[#All],CI$2,0)/CI$1,"")</f>
        <v>0</v>
      </c>
      <c r="CJ47" s="67">
        <f>IFERROR(VLOOKUP($B47,RD[#All],CJ$2,0)/CJ$1,"")</f>
        <v>0</v>
      </c>
      <c r="CK47" s="67">
        <f>IFERROR(VLOOKUP($B47,RD[#All],CK$2,0)/CK$1,"")</f>
        <v>0</v>
      </c>
      <c r="CL47" s="67">
        <f>IFERROR(VLOOKUP($B47,RD[#All],CL$2,0)/CL$1,"")</f>
        <v>0</v>
      </c>
      <c r="CM47" s="67">
        <f>IFERROR(VLOOKUP($B47,RD[#All],CM$2,0)/CM$1,"")</f>
        <v>0</v>
      </c>
      <c r="CN47" s="67">
        <f>IFERROR(VLOOKUP($B47,RD[#All],CN$2,0)/CN$1,"")</f>
        <v>0</v>
      </c>
      <c r="CO47" s="67">
        <f>IFERROR(VLOOKUP($B47,RD[#All],CO$2,0)/CO$1,"")</f>
        <v>0</v>
      </c>
      <c r="CP47" s="67">
        <f>IFERROR(VLOOKUP($B47,RD[#All],CP$2,0)/CP$1,"")</f>
        <v>0</v>
      </c>
      <c r="CQ47" s="67">
        <f>IFERROR(VLOOKUP($B47,RD[#All],CQ$2,0)/CQ$1,"")</f>
        <v>0</v>
      </c>
      <c r="CR47" s="67">
        <f>IFERROR(VLOOKUP($B47,RD[#All],CR$2,0)/CR$1,"")</f>
        <v>0</v>
      </c>
      <c r="CS47" s="67">
        <f>IFERROR(VLOOKUP($B47,RD[#All],CS$2,0)/CS$1,"")</f>
        <v>0</v>
      </c>
      <c r="CT47" s="67">
        <f>IFERROR(VLOOKUP($B47,RD[#All],CT$2,0)/CT$1,"")</f>
        <v>0</v>
      </c>
      <c r="CU47" s="67">
        <f>IFERROR(VLOOKUP($B47,RD[#All],CU$2,0)/CU$1,"")</f>
        <v>0</v>
      </c>
      <c r="CV47" s="67">
        <f>IFERROR(VLOOKUP($B47,RD[#All],CV$2,0)/CV$1,"")</f>
        <v>0</v>
      </c>
      <c r="CW47" s="67">
        <f>IFERROR(VLOOKUP($B47,RD[#All],CW$2,0)/CW$1,"")</f>
        <v>0</v>
      </c>
      <c r="CX47" s="67">
        <f>IFERROR(VLOOKUP($B47,RD[#All],CX$2,0)/CX$1,"")</f>
        <v>0</v>
      </c>
      <c r="CY47" s="67">
        <f>IFERROR(VLOOKUP($B47,RD[#All],CY$2,0)/CY$1,"")</f>
        <v>0</v>
      </c>
      <c r="CZ47" s="67">
        <f>IFERROR(VLOOKUP($B47,RD[#All],CZ$2,0)/CZ$1,"")</f>
        <v>0</v>
      </c>
      <c r="DA47" s="67">
        <f>IFERROR(VLOOKUP($B47,RD[#All],DA$2,0)/DA$1,"")</f>
        <v>0</v>
      </c>
      <c r="DB47" s="67">
        <f>IFERROR(VLOOKUP($B47,RD[#All],DB$2,0)/DB$1,"")</f>
        <v>0</v>
      </c>
      <c r="DC47" s="67">
        <f>IFERROR(VLOOKUP($B47,RD[#All],DC$2,0)/DC$1,"")</f>
        <v>0</v>
      </c>
      <c r="DD47" s="67">
        <f>IFERROR(VLOOKUP($B47,RD[#All],DD$2,0)/DD$1,"")</f>
        <v>0</v>
      </c>
      <c r="DE47" s="67">
        <f>IFERROR(VLOOKUP($B47,RD[#All],DE$2,0)/DE$1,"")</f>
        <v>0</v>
      </c>
      <c r="DF47" s="67">
        <f>IFERROR(VLOOKUP($B47,RD[#All],DF$2,0)/DF$1,"")</f>
        <v>0</v>
      </c>
      <c r="DG47" s="67">
        <f>IFERROR(VLOOKUP($B47,RD[#All],DG$2,0)/DG$1,"")</f>
        <v>0</v>
      </c>
      <c r="DH47" s="67">
        <f>IFERROR(VLOOKUP($B47,RD[#All],DH$2,0)/DH$1,"")</f>
        <v>0</v>
      </c>
      <c r="DI47" s="67">
        <f>IFERROR(VLOOKUP($B47,RD[#All],DI$2,0)/DI$1,"")</f>
        <v>0</v>
      </c>
      <c r="DJ47" s="67">
        <f>IFERROR(VLOOKUP($B47,RD[#All],DJ$2,0)/DJ$1,"")</f>
        <v>0</v>
      </c>
      <c r="DK47" s="67">
        <f>IFERROR(VLOOKUP($B47,RD[#All],DK$2,0)/DK$1,"")</f>
        <v>0</v>
      </c>
      <c r="DL47" s="67">
        <f>IFERROR(VLOOKUP($B47,RD[#All],DL$2,0)/DL$1,"")</f>
        <v>0</v>
      </c>
      <c r="DM47" s="67">
        <f>IFERROR(VLOOKUP($B47,RD[#All],DM$2,0)/DM$1,"")</f>
        <v>0</v>
      </c>
      <c r="DN47" s="67">
        <f>IFERROR(VLOOKUP($B47,RD[#All],DN$2,0)/DN$1,"")</f>
        <v>0</v>
      </c>
      <c r="DO47" s="67">
        <f>IFERROR(VLOOKUP($B47,RD[#All],DO$2,0)/DO$1,"")</f>
        <v>0</v>
      </c>
      <c r="DP47" s="67">
        <f>IFERROR(VLOOKUP($B47,RD[#All],DP$2,0)/DP$1,"")</f>
        <v>0</v>
      </c>
      <c r="DQ47" s="67">
        <f>IFERROR(VLOOKUP($B47,RD[#All],DQ$2,0)/DQ$1,"")</f>
        <v>0</v>
      </c>
      <c r="DR47" s="67">
        <f>IFERROR(VLOOKUP($B47,RD[#All],DR$2,0)/DR$1,"")</f>
        <v>0</v>
      </c>
      <c r="DS47" s="67">
        <f>IFERROR(VLOOKUP($B47,RD[#All],DS$2,0)/DS$1,"")</f>
        <v>0</v>
      </c>
      <c r="DT47" s="67">
        <f>IFERROR(VLOOKUP($B47,RD[#All],DT$2,0)/DT$1,"")</f>
        <v>0</v>
      </c>
      <c r="DU47" s="67">
        <f>IFERROR(VLOOKUP($B47,RD[#All],DU$2,0)/DU$1,"")</f>
        <v>0</v>
      </c>
      <c r="DV47" s="67">
        <f>IFERROR(VLOOKUP($B47,RD[#All],DV$2,0)/DV$1,"")</f>
        <v>0</v>
      </c>
      <c r="DW47" s="67">
        <f>IFERROR(VLOOKUP($B47,RD[#All],DW$2,0)/DW$1,"")</f>
        <v>0</v>
      </c>
      <c r="DX47" s="67">
        <f>IFERROR(VLOOKUP($B47,RD[#All],DX$2,0)/DX$1,"")</f>
        <v>0</v>
      </c>
      <c r="DY47" s="67">
        <f>IFERROR(VLOOKUP($B47,RD[#All],DY$2,0)/DY$1,"")</f>
        <v>0</v>
      </c>
      <c r="DZ47" s="67">
        <f>IFERROR(VLOOKUP($B47,RD[#All],DZ$2,0)/DZ$1,"")</f>
        <v>0</v>
      </c>
      <c r="EA47" s="67">
        <f>IFERROR(VLOOKUP($B47,RD[#All],EA$2,0)/EA$1,"")</f>
        <v>0</v>
      </c>
      <c r="EB47" s="67">
        <f>IFERROR(VLOOKUP($B47,RD[#All],EB$2,0)/EB$1,"")</f>
        <v>0</v>
      </c>
      <c r="EC47" s="67">
        <f>IFERROR(VLOOKUP($B47,RD[#All],EC$2,0)/EC$1,"")</f>
        <v>0</v>
      </c>
      <c r="ED47" s="67">
        <f>IFERROR(VLOOKUP($B47,RD[#All],ED$2,0)/ED$1,"")</f>
        <v>0</v>
      </c>
      <c r="EE47" s="67">
        <f>IFERROR(VLOOKUP($B47,RD[#All],EE$2,0)/EE$1,"")</f>
        <v>0</v>
      </c>
      <c r="EF47" s="67">
        <f>IFERROR(VLOOKUP($B47,RD[#All],EF$2,0)/EF$1,"")</f>
        <v>0</v>
      </c>
      <c r="EG47" s="67">
        <f>IFERROR(VLOOKUP($B47,RD[#All],EG$2,0)/EG$1,"")</f>
        <v>0</v>
      </c>
      <c r="EH47" s="67">
        <f>IFERROR(VLOOKUP($B47,RD[#All],EH$2,0)/EH$1,"")</f>
        <v>0</v>
      </c>
      <c r="EI47" s="67">
        <f>IFERROR(VLOOKUP($B47,RD[#All],EI$2,0)/EI$1,"")</f>
        <v>0</v>
      </c>
      <c r="EJ47" s="67">
        <f>IFERROR(VLOOKUP($B47,RD[#All],EJ$2,0)/EJ$1,"")</f>
        <v>0</v>
      </c>
      <c r="EK47" s="67">
        <f>IFERROR(VLOOKUP($B47,RD[#All],EK$2,0)/EK$1,"")</f>
        <v>0</v>
      </c>
      <c r="EL47" s="67">
        <f>IFERROR(VLOOKUP($B47,RD[#All],EL$2,0)/EL$1,"")</f>
        <v>0</v>
      </c>
      <c r="EM47" s="67">
        <f>IFERROR(VLOOKUP($B47,RD[#All],EM$2,0)/EM$1,"")</f>
        <v>0</v>
      </c>
      <c r="EN47" s="67">
        <f>IFERROR(VLOOKUP($B47,RD[#All],EN$2,0)/EN$1,"")</f>
        <v>0</v>
      </c>
      <c r="EO47" s="67">
        <f>IFERROR(VLOOKUP($B47,RD[#All],EO$2,0)/EO$1,"")</f>
        <v>0</v>
      </c>
      <c r="EP47" s="67">
        <f>IFERROR(VLOOKUP($B47,RD[#All],EP$2,0)/EP$1,"")</f>
        <v>0</v>
      </c>
      <c r="EQ47" s="67">
        <f>IFERROR(VLOOKUP($B47,RD[#All],EQ$2,0)/EQ$1,"")</f>
        <v>0</v>
      </c>
      <c r="ER47" s="67">
        <f>IFERROR(VLOOKUP($B47,RD[#All],ER$2,0)/ER$1,"")</f>
        <v>0</v>
      </c>
      <c r="ES47" s="67">
        <f>IFERROR(VLOOKUP($B47,RD[#All],ES$2,0)/ES$1,"")</f>
        <v>0</v>
      </c>
      <c r="ET47" s="67">
        <f>IFERROR(VLOOKUP($B47,RD[#All],ET$2,0)/ET$1,"")</f>
        <v>0</v>
      </c>
      <c r="EU47" s="67">
        <f>IFERROR(VLOOKUP($B47,RD[#All],EU$2,0)/EU$1,"")</f>
        <v>0</v>
      </c>
      <c r="EV47" s="67">
        <f>IFERROR(VLOOKUP($B47,RD[#All],EV$2,0)/EV$1,"")</f>
        <v>0</v>
      </c>
      <c r="EW47" s="67">
        <f>IFERROR(VLOOKUP($B47,RD[#All],EW$2,0)/EW$1,"")</f>
        <v>0</v>
      </c>
      <c r="EX47" s="67">
        <f>IFERROR(VLOOKUP($B47,RD[#All],EX$2,0)/EX$1,"")</f>
        <v>0</v>
      </c>
      <c r="EY47" s="67">
        <f>IFERROR(VLOOKUP($B47,RD[#All],EY$2,0)/EY$1,"")</f>
        <v>0</v>
      </c>
      <c r="EZ47" s="67">
        <f>IFERROR(VLOOKUP($B47,RD[#All],EZ$2,0)/EZ$1,"")</f>
        <v>0</v>
      </c>
      <c r="FA47" s="67">
        <f>IFERROR(VLOOKUP($B47,RD[#All],FA$2,0)/FA$1,"")</f>
        <v>0</v>
      </c>
      <c r="FB47" s="67">
        <f>IFERROR(VLOOKUP($B47,RD[#All],FB$2,0)/FB$1,"")</f>
        <v>0</v>
      </c>
      <c r="FC47" s="67">
        <f>IFERROR(VLOOKUP($B47,RD[#All],FC$2,0)/FC$1,"")</f>
        <v>0</v>
      </c>
      <c r="FD47" s="67">
        <f>IFERROR(VLOOKUP($B47,RD[#All],FD$2,0)/FD$1,"")</f>
        <v>0</v>
      </c>
      <c r="FE47" s="67">
        <f>IFERROR(VLOOKUP($B47,RD[#All],FE$2,0)/FE$1,"")</f>
        <v>0</v>
      </c>
      <c r="FF47" s="67">
        <f>IFERROR(VLOOKUP($B47,RD[#All],FF$2,0)/FF$1,"")</f>
        <v>0</v>
      </c>
      <c r="FG47" s="67">
        <f>IFERROR(VLOOKUP($B47,RD[#All],FG$2,0)/FG$1,"")</f>
        <v>0</v>
      </c>
      <c r="FH47" s="67">
        <f>IFERROR(VLOOKUP($B47,RD[#All],FH$2,0)/FH$1,"")</f>
        <v>0</v>
      </c>
      <c r="FI47" s="67">
        <f>IFERROR(VLOOKUP($B47,RD[#All],FI$2,0)/FI$1,"")</f>
        <v>0</v>
      </c>
      <c r="FJ47" s="67">
        <f>IFERROR(VLOOKUP($B47,RD[#All],FJ$2,0)/FJ$1,"")</f>
        <v>0</v>
      </c>
      <c r="FK47" s="67">
        <f>IFERROR(VLOOKUP($B47,RD[#All],FK$2,0)/FK$1,"")</f>
        <v>0</v>
      </c>
      <c r="FL47" s="67">
        <f>IFERROR(VLOOKUP($B47,RD[#All],FL$2,0)/FL$1,"")</f>
        <v>0</v>
      </c>
      <c r="FM47" s="67">
        <f>IFERROR(VLOOKUP($B47,RD[#All],FM$2,0)/FM$1,"")</f>
        <v>0</v>
      </c>
      <c r="FN47" s="67">
        <f>IFERROR(VLOOKUP($B47,RD[#All],FN$2,0)/FN$1,"")</f>
        <v>0</v>
      </c>
      <c r="FO47" s="67">
        <f>IFERROR(VLOOKUP($B47,RD[#All],FO$2,0)/FO$1,"")</f>
        <v>0</v>
      </c>
      <c r="FP47" s="67">
        <f>IFERROR(VLOOKUP($B47,RD[#All],FP$2,0)/FP$1,"")</f>
        <v>0</v>
      </c>
      <c r="FQ47" s="67">
        <f>IFERROR(VLOOKUP($B47,RD[#All],FQ$2,0)/FQ$1,"")</f>
        <v>0</v>
      </c>
      <c r="FR47" s="67">
        <f>IFERROR(VLOOKUP($B47,RD[#All],FR$2,0)/FR$1,"")</f>
        <v>0</v>
      </c>
      <c r="FS47" s="67">
        <f>IFERROR(VLOOKUP($B47,RD[#All],FS$2,0)/FS$1,"")</f>
        <v>0</v>
      </c>
      <c r="FT47" s="67">
        <f>IFERROR(VLOOKUP($B47,RD[#All],FT$2,0)/FT$1,"")</f>
        <v>0</v>
      </c>
      <c r="FU47" s="67">
        <f>IFERROR(VLOOKUP($B47,RD[#All],FU$2,0)/FU$1,"")</f>
        <v>0</v>
      </c>
      <c r="FV47" s="67">
        <f>IFERROR(VLOOKUP($B47,RD[#All],FV$2,0)/FV$1,"")</f>
        <v>0</v>
      </c>
      <c r="FW47" s="67">
        <f>IFERROR(VLOOKUP($B47,RD[#All],FW$2,0)/FW$1,"")</f>
        <v>0</v>
      </c>
      <c r="FX47" s="67">
        <f>IFERROR(VLOOKUP($B47,RD[#All],FX$2,0)/FX$1,"")</f>
        <v>0</v>
      </c>
      <c r="FY47" s="67">
        <f>IFERROR(VLOOKUP($B47,RD[#All],FY$2,0)/FY$1,"")</f>
        <v>0</v>
      </c>
      <c r="FZ47" s="67">
        <f>IFERROR(VLOOKUP($B47,RD[#All],FZ$2,0)/FZ$1,"")</f>
        <v>0</v>
      </c>
      <c r="GA47" s="67">
        <f>IFERROR(VLOOKUP($B47,RD[#All],GA$2,0)/GA$1,"")</f>
        <v>0</v>
      </c>
      <c r="GB47" s="67">
        <f>IFERROR(VLOOKUP($B47,RD[#All],GB$2,0)/GB$1,"")</f>
        <v>0</v>
      </c>
      <c r="GC47" s="67">
        <f>IFERROR(VLOOKUP($B47,RD[#All],GC$2,0)/GC$1,"")</f>
        <v>0</v>
      </c>
      <c r="GD47" s="67">
        <f>IFERROR(VLOOKUP($B47,RD[#All],GD$2,0)/GD$1,"")</f>
        <v>0</v>
      </c>
      <c r="GE47" s="67">
        <f>IFERROR(VLOOKUP($B47,RD[#All],GE$2,0)/GE$1,"")</f>
        <v>0</v>
      </c>
      <c r="GF47" s="67">
        <f>IFERROR(VLOOKUP($B47,RD[#All],GF$2,0)/GF$1,"")</f>
        <v>0</v>
      </c>
      <c r="GG47" s="67">
        <f>IFERROR(VLOOKUP($B47,RD[#All],GG$2,0)/GG$1,"")</f>
        <v>0</v>
      </c>
      <c r="GH47" s="67">
        <f>IFERROR(VLOOKUP($B47,RD[#All],GH$2,0)/GH$1,"")</f>
        <v>0</v>
      </c>
      <c r="GI47" s="67">
        <f>IFERROR(VLOOKUP($B47,RD[#All],GI$2,0)/GI$1,"")</f>
        <v>0</v>
      </c>
      <c r="GJ47" s="67">
        <f>IFERROR(VLOOKUP($B47,RD[#All],GJ$2,0)/GJ$1,"")</f>
        <v>0</v>
      </c>
      <c r="GK47" s="67">
        <f>IFERROR(VLOOKUP($B47,RD[#All],GK$2,0)/GK$1,"")</f>
        <v>0</v>
      </c>
      <c r="GL47" s="67">
        <f>IFERROR(VLOOKUP($B47,RD[#All],GL$2,0)/GL$1,"")</f>
        <v>0</v>
      </c>
      <c r="GM47" s="67">
        <f>IFERROR(VLOOKUP($B47,RD[#All],GM$2,0)/GM$1,"")</f>
        <v>0</v>
      </c>
      <c r="GN47" s="67">
        <f>IFERROR(VLOOKUP($B47,RD[#All],GN$2,0)/GN$1,"")</f>
        <v>0</v>
      </c>
      <c r="GO47" s="67">
        <f>IFERROR(VLOOKUP($B47,RD[#All],GO$2,0)/GO$1,"")</f>
        <v>0</v>
      </c>
      <c r="GP47" s="67">
        <f>IFERROR(VLOOKUP($B47,RD[#All],GP$2,0)/GP$1,"")</f>
        <v>0</v>
      </c>
      <c r="GQ47" s="67">
        <f>IFERROR(VLOOKUP($B47,RD[#All],GQ$2,0)/GQ$1,"")</f>
        <v>0</v>
      </c>
      <c r="GR47" s="67">
        <f>IFERROR(VLOOKUP($B47,RD[#All],GR$2,0)/GR$1,"")</f>
        <v>0</v>
      </c>
      <c r="GS47" s="67" t="str">
        <f>IFERROR(VLOOKUP($B47,RD[#All],GS$2,0)/GS$1,"")</f>
        <v/>
      </c>
      <c r="GT47" s="67" t="str">
        <f>IFERROR(VLOOKUP($B47,RD[#All],GT$2,0)/GT$1,"")</f>
        <v/>
      </c>
      <c r="GU47" s="67">
        <f>IFERROR(VLOOKUP($B47,RD[#All],GU$2,0)/GU$1,"")</f>
        <v>0</v>
      </c>
      <c r="GV47" s="67">
        <f>IFERROR(VLOOKUP($B47,RD[#All],GV$2,0)/GV$1,"")</f>
        <v>0</v>
      </c>
      <c r="GW47" s="67">
        <f>IFERROR(VLOOKUP($B47,RD[#All],GW$2,0)/GW$1,"")</f>
        <v>0</v>
      </c>
      <c r="GX47" s="67" t="str">
        <f>IFERROR(VLOOKUP($B47,RD[#All],GX$2,0)/GX$1,"")</f>
        <v/>
      </c>
      <c r="GY47" s="67">
        <f>IFERROR(VLOOKUP($B47,RD[#All],GY$2,0)/GY$1,"")</f>
        <v>0</v>
      </c>
      <c r="GZ47" s="67">
        <f>IFERROR(VLOOKUP($B47,RD[#All],GZ$2,0)/GZ$1,"")</f>
        <v>0</v>
      </c>
      <c r="HA47" s="67">
        <f>IFERROR(VLOOKUP($B47,RD[#All],HA$2,0)/HA$1,"")</f>
        <v>0</v>
      </c>
      <c r="HB47" s="67">
        <f>IFERROR(VLOOKUP($B47,RD[#All],HB$2,0)/HB$1,"")</f>
        <v>0</v>
      </c>
      <c r="HC47" s="67">
        <f>IFERROR(VLOOKUP($B47,RD[#All],HC$2,0)/HC$1,"")</f>
        <v>0</v>
      </c>
      <c r="HD47" s="67">
        <f>IFERROR(VLOOKUP($B47,RD[#All],HD$2,0)/HD$1,"")</f>
        <v>0</v>
      </c>
      <c r="HE47" s="67">
        <f>IFERROR(VLOOKUP($B47,RD[#All],HE$2,0)/HE$1,"")</f>
        <v>0</v>
      </c>
      <c r="HF47" s="67">
        <f>IFERROR(VLOOKUP($B47,RD[#All],HF$2,0)/HF$1,"")</f>
        <v>0</v>
      </c>
      <c r="HG47" s="67">
        <f>IFERROR(VLOOKUP($B47,RD[#All],HG$2,0)/HG$1,"")</f>
        <v>0</v>
      </c>
      <c r="HH47" s="67">
        <f>IFERROR(VLOOKUP($B47,RD[#All],HH$2,0)/HH$1,"")</f>
        <v>0</v>
      </c>
      <c r="HI47" s="67">
        <f>IFERROR(VLOOKUP($B47,RD[#All],HI$2,0)/HI$1,"")</f>
        <v>0</v>
      </c>
      <c r="HJ47" s="67">
        <f>IFERROR(VLOOKUP($B47,RD[#All],HJ$2,0)/HJ$1,"")</f>
        <v>0</v>
      </c>
      <c r="HK47" s="67">
        <f>IFERROR(VLOOKUP($B47,RD[#All],HK$2,0)/HK$1,"")</f>
        <v>0</v>
      </c>
      <c r="HL47" s="67">
        <f>IFERROR(VLOOKUP($B47,RD[#All],HL$2,0)/HL$1,"")</f>
        <v>0</v>
      </c>
      <c r="HM47" s="67">
        <f>IFERROR(VLOOKUP($B47,RD[#All],HM$2,0)/HM$1,"")</f>
        <v>0</v>
      </c>
      <c r="HN47" s="67">
        <f>IFERROR(VLOOKUP($B47,RD[#All],HN$2,0)/HN$1,"")</f>
        <v>0</v>
      </c>
      <c r="HO47" s="67">
        <f>IFERROR(VLOOKUP($B47,RD[#All],HO$2,0)/HO$1,"")</f>
        <v>0</v>
      </c>
      <c r="HP47" s="67">
        <f>IFERROR(VLOOKUP($B47,RD[#All],HP$2,0)/HP$1,"")</f>
        <v>0</v>
      </c>
      <c r="HQ47" s="67">
        <f>IFERROR(VLOOKUP($B47,RD[#All],HQ$2,0)/HQ$1,"")</f>
        <v>0</v>
      </c>
      <c r="HR47" s="67">
        <f>IFERROR(VLOOKUP($B47,RD[#All],HR$2,0)/HR$1,"")</f>
        <v>0</v>
      </c>
      <c r="HS47" s="67">
        <f>IFERROR(VLOOKUP($B47,RD[#All],HS$2,0)/HS$1,"")</f>
        <v>0</v>
      </c>
      <c r="HT47" s="67">
        <f>IFERROR(VLOOKUP($B47,RD[#All],HT$2,0)/HT$1,"")</f>
        <v>0</v>
      </c>
      <c r="HU47" s="67">
        <f>IFERROR(VLOOKUP($B47,RD[#All],HU$2,0)/HU$1,"")</f>
        <v>0</v>
      </c>
      <c r="HV47" s="67">
        <f>IFERROR(VLOOKUP($B47,RD[#All],HV$2,0)/HV$1,"")</f>
        <v>0</v>
      </c>
      <c r="HW47" s="67">
        <f>IFERROR(VLOOKUP($B47,RD[#All],HW$2,0)/HW$1,"")</f>
        <v>0</v>
      </c>
      <c r="HX47" s="67">
        <f>IFERROR(VLOOKUP($B47,RD[#All],HX$2,0)/HX$1,"")</f>
        <v>0</v>
      </c>
      <c r="HY47" s="67">
        <f>IFERROR(VLOOKUP($B47,RD[#All],HY$2,0)/HY$1,"")</f>
        <v>0</v>
      </c>
      <c r="HZ47" s="67">
        <f>IFERROR(VLOOKUP($B47,RD[#All],HZ$2,0)/HZ$1,"")</f>
        <v>0</v>
      </c>
      <c r="IA47" s="67">
        <f>IFERROR(VLOOKUP($B47,RD[#All],IA$2,0)/IA$1,"")</f>
        <v>0</v>
      </c>
      <c r="IB47" s="67">
        <f>IFERROR(VLOOKUP($B47,RD[#All],IB$2,0)/IB$1,"")</f>
        <v>0</v>
      </c>
      <c r="IC47" s="67">
        <f>IFERROR(VLOOKUP($B47,RD[#All],IC$2,0)/IC$1,"")</f>
        <v>0</v>
      </c>
      <c r="ID47" s="67">
        <f>IFERROR(VLOOKUP($B47,RD[#All],ID$2,0)/ID$1,"")</f>
        <v>0</v>
      </c>
      <c r="IE47" s="67">
        <f>IFERROR(VLOOKUP($B47,RD[#All],IE$2,0)/IE$1,"")</f>
        <v>0</v>
      </c>
      <c r="IF47" s="67" t="str">
        <f>IFERROR(VLOOKUP($B47,RD[#All],IF$2,0)/IF$1,"")</f>
        <v/>
      </c>
      <c r="IG47" s="67">
        <f>IFERROR(VLOOKUP($B47,RD[#All],IG$2,0)/IG$1,"")</f>
        <v>0</v>
      </c>
      <c r="IH47" s="67">
        <f>IFERROR(VLOOKUP($B47,RD[#All],IH$2,0)/IH$1,"")</f>
        <v>0</v>
      </c>
      <c r="II47" s="67">
        <f>IFERROR(VLOOKUP($B47,RD[#All],II$2,0)/II$1,"")</f>
        <v>0</v>
      </c>
      <c r="IJ47" s="67">
        <f>IFERROR(VLOOKUP($B47,RD[#All],IJ$2,0)/IJ$1,"")</f>
        <v>0</v>
      </c>
      <c r="IK47" s="67">
        <f>IFERROR(VLOOKUP($B47,RD[#All],IK$2,0)/IK$1,"")</f>
        <v>0</v>
      </c>
      <c r="IL47" s="67" t="str">
        <f>IFERROR(VLOOKUP($B47,RD[#All],IL$2,0)/IL$1,"")</f>
        <v/>
      </c>
      <c r="IM47" s="67" t="str">
        <f>IFERROR(VLOOKUP($B47,RD[#All],IM$2,0)/IM$1,"")</f>
        <v/>
      </c>
      <c r="IN47" s="67">
        <f>IFERROR(VLOOKUP($B47,RD[#All],IN$2,0)/IN$1,"")</f>
        <v>0</v>
      </c>
      <c r="IO47" s="67">
        <f>IFERROR(VLOOKUP($B47,RD[#All],IO$2,0)/IO$1,"")</f>
        <v>0</v>
      </c>
      <c r="IP47" s="67">
        <f>IFERROR(VLOOKUP($B47,RD[#All],IP$2,0)/IP$1,"")</f>
        <v>0</v>
      </c>
      <c r="IQ47" s="67">
        <f>IFERROR(VLOOKUP($B47,RD[#All],IQ$2,0)/IQ$1,"")</f>
        <v>0</v>
      </c>
      <c r="IR47" s="67">
        <f>IFERROR(VLOOKUP($B47,RD[#All],IR$2,0)/IR$1,"")</f>
        <v>0</v>
      </c>
      <c r="IS47" s="86" t="str">
        <f>IFERROR(AVERAGEIF(Inv_SY_B[[#This Row],[BLK1_INV1]:[BLK8_INV27]],"&gt;"&amp;0.1,Inv_SY_B[[#This Row],[BLK1_INV1]:[BLK8_INV27]]),"")</f>
        <v/>
      </c>
    </row>
    <row r="48" spans="2:253" x14ac:dyDescent="0.25">
      <c r="B48" s="87">
        <f t="shared" si="1"/>
        <v>45886</v>
      </c>
      <c r="C48" s="67">
        <f>IFERROR(VLOOKUP($B48,RD[#All],C$2,0)/C$1,"")</f>
        <v>0</v>
      </c>
      <c r="D48" s="67">
        <f>IFERROR(VLOOKUP($B48,RD[#All],D$2,0)/D$1,"")</f>
        <v>0</v>
      </c>
      <c r="E48" s="67">
        <f>IFERROR(VLOOKUP($B48,RD[#All],E$2,0)/E$1,"")</f>
        <v>0</v>
      </c>
      <c r="F48" s="67">
        <f>IFERROR(VLOOKUP($B48,RD[#All],F$2,0)/F$1,"")</f>
        <v>0</v>
      </c>
      <c r="G48" s="67">
        <f>IFERROR(VLOOKUP($B48,RD[#All],G$2,0)/G$1,"")</f>
        <v>0</v>
      </c>
      <c r="H48" s="67">
        <f>IFERROR(VLOOKUP($B48,RD[#All],H$2,0)/H$1,"")</f>
        <v>0</v>
      </c>
      <c r="I48" s="67">
        <f>IFERROR(VLOOKUP($B48,RD[#All],I$2,0)/I$1,"")</f>
        <v>0</v>
      </c>
      <c r="J48" s="67">
        <f>IFERROR(VLOOKUP($B48,RD[#All],J$2,0)/J$1,"")</f>
        <v>0</v>
      </c>
      <c r="K48" s="67">
        <f>IFERROR(VLOOKUP($B48,RD[#All],K$2,0)/K$1,"")</f>
        <v>0</v>
      </c>
      <c r="L48" s="67">
        <f>IFERROR(VLOOKUP($B48,RD[#All],L$2,0)/L$1,"")</f>
        <v>0</v>
      </c>
      <c r="M48" s="67">
        <f>IFERROR(VLOOKUP($B48,RD[#All],M$2,0)/M$1,"")</f>
        <v>0</v>
      </c>
      <c r="N48" s="67">
        <f>IFERROR(VLOOKUP($B48,RD[#All],N$2,0)/N$1,"")</f>
        <v>0</v>
      </c>
      <c r="O48" s="67">
        <f>IFERROR(VLOOKUP($B48,RD[#All],O$2,0)/O$1,"")</f>
        <v>0</v>
      </c>
      <c r="P48" s="67">
        <f>IFERROR(VLOOKUP($B48,RD[#All],P$2,0)/P$1,"")</f>
        <v>0</v>
      </c>
      <c r="Q48" s="67">
        <f>IFERROR(VLOOKUP($B48,RD[#All],Q$2,0)/Q$1,"")</f>
        <v>0</v>
      </c>
      <c r="R48" s="67">
        <f>IFERROR(VLOOKUP($B48,RD[#All],R$2,0)/R$1,"")</f>
        <v>0</v>
      </c>
      <c r="S48" s="67">
        <f>IFERROR(VLOOKUP($B48,RD[#All],S$2,0)/S$1,"")</f>
        <v>0</v>
      </c>
      <c r="T48" s="67">
        <f>IFERROR(VLOOKUP($B48,RD[#All],T$2,0)/T$1,"")</f>
        <v>0</v>
      </c>
      <c r="U48" s="67">
        <f>IFERROR(VLOOKUP($B48,RD[#All],U$2,0)/U$1,"")</f>
        <v>0</v>
      </c>
      <c r="V48" s="67">
        <f>IFERROR(VLOOKUP($B48,RD[#All],V$2,0)/V$1,"")</f>
        <v>0</v>
      </c>
      <c r="W48" s="67">
        <f>IFERROR(VLOOKUP($B48,RD[#All],W$2,0)/W$1,"")</f>
        <v>0</v>
      </c>
      <c r="X48" s="67">
        <f>IFERROR(VLOOKUP($B48,RD[#All],X$2,0)/X$1,"")</f>
        <v>0</v>
      </c>
      <c r="Y48" s="67">
        <f>IFERROR(VLOOKUP($B48,RD[#All],Y$2,0)/Y$1,"")</f>
        <v>0</v>
      </c>
      <c r="Z48" s="67">
        <f>IFERROR(VLOOKUP($B48,RD[#All],Z$2,0)/Z$1,"")</f>
        <v>0</v>
      </c>
      <c r="AA48" s="67">
        <f>IFERROR(VLOOKUP($B48,RD[#All],AA$2,0)/AA$1,"")</f>
        <v>0</v>
      </c>
      <c r="AB48" s="67">
        <f>IFERROR(VLOOKUP($B48,RD[#All],AB$2,0)/AB$1,"")</f>
        <v>0</v>
      </c>
      <c r="AC48" s="67">
        <f>IFERROR(VLOOKUP($B48,RD[#All],AC$2,0)/AC$1,"")</f>
        <v>0</v>
      </c>
      <c r="AD48" s="67">
        <f>IFERROR(VLOOKUP($B48,RD[#All],AD$2,0)/AD$1,"")</f>
        <v>0</v>
      </c>
      <c r="AE48" s="67">
        <f>IFERROR(VLOOKUP($B48,RD[#All],AE$2,0)/AE$1,"")</f>
        <v>0</v>
      </c>
      <c r="AF48" s="67">
        <f>IFERROR(VLOOKUP($B48,RD[#All],AF$2,0)/AF$1,"")</f>
        <v>0</v>
      </c>
      <c r="AG48" s="67">
        <f>IFERROR(VLOOKUP($B48,RD[#All],AG$2,0)/AG$1,"")</f>
        <v>0</v>
      </c>
      <c r="AH48" s="67">
        <f>IFERROR(VLOOKUP($B48,RD[#All],AH$2,0)/AH$1,"")</f>
        <v>0</v>
      </c>
      <c r="AI48" s="67">
        <f>IFERROR(VLOOKUP($B48,RD[#All],AI$2,0)/AI$1,"")</f>
        <v>0</v>
      </c>
      <c r="AJ48" s="67">
        <f>IFERROR(VLOOKUP($B48,RD[#All],AJ$2,0)/AJ$1,"")</f>
        <v>0</v>
      </c>
      <c r="AK48" s="67">
        <f>IFERROR(VLOOKUP($B48,RD[#All],AK$2,0)/AK$1,"")</f>
        <v>0</v>
      </c>
      <c r="AL48" s="67">
        <f>IFERROR(VLOOKUP($B48,RD[#All],AL$2,0)/AL$1,"")</f>
        <v>0</v>
      </c>
      <c r="AM48" s="67">
        <f>IFERROR(VLOOKUP($B48,RD[#All],AM$2,0)/AM$1,"")</f>
        <v>0</v>
      </c>
      <c r="AN48" s="67">
        <f>IFERROR(VLOOKUP($B48,RD[#All],AN$2,0)/AN$1,"")</f>
        <v>0</v>
      </c>
      <c r="AO48" s="67">
        <f>IFERROR(VLOOKUP($B48,RD[#All],AO$2,0)/AO$1,"")</f>
        <v>0</v>
      </c>
      <c r="AP48" s="67">
        <f>IFERROR(VLOOKUP($B48,RD[#All],AP$2,0)/AP$1,"")</f>
        <v>0</v>
      </c>
      <c r="AQ48" s="67">
        <f>IFERROR(VLOOKUP($B48,RD[#All],AQ$2,0)/AQ$1,"")</f>
        <v>0</v>
      </c>
      <c r="AR48" s="67">
        <f>IFERROR(VLOOKUP($B48,RD[#All],AR$2,0)/AR$1,"")</f>
        <v>0</v>
      </c>
      <c r="AS48" s="67">
        <f>IFERROR(VLOOKUP($B48,RD[#All],AS$2,0)/AS$1,"")</f>
        <v>0</v>
      </c>
      <c r="AT48" s="67">
        <f>IFERROR(VLOOKUP($B48,RD[#All],AT$2,0)/AT$1,"")</f>
        <v>0</v>
      </c>
      <c r="AU48" s="67">
        <f>IFERROR(VLOOKUP($B48,RD[#All],AU$2,0)/AU$1,"")</f>
        <v>0</v>
      </c>
      <c r="AV48" s="67">
        <f>IFERROR(VLOOKUP($B48,RD[#All],AV$2,0)/AV$1,"")</f>
        <v>0</v>
      </c>
      <c r="AW48" s="67">
        <f>IFERROR(VLOOKUP($B48,RD[#All],AW$2,0)/AW$1,"")</f>
        <v>0</v>
      </c>
      <c r="AX48" s="67">
        <f>IFERROR(VLOOKUP($B48,RD[#All],AX$2,0)/AX$1,"")</f>
        <v>0</v>
      </c>
      <c r="AY48" s="67">
        <f>IFERROR(VLOOKUP($B48,RD[#All],AY$2,0)/AY$1,"")</f>
        <v>0</v>
      </c>
      <c r="AZ48" s="67">
        <f>IFERROR(VLOOKUP($B48,RD[#All],AZ$2,0)/AZ$1,"")</f>
        <v>0</v>
      </c>
      <c r="BA48" s="67">
        <f>IFERROR(VLOOKUP($B48,RD[#All],BA$2,0)/BA$1,"")</f>
        <v>0</v>
      </c>
      <c r="BB48" s="67">
        <f>IFERROR(VLOOKUP($B48,RD[#All],BB$2,0)/BB$1,"")</f>
        <v>0</v>
      </c>
      <c r="BC48" s="67">
        <f>IFERROR(VLOOKUP($B48,RD[#All],BC$2,0)/BC$1,"")</f>
        <v>0</v>
      </c>
      <c r="BD48" s="67">
        <f>IFERROR(VLOOKUP($B48,RD[#All],BD$2,0)/BD$1,"")</f>
        <v>0</v>
      </c>
      <c r="BE48" s="67">
        <f>IFERROR(VLOOKUP($B48,RD[#All],BE$2,0)/BE$1,"")</f>
        <v>0</v>
      </c>
      <c r="BF48" s="67">
        <f>IFERROR(VLOOKUP($B48,RD[#All],BF$2,0)/BF$1,"")</f>
        <v>0</v>
      </c>
      <c r="BG48" s="67">
        <f>IFERROR(VLOOKUP($B48,RD[#All],BG$2,0)/BG$1,"")</f>
        <v>0</v>
      </c>
      <c r="BH48" s="67">
        <f>IFERROR(VLOOKUP($B48,RD[#All],BH$2,0)/BH$1,"")</f>
        <v>0</v>
      </c>
      <c r="BI48" s="67">
        <f>IFERROR(VLOOKUP($B48,RD[#All],BI$2,0)/BI$1,"")</f>
        <v>0</v>
      </c>
      <c r="BJ48" s="67">
        <f>IFERROR(VLOOKUP($B48,RD[#All],BJ$2,0)/BJ$1,"")</f>
        <v>0</v>
      </c>
      <c r="BK48" s="67">
        <f>IFERROR(VLOOKUP($B48,RD[#All],BK$2,0)/BK$1,"")</f>
        <v>0</v>
      </c>
      <c r="BL48" s="67">
        <f>IFERROR(VLOOKUP($B48,RD[#All],BL$2,0)/BL$1,"")</f>
        <v>0</v>
      </c>
      <c r="BM48" s="67">
        <f>IFERROR(VLOOKUP($B48,RD[#All],BM$2,0)/BM$1,"")</f>
        <v>0</v>
      </c>
      <c r="BN48" s="67">
        <f>IFERROR(VLOOKUP($B48,RD[#All],BN$2,0)/BN$1,"")</f>
        <v>0</v>
      </c>
      <c r="BO48" s="67">
        <f>IFERROR(VLOOKUP($B48,RD[#All],BO$2,0)/BO$1,"")</f>
        <v>0</v>
      </c>
      <c r="BP48" s="67">
        <f>IFERROR(VLOOKUP($B48,RD[#All],BP$2,0)/BP$1,"")</f>
        <v>0</v>
      </c>
      <c r="BQ48" s="67">
        <f>IFERROR(VLOOKUP($B48,RD[#All],BQ$2,0)/BQ$1,"")</f>
        <v>0</v>
      </c>
      <c r="BR48" s="67">
        <f>IFERROR(VLOOKUP($B48,RD[#All],BR$2,0)/BR$1,"")</f>
        <v>0</v>
      </c>
      <c r="BS48" s="67">
        <f>IFERROR(VLOOKUP($B48,RD[#All],BS$2,0)/BS$1,"")</f>
        <v>0</v>
      </c>
      <c r="BT48" s="67">
        <f>IFERROR(VLOOKUP($B48,RD[#All],BT$2,0)/BT$1,"")</f>
        <v>0</v>
      </c>
      <c r="BU48" s="67">
        <f>IFERROR(VLOOKUP($B48,RD[#All],BU$2,0)/BU$1,"")</f>
        <v>0</v>
      </c>
      <c r="BV48" s="67">
        <f>IFERROR(VLOOKUP($B48,RD[#All],BV$2,0)/BV$1,"")</f>
        <v>0</v>
      </c>
      <c r="BW48" s="67">
        <f>IFERROR(VLOOKUP($B48,RD[#All],BW$2,0)/BW$1,"")</f>
        <v>0</v>
      </c>
      <c r="BX48" s="67">
        <f>IFERROR(VLOOKUP($B48,RD[#All],BX$2,0)/BX$1,"")</f>
        <v>0</v>
      </c>
      <c r="BY48" s="67">
        <f>IFERROR(VLOOKUP($B48,RD[#All],BY$2,0)/BY$1,"")</f>
        <v>0</v>
      </c>
      <c r="BZ48" s="67">
        <f>IFERROR(VLOOKUP($B48,RD[#All],BZ$2,0)/BZ$1,"")</f>
        <v>0</v>
      </c>
      <c r="CA48" s="67">
        <f>IFERROR(VLOOKUP($B48,RD[#All],CA$2,0)/CA$1,"")</f>
        <v>0</v>
      </c>
      <c r="CB48" s="67">
        <f>IFERROR(VLOOKUP($B48,RD[#All],CB$2,0)/CB$1,"")</f>
        <v>0</v>
      </c>
      <c r="CC48" s="67">
        <f>IFERROR(VLOOKUP($B48,RD[#All],CC$2,0)/CC$1,"")</f>
        <v>0</v>
      </c>
      <c r="CD48" s="67">
        <f>IFERROR(VLOOKUP($B48,RD[#All],CD$2,0)/CD$1,"")</f>
        <v>0</v>
      </c>
      <c r="CE48" s="67">
        <f>IFERROR(VLOOKUP($B48,RD[#All],CE$2,0)/CE$1,"")</f>
        <v>0</v>
      </c>
      <c r="CF48" s="67">
        <f>IFERROR(VLOOKUP($B48,RD[#All],CF$2,0)/CF$1,"")</f>
        <v>0</v>
      </c>
      <c r="CG48" s="67">
        <f>IFERROR(VLOOKUP($B48,RD[#All],CG$2,0)/CG$1,"")</f>
        <v>0</v>
      </c>
      <c r="CH48" s="67">
        <f>IFERROR(VLOOKUP($B48,RD[#All],CH$2,0)/CH$1,"")</f>
        <v>0</v>
      </c>
      <c r="CI48" s="67">
        <f>IFERROR(VLOOKUP($B48,RD[#All],CI$2,0)/CI$1,"")</f>
        <v>0</v>
      </c>
      <c r="CJ48" s="67">
        <f>IFERROR(VLOOKUP($B48,RD[#All],CJ$2,0)/CJ$1,"")</f>
        <v>0</v>
      </c>
      <c r="CK48" s="67">
        <f>IFERROR(VLOOKUP($B48,RD[#All],CK$2,0)/CK$1,"")</f>
        <v>0</v>
      </c>
      <c r="CL48" s="67">
        <f>IFERROR(VLOOKUP($B48,RD[#All],CL$2,0)/CL$1,"")</f>
        <v>0</v>
      </c>
      <c r="CM48" s="67">
        <f>IFERROR(VLOOKUP($B48,RD[#All],CM$2,0)/CM$1,"")</f>
        <v>0</v>
      </c>
      <c r="CN48" s="67">
        <f>IFERROR(VLOOKUP($B48,RD[#All],CN$2,0)/CN$1,"")</f>
        <v>0</v>
      </c>
      <c r="CO48" s="67">
        <f>IFERROR(VLOOKUP($B48,RD[#All],CO$2,0)/CO$1,"")</f>
        <v>0</v>
      </c>
      <c r="CP48" s="67">
        <f>IFERROR(VLOOKUP($B48,RD[#All],CP$2,0)/CP$1,"")</f>
        <v>0</v>
      </c>
      <c r="CQ48" s="67">
        <f>IFERROR(VLOOKUP($B48,RD[#All],CQ$2,0)/CQ$1,"")</f>
        <v>0</v>
      </c>
      <c r="CR48" s="67">
        <f>IFERROR(VLOOKUP($B48,RD[#All],CR$2,0)/CR$1,"")</f>
        <v>0</v>
      </c>
      <c r="CS48" s="67">
        <f>IFERROR(VLOOKUP($B48,RD[#All],CS$2,0)/CS$1,"")</f>
        <v>0</v>
      </c>
      <c r="CT48" s="67">
        <f>IFERROR(VLOOKUP($B48,RD[#All],CT$2,0)/CT$1,"")</f>
        <v>0</v>
      </c>
      <c r="CU48" s="67">
        <f>IFERROR(VLOOKUP($B48,RD[#All],CU$2,0)/CU$1,"")</f>
        <v>0</v>
      </c>
      <c r="CV48" s="67">
        <f>IFERROR(VLOOKUP($B48,RD[#All],CV$2,0)/CV$1,"")</f>
        <v>0</v>
      </c>
      <c r="CW48" s="67">
        <f>IFERROR(VLOOKUP($B48,RD[#All],CW$2,0)/CW$1,"")</f>
        <v>0</v>
      </c>
      <c r="CX48" s="67">
        <f>IFERROR(VLOOKUP($B48,RD[#All],CX$2,0)/CX$1,"")</f>
        <v>0</v>
      </c>
      <c r="CY48" s="67">
        <f>IFERROR(VLOOKUP($B48,RD[#All],CY$2,0)/CY$1,"")</f>
        <v>0</v>
      </c>
      <c r="CZ48" s="67">
        <f>IFERROR(VLOOKUP($B48,RD[#All],CZ$2,0)/CZ$1,"")</f>
        <v>0</v>
      </c>
      <c r="DA48" s="67">
        <f>IFERROR(VLOOKUP($B48,RD[#All],DA$2,0)/DA$1,"")</f>
        <v>0</v>
      </c>
      <c r="DB48" s="67">
        <f>IFERROR(VLOOKUP($B48,RD[#All],DB$2,0)/DB$1,"")</f>
        <v>0</v>
      </c>
      <c r="DC48" s="67">
        <f>IFERROR(VLOOKUP($B48,RD[#All],DC$2,0)/DC$1,"")</f>
        <v>0</v>
      </c>
      <c r="DD48" s="67">
        <f>IFERROR(VLOOKUP($B48,RD[#All],DD$2,0)/DD$1,"")</f>
        <v>0</v>
      </c>
      <c r="DE48" s="67">
        <f>IFERROR(VLOOKUP($B48,RD[#All],DE$2,0)/DE$1,"")</f>
        <v>0</v>
      </c>
      <c r="DF48" s="67">
        <f>IFERROR(VLOOKUP($B48,RD[#All],DF$2,0)/DF$1,"")</f>
        <v>0</v>
      </c>
      <c r="DG48" s="67">
        <f>IFERROR(VLOOKUP($B48,RD[#All],DG$2,0)/DG$1,"")</f>
        <v>0</v>
      </c>
      <c r="DH48" s="67">
        <f>IFERROR(VLOOKUP($B48,RD[#All],DH$2,0)/DH$1,"")</f>
        <v>0</v>
      </c>
      <c r="DI48" s="67">
        <f>IFERROR(VLOOKUP($B48,RD[#All],DI$2,0)/DI$1,"")</f>
        <v>0</v>
      </c>
      <c r="DJ48" s="67">
        <f>IFERROR(VLOOKUP($B48,RD[#All],DJ$2,0)/DJ$1,"")</f>
        <v>0</v>
      </c>
      <c r="DK48" s="67">
        <f>IFERROR(VLOOKUP($B48,RD[#All],DK$2,0)/DK$1,"")</f>
        <v>0</v>
      </c>
      <c r="DL48" s="67">
        <f>IFERROR(VLOOKUP($B48,RD[#All],DL$2,0)/DL$1,"")</f>
        <v>0</v>
      </c>
      <c r="DM48" s="67">
        <f>IFERROR(VLOOKUP($B48,RD[#All],DM$2,0)/DM$1,"")</f>
        <v>0</v>
      </c>
      <c r="DN48" s="67">
        <f>IFERROR(VLOOKUP($B48,RD[#All],DN$2,0)/DN$1,"")</f>
        <v>0</v>
      </c>
      <c r="DO48" s="67">
        <f>IFERROR(VLOOKUP($B48,RD[#All],DO$2,0)/DO$1,"")</f>
        <v>0</v>
      </c>
      <c r="DP48" s="67">
        <f>IFERROR(VLOOKUP($B48,RD[#All],DP$2,0)/DP$1,"")</f>
        <v>0</v>
      </c>
      <c r="DQ48" s="67">
        <f>IFERROR(VLOOKUP($B48,RD[#All],DQ$2,0)/DQ$1,"")</f>
        <v>0</v>
      </c>
      <c r="DR48" s="67">
        <f>IFERROR(VLOOKUP($B48,RD[#All],DR$2,0)/DR$1,"")</f>
        <v>0</v>
      </c>
      <c r="DS48" s="67">
        <f>IFERROR(VLOOKUP($B48,RD[#All],DS$2,0)/DS$1,"")</f>
        <v>0</v>
      </c>
      <c r="DT48" s="67">
        <f>IFERROR(VLOOKUP($B48,RD[#All],DT$2,0)/DT$1,"")</f>
        <v>0</v>
      </c>
      <c r="DU48" s="67">
        <f>IFERROR(VLOOKUP($B48,RD[#All],DU$2,0)/DU$1,"")</f>
        <v>0</v>
      </c>
      <c r="DV48" s="67">
        <f>IFERROR(VLOOKUP($B48,RD[#All],DV$2,0)/DV$1,"")</f>
        <v>0</v>
      </c>
      <c r="DW48" s="67">
        <f>IFERROR(VLOOKUP($B48,RD[#All],DW$2,0)/DW$1,"")</f>
        <v>0</v>
      </c>
      <c r="DX48" s="67">
        <f>IFERROR(VLOOKUP($B48,RD[#All],DX$2,0)/DX$1,"")</f>
        <v>0</v>
      </c>
      <c r="DY48" s="67">
        <f>IFERROR(VLOOKUP($B48,RD[#All],DY$2,0)/DY$1,"")</f>
        <v>0</v>
      </c>
      <c r="DZ48" s="67">
        <f>IFERROR(VLOOKUP($B48,RD[#All],DZ$2,0)/DZ$1,"")</f>
        <v>0</v>
      </c>
      <c r="EA48" s="67">
        <f>IFERROR(VLOOKUP($B48,RD[#All],EA$2,0)/EA$1,"")</f>
        <v>0</v>
      </c>
      <c r="EB48" s="67">
        <f>IFERROR(VLOOKUP($B48,RD[#All],EB$2,0)/EB$1,"")</f>
        <v>0</v>
      </c>
      <c r="EC48" s="67">
        <f>IFERROR(VLOOKUP($B48,RD[#All],EC$2,0)/EC$1,"")</f>
        <v>0</v>
      </c>
      <c r="ED48" s="67">
        <f>IFERROR(VLOOKUP($B48,RD[#All],ED$2,0)/ED$1,"")</f>
        <v>0</v>
      </c>
      <c r="EE48" s="67">
        <f>IFERROR(VLOOKUP($B48,RD[#All],EE$2,0)/EE$1,"")</f>
        <v>0</v>
      </c>
      <c r="EF48" s="67">
        <f>IFERROR(VLOOKUP($B48,RD[#All],EF$2,0)/EF$1,"")</f>
        <v>0</v>
      </c>
      <c r="EG48" s="67">
        <f>IFERROR(VLOOKUP($B48,RD[#All],EG$2,0)/EG$1,"")</f>
        <v>0</v>
      </c>
      <c r="EH48" s="67">
        <f>IFERROR(VLOOKUP($B48,RD[#All],EH$2,0)/EH$1,"")</f>
        <v>0</v>
      </c>
      <c r="EI48" s="67">
        <f>IFERROR(VLOOKUP($B48,RD[#All],EI$2,0)/EI$1,"")</f>
        <v>0</v>
      </c>
      <c r="EJ48" s="67">
        <f>IFERROR(VLOOKUP($B48,RD[#All],EJ$2,0)/EJ$1,"")</f>
        <v>0</v>
      </c>
      <c r="EK48" s="67">
        <f>IFERROR(VLOOKUP($B48,RD[#All],EK$2,0)/EK$1,"")</f>
        <v>0</v>
      </c>
      <c r="EL48" s="67">
        <f>IFERROR(VLOOKUP($B48,RD[#All],EL$2,0)/EL$1,"")</f>
        <v>0</v>
      </c>
      <c r="EM48" s="67">
        <f>IFERROR(VLOOKUP($B48,RD[#All],EM$2,0)/EM$1,"")</f>
        <v>0</v>
      </c>
      <c r="EN48" s="67">
        <f>IFERROR(VLOOKUP($B48,RD[#All],EN$2,0)/EN$1,"")</f>
        <v>0</v>
      </c>
      <c r="EO48" s="67">
        <f>IFERROR(VLOOKUP($B48,RD[#All],EO$2,0)/EO$1,"")</f>
        <v>0</v>
      </c>
      <c r="EP48" s="67">
        <f>IFERROR(VLOOKUP($B48,RD[#All],EP$2,0)/EP$1,"")</f>
        <v>0</v>
      </c>
      <c r="EQ48" s="67">
        <f>IFERROR(VLOOKUP($B48,RD[#All],EQ$2,0)/EQ$1,"")</f>
        <v>0</v>
      </c>
      <c r="ER48" s="67">
        <f>IFERROR(VLOOKUP($B48,RD[#All],ER$2,0)/ER$1,"")</f>
        <v>0</v>
      </c>
      <c r="ES48" s="67">
        <f>IFERROR(VLOOKUP($B48,RD[#All],ES$2,0)/ES$1,"")</f>
        <v>0</v>
      </c>
      <c r="ET48" s="67">
        <f>IFERROR(VLOOKUP($B48,RD[#All],ET$2,0)/ET$1,"")</f>
        <v>0</v>
      </c>
      <c r="EU48" s="67">
        <f>IFERROR(VLOOKUP($B48,RD[#All],EU$2,0)/EU$1,"")</f>
        <v>0</v>
      </c>
      <c r="EV48" s="67">
        <f>IFERROR(VLOOKUP($B48,RD[#All],EV$2,0)/EV$1,"")</f>
        <v>0</v>
      </c>
      <c r="EW48" s="67">
        <f>IFERROR(VLOOKUP($B48,RD[#All],EW$2,0)/EW$1,"")</f>
        <v>0</v>
      </c>
      <c r="EX48" s="67">
        <f>IFERROR(VLOOKUP($B48,RD[#All],EX$2,0)/EX$1,"")</f>
        <v>0</v>
      </c>
      <c r="EY48" s="67">
        <f>IFERROR(VLOOKUP($B48,RD[#All],EY$2,0)/EY$1,"")</f>
        <v>0</v>
      </c>
      <c r="EZ48" s="67">
        <f>IFERROR(VLOOKUP($B48,RD[#All],EZ$2,0)/EZ$1,"")</f>
        <v>0</v>
      </c>
      <c r="FA48" s="67">
        <f>IFERROR(VLOOKUP($B48,RD[#All],FA$2,0)/FA$1,"")</f>
        <v>0</v>
      </c>
      <c r="FB48" s="67">
        <f>IFERROR(VLOOKUP($B48,RD[#All],FB$2,0)/FB$1,"")</f>
        <v>0</v>
      </c>
      <c r="FC48" s="67">
        <f>IFERROR(VLOOKUP($B48,RD[#All],FC$2,0)/FC$1,"")</f>
        <v>0</v>
      </c>
      <c r="FD48" s="67">
        <f>IFERROR(VLOOKUP($B48,RD[#All],FD$2,0)/FD$1,"")</f>
        <v>0</v>
      </c>
      <c r="FE48" s="67">
        <f>IFERROR(VLOOKUP($B48,RD[#All],FE$2,0)/FE$1,"")</f>
        <v>0</v>
      </c>
      <c r="FF48" s="67">
        <f>IFERROR(VLOOKUP($B48,RD[#All],FF$2,0)/FF$1,"")</f>
        <v>0</v>
      </c>
      <c r="FG48" s="67">
        <f>IFERROR(VLOOKUP($B48,RD[#All],FG$2,0)/FG$1,"")</f>
        <v>0</v>
      </c>
      <c r="FH48" s="67">
        <f>IFERROR(VLOOKUP($B48,RD[#All],FH$2,0)/FH$1,"")</f>
        <v>0</v>
      </c>
      <c r="FI48" s="67">
        <f>IFERROR(VLOOKUP($B48,RD[#All],FI$2,0)/FI$1,"")</f>
        <v>0</v>
      </c>
      <c r="FJ48" s="67">
        <f>IFERROR(VLOOKUP($B48,RD[#All],FJ$2,0)/FJ$1,"")</f>
        <v>0</v>
      </c>
      <c r="FK48" s="67">
        <f>IFERROR(VLOOKUP($B48,RD[#All],FK$2,0)/FK$1,"")</f>
        <v>0</v>
      </c>
      <c r="FL48" s="67">
        <f>IFERROR(VLOOKUP($B48,RD[#All],FL$2,0)/FL$1,"")</f>
        <v>0</v>
      </c>
      <c r="FM48" s="67">
        <f>IFERROR(VLOOKUP($B48,RD[#All],FM$2,0)/FM$1,"")</f>
        <v>0</v>
      </c>
      <c r="FN48" s="67">
        <f>IFERROR(VLOOKUP($B48,RD[#All],FN$2,0)/FN$1,"")</f>
        <v>0</v>
      </c>
      <c r="FO48" s="67">
        <f>IFERROR(VLOOKUP($B48,RD[#All],FO$2,0)/FO$1,"")</f>
        <v>0</v>
      </c>
      <c r="FP48" s="67">
        <f>IFERROR(VLOOKUP($B48,RD[#All],FP$2,0)/FP$1,"")</f>
        <v>0</v>
      </c>
      <c r="FQ48" s="67">
        <f>IFERROR(VLOOKUP($B48,RD[#All],FQ$2,0)/FQ$1,"")</f>
        <v>0</v>
      </c>
      <c r="FR48" s="67">
        <f>IFERROR(VLOOKUP($B48,RD[#All],FR$2,0)/FR$1,"")</f>
        <v>0</v>
      </c>
      <c r="FS48" s="67">
        <f>IFERROR(VLOOKUP($B48,RD[#All],FS$2,0)/FS$1,"")</f>
        <v>0</v>
      </c>
      <c r="FT48" s="67">
        <f>IFERROR(VLOOKUP($B48,RD[#All],FT$2,0)/FT$1,"")</f>
        <v>0</v>
      </c>
      <c r="FU48" s="67">
        <f>IFERROR(VLOOKUP($B48,RD[#All],FU$2,0)/FU$1,"")</f>
        <v>0</v>
      </c>
      <c r="FV48" s="67">
        <f>IFERROR(VLOOKUP($B48,RD[#All],FV$2,0)/FV$1,"")</f>
        <v>0</v>
      </c>
      <c r="FW48" s="67">
        <f>IFERROR(VLOOKUP($B48,RD[#All],FW$2,0)/FW$1,"")</f>
        <v>0</v>
      </c>
      <c r="FX48" s="67">
        <f>IFERROR(VLOOKUP($B48,RD[#All],FX$2,0)/FX$1,"")</f>
        <v>0</v>
      </c>
      <c r="FY48" s="67">
        <f>IFERROR(VLOOKUP($B48,RD[#All],FY$2,0)/FY$1,"")</f>
        <v>0</v>
      </c>
      <c r="FZ48" s="67">
        <f>IFERROR(VLOOKUP($B48,RD[#All],FZ$2,0)/FZ$1,"")</f>
        <v>0</v>
      </c>
      <c r="GA48" s="67">
        <f>IFERROR(VLOOKUP($B48,RD[#All],GA$2,0)/GA$1,"")</f>
        <v>0</v>
      </c>
      <c r="GB48" s="67">
        <f>IFERROR(VLOOKUP($B48,RD[#All],GB$2,0)/GB$1,"")</f>
        <v>0</v>
      </c>
      <c r="GC48" s="67">
        <f>IFERROR(VLOOKUP($B48,RD[#All],GC$2,0)/GC$1,"")</f>
        <v>0</v>
      </c>
      <c r="GD48" s="67">
        <f>IFERROR(VLOOKUP($B48,RD[#All],GD$2,0)/GD$1,"")</f>
        <v>0</v>
      </c>
      <c r="GE48" s="67">
        <f>IFERROR(VLOOKUP($B48,RD[#All],GE$2,0)/GE$1,"")</f>
        <v>0</v>
      </c>
      <c r="GF48" s="67">
        <f>IFERROR(VLOOKUP($B48,RD[#All],GF$2,0)/GF$1,"")</f>
        <v>0</v>
      </c>
      <c r="GG48" s="67">
        <f>IFERROR(VLOOKUP($B48,RD[#All],GG$2,0)/GG$1,"")</f>
        <v>0</v>
      </c>
      <c r="GH48" s="67">
        <f>IFERROR(VLOOKUP($B48,RD[#All],GH$2,0)/GH$1,"")</f>
        <v>0</v>
      </c>
      <c r="GI48" s="67">
        <f>IFERROR(VLOOKUP($B48,RD[#All],GI$2,0)/GI$1,"")</f>
        <v>0</v>
      </c>
      <c r="GJ48" s="67">
        <f>IFERROR(VLOOKUP($B48,RD[#All],GJ$2,0)/GJ$1,"")</f>
        <v>0</v>
      </c>
      <c r="GK48" s="67">
        <f>IFERROR(VLOOKUP($B48,RD[#All],GK$2,0)/GK$1,"")</f>
        <v>0</v>
      </c>
      <c r="GL48" s="67">
        <f>IFERROR(VLOOKUP($B48,RD[#All],GL$2,0)/GL$1,"")</f>
        <v>0</v>
      </c>
      <c r="GM48" s="67">
        <f>IFERROR(VLOOKUP($B48,RD[#All],GM$2,0)/GM$1,"")</f>
        <v>0</v>
      </c>
      <c r="GN48" s="67">
        <f>IFERROR(VLOOKUP($B48,RD[#All],GN$2,0)/GN$1,"")</f>
        <v>0</v>
      </c>
      <c r="GO48" s="67">
        <f>IFERROR(VLOOKUP($B48,RD[#All],GO$2,0)/GO$1,"")</f>
        <v>0</v>
      </c>
      <c r="GP48" s="67">
        <f>IFERROR(VLOOKUP($B48,RD[#All],GP$2,0)/GP$1,"")</f>
        <v>0</v>
      </c>
      <c r="GQ48" s="67">
        <f>IFERROR(VLOOKUP($B48,RD[#All],GQ$2,0)/GQ$1,"")</f>
        <v>0</v>
      </c>
      <c r="GR48" s="67">
        <f>IFERROR(VLOOKUP($B48,RD[#All],GR$2,0)/GR$1,"")</f>
        <v>0</v>
      </c>
      <c r="GS48" s="67" t="str">
        <f>IFERROR(VLOOKUP($B48,RD[#All],GS$2,0)/GS$1,"")</f>
        <v/>
      </c>
      <c r="GT48" s="67" t="str">
        <f>IFERROR(VLOOKUP($B48,RD[#All],GT$2,0)/GT$1,"")</f>
        <v/>
      </c>
      <c r="GU48" s="67">
        <f>IFERROR(VLOOKUP($B48,RD[#All],GU$2,0)/GU$1,"")</f>
        <v>0</v>
      </c>
      <c r="GV48" s="67">
        <f>IFERROR(VLOOKUP($B48,RD[#All],GV$2,0)/GV$1,"")</f>
        <v>0</v>
      </c>
      <c r="GW48" s="67">
        <f>IFERROR(VLOOKUP($B48,RD[#All],GW$2,0)/GW$1,"")</f>
        <v>0</v>
      </c>
      <c r="GX48" s="67" t="str">
        <f>IFERROR(VLOOKUP($B48,RD[#All],GX$2,0)/GX$1,"")</f>
        <v/>
      </c>
      <c r="GY48" s="67">
        <f>IFERROR(VLOOKUP($B48,RD[#All],GY$2,0)/GY$1,"")</f>
        <v>0</v>
      </c>
      <c r="GZ48" s="67">
        <f>IFERROR(VLOOKUP($B48,RD[#All],GZ$2,0)/GZ$1,"")</f>
        <v>0</v>
      </c>
      <c r="HA48" s="67">
        <f>IFERROR(VLOOKUP($B48,RD[#All],HA$2,0)/HA$1,"")</f>
        <v>0</v>
      </c>
      <c r="HB48" s="67">
        <f>IFERROR(VLOOKUP($B48,RD[#All],HB$2,0)/HB$1,"")</f>
        <v>0</v>
      </c>
      <c r="HC48" s="67">
        <f>IFERROR(VLOOKUP($B48,RD[#All],HC$2,0)/HC$1,"")</f>
        <v>0</v>
      </c>
      <c r="HD48" s="67">
        <f>IFERROR(VLOOKUP($B48,RD[#All],HD$2,0)/HD$1,"")</f>
        <v>0</v>
      </c>
      <c r="HE48" s="67">
        <f>IFERROR(VLOOKUP($B48,RD[#All],HE$2,0)/HE$1,"")</f>
        <v>0</v>
      </c>
      <c r="HF48" s="67">
        <f>IFERROR(VLOOKUP($B48,RD[#All],HF$2,0)/HF$1,"")</f>
        <v>0</v>
      </c>
      <c r="HG48" s="67">
        <f>IFERROR(VLOOKUP($B48,RD[#All],HG$2,0)/HG$1,"")</f>
        <v>0</v>
      </c>
      <c r="HH48" s="67">
        <f>IFERROR(VLOOKUP($B48,RD[#All],HH$2,0)/HH$1,"")</f>
        <v>0</v>
      </c>
      <c r="HI48" s="67">
        <f>IFERROR(VLOOKUP($B48,RD[#All],HI$2,0)/HI$1,"")</f>
        <v>0</v>
      </c>
      <c r="HJ48" s="67">
        <f>IFERROR(VLOOKUP($B48,RD[#All],HJ$2,0)/HJ$1,"")</f>
        <v>0</v>
      </c>
      <c r="HK48" s="67">
        <f>IFERROR(VLOOKUP($B48,RD[#All],HK$2,0)/HK$1,"")</f>
        <v>0</v>
      </c>
      <c r="HL48" s="67">
        <f>IFERROR(VLOOKUP($B48,RD[#All],HL$2,0)/HL$1,"")</f>
        <v>0</v>
      </c>
      <c r="HM48" s="67">
        <f>IFERROR(VLOOKUP($B48,RD[#All],HM$2,0)/HM$1,"")</f>
        <v>0</v>
      </c>
      <c r="HN48" s="67">
        <f>IFERROR(VLOOKUP($B48,RD[#All],HN$2,0)/HN$1,"")</f>
        <v>0</v>
      </c>
      <c r="HO48" s="67">
        <f>IFERROR(VLOOKUP($B48,RD[#All],HO$2,0)/HO$1,"")</f>
        <v>0</v>
      </c>
      <c r="HP48" s="67">
        <f>IFERROR(VLOOKUP($B48,RD[#All],HP$2,0)/HP$1,"")</f>
        <v>0</v>
      </c>
      <c r="HQ48" s="67">
        <f>IFERROR(VLOOKUP($B48,RD[#All],HQ$2,0)/HQ$1,"")</f>
        <v>0</v>
      </c>
      <c r="HR48" s="67">
        <f>IFERROR(VLOOKUP($B48,RD[#All],HR$2,0)/HR$1,"")</f>
        <v>0</v>
      </c>
      <c r="HS48" s="67">
        <f>IFERROR(VLOOKUP($B48,RD[#All],HS$2,0)/HS$1,"")</f>
        <v>0</v>
      </c>
      <c r="HT48" s="67">
        <f>IFERROR(VLOOKUP($B48,RD[#All],HT$2,0)/HT$1,"")</f>
        <v>0</v>
      </c>
      <c r="HU48" s="67">
        <f>IFERROR(VLOOKUP($B48,RD[#All],HU$2,0)/HU$1,"")</f>
        <v>0</v>
      </c>
      <c r="HV48" s="67">
        <f>IFERROR(VLOOKUP($B48,RD[#All],HV$2,0)/HV$1,"")</f>
        <v>0</v>
      </c>
      <c r="HW48" s="67">
        <f>IFERROR(VLOOKUP($B48,RD[#All],HW$2,0)/HW$1,"")</f>
        <v>0</v>
      </c>
      <c r="HX48" s="67">
        <f>IFERROR(VLOOKUP($B48,RD[#All],HX$2,0)/HX$1,"")</f>
        <v>0</v>
      </c>
      <c r="HY48" s="67">
        <f>IFERROR(VLOOKUP($B48,RD[#All],HY$2,0)/HY$1,"")</f>
        <v>0</v>
      </c>
      <c r="HZ48" s="67">
        <f>IFERROR(VLOOKUP($B48,RD[#All],HZ$2,0)/HZ$1,"")</f>
        <v>0</v>
      </c>
      <c r="IA48" s="67">
        <f>IFERROR(VLOOKUP($B48,RD[#All],IA$2,0)/IA$1,"")</f>
        <v>0</v>
      </c>
      <c r="IB48" s="67">
        <f>IFERROR(VLOOKUP($B48,RD[#All],IB$2,0)/IB$1,"")</f>
        <v>0</v>
      </c>
      <c r="IC48" s="67">
        <f>IFERROR(VLOOKUP($B48,RD[#All],IC$2,0)/IC$1,"")</f>
        <v>0</v>
      </c>
      <c r="ID48" s="67">
        <f>IFERROR(VLOOKUP($B48,RD[#All],ID$2,0)/ID$1,"")</f>
        <v>0</v>
      </c>
      <c r="IE48" s="67">
        <f>IFERROR(VLOOKUP($B48,RD[#All],IE$2,0)/IE$1,"")</f>
        <v>0</v>
      </c>
      <c r="IF48" s="67" t="str">
        <f>IFERROR(VLOOKUP($B48,RD[#All],IF$2,0)/IF$1,"")</f>
        <v/>
      </c>
      <c r="IG48" s="67">
        <f>IFERROR(VLOOKUP($B48,RD[#All],IG$2,0)/IG$1,"")</f>
        <v>0</v>
      </c>
      <c r="IH48" s="67">
        <f>IFERROR(VLOOKUP($B48,RD[#All],IH$2,0)/IH$1,"")</f>
        <v>0</v>
      </c>
      <c r="II48" s="67">
        <f>IFERROR(VLOOKUP($B48,RD[#All],II$2,0)/II$1,"")</f>
        <v>0</v>
      </c>
      <c r="IJ48" s="67">
        <f>IFERROR(VLOOKUP($B48,RD[#All],IJ$2,0)/IJ$1,"")</f>
        <v>0</v>
      </c>
      <c r="IK48" s="67">
        <f>IFERROR(VLOOKUP($B48,RD[#All],IK$2,0)/IK$1,"")</f>
        <v>0</v>
      </c>
      <c r="IL48" s="67" t="str">
        <f>IFERROR(VLOOKUP($B48,RD[#All],IL$2,0)/IL$1,"")</f>
        <v/>
      </c>
      <c r="IM48" s="67" t="str">
        <f>IFERROR(VLOOKUP($B48,RD[#All],IM$2,0)/IM$1,"")</f>
        <v/>
      </c>
      <c r="IN48" s="67">
        <f>IFERROR(VLOOKUP($B48,RD[#All],IN$2,0)/IN$1,"")</f>
        <v>0</v>
      </c>
      <c r="IO48" s="67">
        <f>IFERROR(VLOOKUP($B48,RD[#All],IO$2,0)/IO$1,"")</f>
        <v>0</v>
      </c>
      <c r="IP48" s="67">
        <f>IFERROR(VLOOKUP($B48,RD[#All],IP$2,0)/IP$1,"")</f>
        <v>0</v>
      </c>
      <c r="IQ48" s="67">
        <f>IFERROR(VLOOKUP($B48,RD[#All],IQ$2,0)/IQ$1,"")</f>
        <v>0</v>
      </c>
      <c r="IR48" s="67">
        <f>IFERROR(VLOOKUP($B48,RD[#All],IR$2,0)/IR$1,"")</f>
        <v>0</v>
      </c>
      <c r="IS48" s="86" t="str">
        <f>IFERROR(AVERAGEIF(Inv_SY_B[[#This Row],[BLK1_INV1]:[BLK8_INV27]],"&gt;"&amp;0.1,Inv_SY_B[[#This Row],[BLK1_INV1]:[BLK8_INV27]]),"")</f>
        <v/>
      </c>
    </row>
    <row r="49" spans="2:253" x14ac:dyDescent="0.25">
      <c r="B49" s="87">
        <f t="shared" si="1"/>
        <v>45887</v>
      </c>
      <c r="C49" s="67">
        <f>IFERROR(VLOOKUP($B49,RD[#All],C$2,0)/C$1,"")</f>
        <v>0</v>
      </c>
      <c r="D49" s="67">
        <f>IFERROR(VLOOKUP($B49,RD[#All],D$2,0)/D$1,"")</f>
        <v>0</v>
      </c>
      <c r="E49" s="67">
        <f>IFERROR(VLOOKUP($B49,RD[#All],E$2,0)/E$1,"")</f>
        <v>0</v>
      </c>
      <c r="F49" s="67">
        <f>IFERROR(VLOOKUP($B49,RD[#All],F$2,0)/F$1,"")</f>
        <v>0</v>
      </c>
      <c r="G49" s="67">
        <f>IFERROR(VLOOKUP($B49,RD[#All],G$2,0)/G$1,"")</f>
        <v>0</v>
      </c>
      <c r="H49" s="67">
        <f>IFERROR(VLOOKUP($B49,RD[#All],H$2,0)/H$1,"")</f>
        <v>0</v>
      </c>
      <c r="I49" s="67">
        <f>IFERROR(VLOOKUP($B49,RD[#All],I$2,0)/I$1,"")</f>
        <v>0</v>
      </c>
      <c r="J49" s="67">
        <f>IFERROR(VLOOKUP($B49,RD[#All],J$2,0)/J$1,"")</f>
        <v>0</v>
      </c>
      <c r="K49" s="67">
        <f>IFERROR(VLOOKUP($B49,RD[#All],K$2,0)/K$1,"")</f>
        <v>0</v>
      </c>
      <c r="L49" s="67">
        <f>IFERROR(VLOOKUP($B49,RD[#All],L$2,0)/L$1,"")</f>
        <v>0</v>
      </c>
      <c r="M49" s="67">
        <f>IFERROR(VLOOKUP($B49,RD[#All],M$2,0)/M$1,"")</f>
        <v>0</v>
      </c>
      <c r="N49" s="67">
        <f>IFERROR(VLOOKUP($B49,RD[#All],N$2,0)/N$1,"")</f>
        <v>0</v>
      </c>
      <c r="O49" s="67">
        <f>IFERROR(VLOOKUP($B49,RD[#All],O$2,0)/O$1,"")</f>
        <v>0</v>
      </c>
      <c r="P49" s="67">
        <f>IFERROR(VLOOKUP($B49,RD[#All],P$2,0)/P$1,"")</f>
        <v>0</v>
      </c>
      <c r="Q49" s="67">
        <f>IFERROR(VLOOKUP($B49,RD[#All],Q$2,0)/Q$1,"")</f>
        <v>0</v>
      </c>
      <c r="R49" s="67">
        <f>IFERROR(VLOOKUP($B49,RD[#All],R$2,0)/R$1,"")</f>
        <v>0</v>
      </c>
      <c r="S49" s="67">
        <f>IFERROR(VLOOKUP($B49,RD[#All],S$2,0)/S$1,"")</f>
        <v>0</v>
      </c>
      <c r="T49" s="67">
        <f>IFERROR(VLOOKUP($B49,RD[#All],T$2,0)/T$1,"")</f>
        <v>0</v>
      </c>
      <c r="U49" s="67">
        <f>IFERROR(VLOOKUP($B49,RD[#All],U$2,0)/U$1,"")</f>
        <v>0</v>
      </c>
      <c r="V49" s="67">
        <f>IFERROR(VLOOKUP($B49,RD[#All],V$2,0)/V$1,"")</f>
        <v>0</v>
      </c>
      <c r="W49" s="67">
        <f>IFERROR(VLOOKUP($B49,RD[#All],W$2,0)/W$1,"")</f>
        <v>0</v>
      </c>
      <c r="X49" s="67">
        <f>IFERROR(VLOOKUP($B49,RD[#All],X$2,0)/X$1,"")</f>
        <v>0</v>
      </c>
      <c r="Y49" s="67">
        <f>IFERROR(VLOOKUP($B49,RD[#All],Y$2,0)/Y$1,"")</f>
        <v>0</v>
      </c>
      <c r="Z49" s="67">
        <f>IFERROR(VLOOKUP($B49,RD[#All],Z$2,0)/Z$1,"")</f>
        <v>0</v>
      </c>
      <c r="AA49" s="67">
        <f>IFERROR(VLOOKUP($B49,RD[#All],AA$2,0)/AA$1,"")</f>
        <v>0</v>
      </c>
      <c r="AB49" s="67">
        <f>IFERROR(VLOOKUP($B49,RD[#All],AB$2,0)/AB$1,"")</f>
        <v>0</v>
      </c>
      <c r="AC49" s="67">
        <f>IFERROR(VLOOKUP($B49,RD[#All],AC$2,0)/AC$1,"")</f>
        <v>0</v>
      </c>
      <c r="AD49" s="67">
        <f>IFERROR(VLOOKUP($B49,RD[#All],AD$2,0)/AD$1,"")</f>
        <v>0</v>
      </c>
      <c r="AE49" s="67">
        <f>IFERROR(VLOOKUP($B49,RD[#All],AE$2,0)/AE$1,"")</f>
        <v>0</v>
      </c>
      <c r="AF49" s="67">
        <f>IFERROR(VLOOKUP($B49,RD[#All],AF$2,0)/AF$1,"")</f>
        <v>0</v>
      </c>
      <c r="AG49" s="67">
        <f>IFERROR(VLOOKUP($B49,RD[#All],AG$2,0)/AG$1,"")</f>
        <v>0</v>
      </c>
      <c r="AH49" s="67">
        <f>IFERROR(VLOOKUP($B49,RD[#All],AH$2,0)/AH$1,"")</f>
        <v>0</v>
      </c>
      <c r="AI49" s="67">
        <f>IFERROR(VLOOKUP($B49,RD[#All],AI$2,0)/AI$1,"")</f>
        <v>0</v>
      </c>
      <c r="AJ49" s="67">
        <f>IFERROR(VLOOKUP($B49,RD[#All],AJ$2,0)/AJ$1,"")</f>
        <v>0</v>
      </c>
      <c r="AK49" s="67">
        <f>IFERROR(VLOOKUP($B49,RD[#All],AK$2,0)/AK$1,"")</f>
        <v>0</v>
      </c>
      <c r="AL49" s="67">
        <f>IFERROR(VLOOKUP($B49,RD[#All],AL$2,0)/AL$1,"")</f>
        <v>0</v>
      </c>
      <c r="AM49" s="67">
        <f>IFERROR(VLOOKUP($B49,RD[#All],AM$2,0)/AM$1,"")</f>
        <v>0</v>
      </c>
      <c r="AN49" s="67">
        <f>IFERROR(VLOOKUP($B49,RD[#All],AN$2,0)/AN$1,"")</f>
        <v>0</v>
      </c>
      <c r="AO49" s="67">
        <f>IFERROR(VLOOKUP($B49,RD[#All],AO$2,0)/AO$1,"")</f>
        <v>0</v>
      </c>
      <c r="AP49" s="67">
        <f>IFERROR(VLOOKUP($B49,RD[#All],AP$2,0)/AP$1,"")</f>
        <v>0</v>
      </c>
      <c r="AQ49" s="67">
        <f>IFERROR(VLOOKUP($B49,RD[#All],AQ$2,0)/AQ$1,"")</f>
        <v>0</v>
      </c>
      <c r="AR49" s="67">
        <f>IFERROR(VLOOKUP($B49,RD[#All],AR$2,0)/AR$1,"")</f>
        <v>0</v>
      </c>
      <c r="AS49" s="67">
        <f>IFERROR(VLOOKUP($B49,RD[#All],AS$2,0)/AS$1,"")</f>
        <v>0</v>
      </c>
      <c r="AT49" s="67">
        <f>IFERROR(VLOOKUP($B49,RD[#All],AT$2,0)/AT$1,"")</f>
        <v>0</v>
      </c>
      <c r="AU49" s="67">
        <f>IFERROR(VLOOKUP($B49,RD[#All],AU$2,0)/AU$1,"")</f>
        <v>0</v>
      </c>
      <c r="AV49" s="67">
        <f>IFERROR(VLOOKUP($B49,RD[#All],AV$2,0)/AV$1,"")</f>
        <v>0</v>
      </c>
      <c r="AW49" s="67">
        <f>IFERROR(VLOOKUP($B49,RD[#All],AW$2,0)/AW$1,"")</f>
        <v>0</v>
      </c>
      <c r="AX49" s="67">
        <f>IFERROR(VLOOKUP($B49,RD[#All],AX$2,0)/AX$1,"")</f>
        <v>0</v>
      </c>
      <c r="AY49" s="67">
        <f>IFERROR(VLOOKUP($B49,RD[#All],AY$2,0)/AY$1,"")</f>
        <v>0</v>
      </c>
      <c r="AZ49" s="67">
        <f>IFERROR(VLOOKUP($B49,RD[#All],AZ$2,0)/AZ$1,"")</f>
        <v>0</v>
      </c>
      <c r="BA49" s="67">
        <f>IFERROR(VLOOKUP($B49,RD[#All],BA$2,0)/BA$1,"")</f>
        <v>0</v>
      </c>
      <c r="BB49" s="67">
        <f>IFERROR(VLOOKUP($B49,RD[#All],BB$2,0)/BB$1,"")</f>
        <v>0</v>
      </c>
      <c r="BC49" s="67">
        <f>IFERROR(VLOOKUP($B49,RD[#All],BC$2,0)/BC$1,"")</f>
        <v>0</v>
      </c>
      <c r="BD49" s="67">
        <f>IFERROR(VLOOKUP($B49,RD[#All],BD$2,0)/BD$1,"")</f>
        <v>0</v>
      </c>
      <c r="BE49" s="67">
        <f>IFERROR(VLOOKUP($B49,RD[#All],BE$2,0)/BE$1,"")</f>
        <v>0</v>
      </c>
      <c r="BF49" s="67">
        <f>IFERROR(VLOOKUP($B49,RD[#All],BF$2,0)/BF$1,"")</f>
        <v>0</v>
      </c>
      <c r="BG49" s="67">
        <f>IFERROR(VLOOKUP($B49,RD[#All],BG$2,0)/BG$1,"")</f>
        <v>0</v>
      </c>
      <c r="BH49" s="67">
        <f>IFERROR(VLOOKUP($B49,RD[#All],BH$2,0)/BH$1,"")</f>
        <v>0</v>
      </c>
      <c r="BI49" s="67">
        <f>IFERROR(VLOOKUP($B49,RD[#All],BI$2,0)/BI$1,"")</f>
        <v>0</v>
      </c>
      <c r="BJ49" s="67">
        <f>IFERROR(VLOOKUP($B49,RD[#All],BJ$2,0)/BJ$1,"")</f>
        <v>0</v>
      </c>
      <c r="BK49" s="67">
        <f>IFERROR(VLOOKUP($B49,RD[#All],BK$2,0)/BK$1,"")</f>
        <v>0</v>
      </c>
      <c r="BL49" s="67">
        <f>IFERROR(VLOOKUP($B49,RD[#All],BL$2,0)/BL$1,"")</f>
        <v>0</v>
      </c>
      <c r="BM49" s="67">
        <f>IFERROR(VLOOKUP($B49,RD[#All],BM$2,0)/BM$1,"")</f>
        <v>0</v>
      </c>
      <c r="BN49" s="67">
        <f>IFERROR(VLOOKUP($B49,RD[#All],BN$2,0)/BN$1,"")</f>
        <v>0</v>
      </c>
      <c r="BO49" s="67">
        <f>IFERROR(VLOOKUP($B49,RD[#All],BO$2,0)/BO$1,"")</f>
        <v>0</v>
      </c>
      <c r="BP49" s="67">
        <f>IFERROR(VLOOKUP($B49,RD[#All],BP$2,0)/BP$1,"")</f>
        <v>0</v>
      </c>
      <c r="BQ49" s="67">
        <f>IFERROR(VLOOKUP($B49,RD[#All],BQ$2,0)/BQ$1,"")</f>
        <v>0</v>
      </c>
      <c r="BR49" s="67">
        <f>IFERROR(VLOOKUP($B49,RD[#All],BR$2,0)/BR$1,"")</f>
        <v>0</v>
      </c>
      <c r="BS49" s="67">
        <f>IFERROR(VLOOKUP($B49,RD[#All],BS$2,0)/BS$1,"")</f>
        <v>0</v>
      </c>
      <c r="BT49" s="67">
        <f>IFERROR(VLOOKUP($B49,RD[#All],BT$2,0)/BT$1,"")</f>
        <v>0</v>
      </c>
      <c r="BU49" s="67">
        <f>IFERROR(VLOOKUP($B49,RD[#All],BU$2,0)/BU$1,"")</f>
        <v>0</v>
      </c>
      <c r="BV49" s="67">
        <f>IFERROR(VLOOKUP($B49,RD[#All],BV$2,0)/BV$1,"")</f>
        <v>0</v>
      </c>
      <c r="BW49" s="67">
        <f>IFERROR(VLOOKUP($B49,RD[#All],BW$2,0)/BW$1,"")</f>
        <v>0</v>
      </c>
      <c r="BX49" s="67">
        <f>IFERROR(VLOOKUP($B49,RD[#All],BX$2,0)/BX$1,"")</f>
        <v>0</v>
      </c>
      <c r="BY49" s="67">
        <f>IFERROR(VLOOKUP($B49,RD[#All],BY$2,0)/BY$1,"")</f>
        <v>0</v>
      </c>
      <c r="BZ49" s="67">
        <f>IFERROR(VLOOKUP($B49,RD[#All],BZ$2,0)/BZ$1,"")</f>
        <v>0</v>
      </c>
      <c r="CA49" s="67">
        <f>IFERROR(VLOOKUP($B49,RD[#All],CA$2,0)/CA$1,"")</f>
        <v>0</v>
      </c>
      <c r="CB49" s="67">
        <f>IFERROR(VLOOKUP($B49,RD[#All],CB$2,0)/CB$1,"")</f>
        <v>0</v>
      </c>
      <c r="CC49" s="67">
        <f>IFERROR(VLOOKUP($B49,RD[#All],CC$2,0)/CC$1,"")</f>
        <v>0</v>
      </c>
      <c r="CD49" s="67">
        <f>IFERROR(VLOOKUP($B49,RD[#All],CD$2,0)/CD$1,"")</f>
        <v>0</v>
      </c>
      <c r="CE49" s="67">
        <f>IFERROR(VLOOKUP($B49,RD[#All],CE$2,0)/CE$1,"")</f>
        <v>0</v>
      </c>
      <c r="CF49" s="67">
        <f>IFERROR(VLOOKUP($B49,RD[#All],CF$2,0)/CF$1,"")</f>
        <v>0</v>
      </c>
      <c r="CG49" s="67">
        <f>IFERROR(VLOOKUP($B49,RD[#All],CG$2,0)/CG$1,"")</f>
        <v>0</v>
      </c>
      <c r="CH49" s="67">
        <f>IFERROR(VLOOKUP($B49,RD[#All],CH$2,0)/CH$1,"")</f>
        <v>0</v>
      </c>
      <c r="CI49" s="67">
        <f>IFERROR(VLOOKUP($B49,RD[#All],CI$2,0)/CI$1,"")</f>
        <v>0</v>
      </c>
      <c r="CJ49" s="67">
        <f>IFERROR(VLOOKUP($B49,RD[#All],CJ$2,0)/CJ$1,"")</f>
        <v>0</v>
      </c>
      <c r="CK49" s="67">
        <f>IFERROR(VLOOKUP($B49,RD[#All],CK$2,0)/CK$1,"")</f>
        <v>0</v>
      </c>
      <c r="CL49" s="67">
        <f>IFERROR(VLOOKUP($B49,RD[#All],CL$2,0)/CL$1,"")</f>
        <v>0</v>
      </c>
      <c r="CM49" s="67">
        <f>IFERROR(VLOOKUP($B49,RD[#All],CM$2,0)/CM$1,"")</f>
        <v>0</v>
      </c>
      <c r="CN49" s="67">
        <f>IFERROR(VLOOKUP($B49,RD[#All],CN$2,0)/CN$1,"")</f>
        <v>0</v>
      </c>
      <c r="CO49" s="67">
        <f>IFERROR(VLOOKUP($B49,RD[#All],CO$2,0)/CO$1,"")</f>
        <v>0</v>
      </c>
      <c r="CP49" s="67">
        <f>IFERROR(VLOOKUP($B49,RD[#All],CP$2,0)/CP$1,"")</f>
        <v>0</v>
      </c>
      <c r="CQ49" s="67">
        <f>IFERROR(VLOOKUP($B49,RD[#All],CQ$2,0)/CQ$1,"")</f>
        <v>0</v>
      </c>
      <c r="CR49" s="67">
        <f>IFERROR(VLOOKUP($B49,RD[#All],CR$2,0)/CR$1,"")</f>
        <v>0</v>
      </c>
      <c r="CS49" s="67">
        <f>IFERROR(VLOOKUP($B49,RD[#All],CS$2,0)/CS$1,"")</f>
        <v>0</v>
      </c>
      <c r="CT49" s="67">
        <f>IFERROR(VLOOKUP($B49,RD[#All],CT$2,0)/CT$1,"")</f>
        <v>0</v>
      </c>
      <c r="CU49" s="67">
        <f>IFERROR(VLOOKUP($B49,RD[#All],CU$2,0)/CU$1,"")</f>
        <v>0</v>
      </c>
      <c r="CV49" s="67">
        <f>IFERROR(VLOOKUP($B49,RD[#All],CV$2,0)/CV$1,"")</f>
        <v>0</v>
      </c>
      <c r="CW49" s="67">
        <f>IFERROR(VLOOKUP($B49,RD[#All],CW$2,0)/CW$1,"")</f>
        <v>0</v>
      </c>
      <c r="CX49" s="67">
        <f>IFERROR(VLOOKUP($B49,RD[#All],CX$2,0)/CX$1,"")</f>
        <v>0</v>
      </c>
      <c r="CY49" s="67">
        <f>IFERROR(VLOOKUP($B49,RD[#All],CY$2,0)/CY$1,"")</f>
        <v>0</v>
      </c>
      <c r="CZ49" s="67">
        <f>IFERROR(VLOOKUP($B49,RD[#All],CZ$2,0)/CZ$1,"")</f>
        <v>0</v>
      </c>
      <c r="DA49" s="67">
        <f>IFERROR(VLOOKUP($B49,RD[#All],DA$2,0)/DA$1,"")</f>
        <v>0</v>
      </c>
      <c r="DB49" s="67">
        <f>IFERROR(VLOOKUP($B49,RD[#All],DB$2,0)/DB$1,"")</f>
        <v>0</v>
      </c>
      <c r="DC49" s="67">
        <f>IFERROR(VLOOKUP($B49,RD[#All],DC$2,0)/DC$1,"")</f>
        <v>0</v>
      </c>
      <c r="DD49" s="67">
        <f>IFERROR(VLOOKUP($B49,RD[#All],DD$2,0)/DD$1,"")</f>
        <v>0</v>
      </c>
      <c r="DE49" s="67">
        <f>IFERROR(VLOOKUP($B49,RD[#All],DE$2,0)/DE$1,"")</f>
        <v>0</v>
      </c>
      <c r="DF49" s="67">
        <f>IFERROR(VLOOKUP($B49,RD[#All],DF$2,0)/DF$1,"")</f>
        <v>0</v>
      </c>
      <c r="DG49" s="67">
        <f>IFERROR(VLOOKUP($B49,RD[#All],DG$2,0)/DG$1,"")</f>
        <v>0</v>
      </c>
      <c r="DH49" s="67">
        <f>IFERROR(VLOOKUP($B49,RD[#All],DH$2,0)/DH$1,"")</f>
        <v>0</v>
      </c>
      <c r="DI49" s="67">
        <f>IFERROR(VLOOKUP($B49,RD[#All],DI$2,0)/DI$1,"")</f>
        <v>0</v>
      </c>
      <c r="DJ49" s="67">
        <f>IFERROR(VLOOKUP($B49,RD[#All],DJ$2,0)/DJ$1,"")</f>
        <v>0</v>
      </c>
      <c r="DK49" s="67">
        <f>IFERROR(VLOOKUP($B49,RD[#All],DK$2,0)/DK$1,"")</f>
        <v>0</v>
      </c>
      <c r="DL49" s="67">
        <f>IFERROR(VLOOKUP($B49,RD[#All],DL$2,0)/DL$1,"")</f>
        <v>0</v>
      </c>
      <c r="DM49" s="67">
        <f>IFERROR(VLOOKUP($B49,RD[#All],DM$2,0)/DM$1,"")</f>
        <v>0</v>
      </c>
      <c r="DN49" s="67">
        <f>IFERROR(VLOOKUP($B49,RD[#All],DN$2,0)/DN$1,"")</f>
        <v>0</v>
      </c>
      <c r="DO49" s="67">
        <f>IFERROR(VLOOKUP($B49,RD[#All],DO$2,0)/DO$1,"")</f>
        <v>0</v>
      </c>
      <c r="DP49" s="67">
        <f>IFERROR(VLOOKUP($B49,RD[#All],DP$2,0)/DP$1,"")</f>
        <v>0</v>
      </c>
      <c r="DQ49" s="67">
        <f>IFERROR(VLOOKUP($B49,RD[#All],DQ$2,0)/DQ$1,"")</f>
        <v>0</v>
      </c>
      <c r="DR49" s="67">
        <f>IFERROR(VLOOKUP($B49,RD[#All],DR$2,0)/DR$1,"")</f>
        <v>0</v>
      </c>
      <c r="DS49" s="67">
        <f>IFERROR(VLOOKUP($B49,RD[#All],DS$2,0)/DS$1,"")</f>
        <v>0</v>
      </c>
      <c r="DT49" s="67">
        <f>IFERROR(VLOOKUP($B49,RD[#All],DT$2,0)/DT$1,"")</f>
        <v>0</v>
      </c>
      <c r="DU49" s="67">
        <f>IFERROR(VLOOKUP($B49,RD[#All],DU$2,0)/DU$1,"")</f>
        <v>0</v>
      </c>
      <c r="DV49" s="67">
        <f>IFERROR(VLOOKUP($B49,RD[#All],DV$2,0)/DV$1,"")</f>
        <v>0</v>
      </c>
      <c r="DW49" s="67">
        <f>IFERROR(VLOOKUP($B49,RD[#All],DW$2,0)/DW$1,"")</f>
        <v>0</v>
      </c>
      <c r="DX49" s="67">
        <f>IFERROR(VLOOKUP($B49,RD[#All],DX$2,0)/DX$1,"")</f>
        <v>0</v>
      </c>
      <c r="DY49" s="67">
        <f>IFERROR(VLOOKUP($B49,RD[#All],DY$2,0)/DY$1,"")</f>
        <v>0</v>
      </c>
      <c r="DZ49" s="67">
        <f>IFERROR(VLOOKUP($B49,RD[#All],DZ$2,0)/DZ$1,"")</f>
        <v>0</v>
      </c>
      <c r="EA49" s="67">
        <f>IFERROR(VLOOKUP($B49,RD[#All],EA$2,0)/EA$1,"")</f>
        <v>0</v>
      </c>
      <c r="EB49" s="67">
        <f>IFERROR(VLOOKUP($B49,RD[#All],EB$2,0)/EB$1,"")</f>
        <v>0</v>
      </c>
      <c r="EC49" s="67">
        <f>IFERROR(VLOOKUP($B49,RD[#All],EC$2,0)/EC$1,"")</f>
        <v>0</v>
      </c>
      <c r="ED49" s="67">
        <f>IFERROR(VLOOKUP($B49,RD[#All],ED$2,0)/ED$1,"")</f>
        <v>0</v>
      </c>
      <c r="EE49" s="67">
        <f>IFERROR(VLOOKUP($B49,RD[#All],EE$2,0)/EE$1,"")</f>
        <v>0</v>
      </c>
      <c r="EF49" s="67">
        <f>IFERROR(VLOOKUP($B49,RD[#All],EF$2,0)/EF$1,"")</f>
        <v>0</v>
      </c>
      <c r="EG49" s="67">
        <f>IFERROR(VLOOKUP($B49,RD[#All],EG$2,0)/EG$1,"")</f>
        <v>0</v>
      </c>
      <c r="EH49" s="67">
        <f>IFERROR(VLOOKUP($B49,RD[#All],EH$2,0)/EH$1,"")</f>
        <v>0</v>
      </c>
      <c r="EI49" s="67">
        <f>IFERROR(VLOOKUP($B49,RD[#All],EI$2,0)/EI$1,"")</f>
        <v>0</v>
      </c>
      <c r="EJ49" s="67">
        <f>IFERROR(VLOOKUP($B49,RD[#All],EJ$2,0)/EJ$1,"")</f>
        <v>0</v>
      </c>
      <c r="EK49" s="67">
        <f>IFERROR(VLOOKUP($B49,RD[#All],EK$2,0)/EK$1,"")</f>
        <v>0</v>
      </c>
      <c r="EL49" s="67">
        <f>IFERROR(VLOOKUP($B49,RD[#All],EL$2,0)/EL$1,"")</f>
        <v>0</v>
      </c>
      <c r="EM49" s="67">
        <f>IFERROR(VLOOKUP($B49,RD[#All],EM$2,0)/EM$1,"")</f>
        <v>0</v>
      </c>
      <c r="EN49" s="67">
        <f>IFERROR(VLOOKUP($B49,RD[#All],EN$2,0)/EN$1,"")</f>
        <v>0</v>
      </c>
      <c r="EO49" s="67">
        <f>IFERROR(VLOOKUP($B49,RD[#All],EO$2,0)/EO$1,"")</f>
        <v>0</v>
      </c>
      <c r="EP49" s="67">
        <f>IFERROR(VLOOKUP($B49,RD[#All],EP$2,0)/EP$1,"")</f>
        <v>0</v>
      </c>
      <c r="EQ49" s="67">
        <f>IFERROR(VLOOKUP($B49,RD[#All],EQ$2,0)/EQ$1,"")</f>
        <v>0</v>
      </c>
      <c r="ER49" s="67">
        <f>IFERROR(VLOOKUP($B49,RD[#All],ER$2,0)/ER$1,"")</f>
        <v>0</v>
      </c>
      <c r="ES49" s="67">
        <f>IFERROR(VLOOKUP($B49,RD[#All],ES$2,0)/ES$1,"")</f>
        <v>0</v>
      </c>
      <c r="ET49" s="67">
        <f>IFERROR(VLOOKUP($B49,RD[#All],ET$2,0)/ET$1,"")</f>
        <v>0</v>
      </c>
      <c r="EU49" s="67">
        <f>IFERROR(VLOOKUP($B49,RD[#All],EU$2,0)/EU$1,"")</f>
        <v>0</v>
      </c>
      <c r="EV49" s="67">
        <f>IFERROR(VLOOKUP($B49,RD[#All],EV$2,0)/EV$1,"")</f>
        <v>0</v>
      </c>
      <c r="EW49" s="67">
        <f>IFERROR(VLOOKUP($B49,RD[#All],EW$2,0)/EW$1,"")</f>
        <v>0</v>
      </c>
      <c r="EX49" s="67">
        <f>IFERROR(VLOOKUP($B49,RD[#All],EX$2,0)/EX$1,"")</f>
        <v>0</v>
      </c>
      <c r="EY49" s="67">
        <f>IFERROR(VLOOKUP($B49,RD[#All],EY$2,0)/EY$1,"")</f>
        <v>0</v>
      </c>
      <c r="EZ49" s="67">
        <f>IFERROR(VLOOKUP($B49,RD[#All],EZ$2,0)/EZ$1,"")</f>
        <v>0</v>
      </c>
      <c r="FA49" s="67">
        <f>IFERROR(VLOOKUP($B49,RD[#All],FA$2,0)/FA$1,"")</f>
        <v>0</v>
      </c>
      <c r="FB49" s="67">
        <f>IFERROR(VLOOKUP($B49,RD[#All],FB$2,0)/FB$1,"")</f>
        <v>0</v>
      </c>
      <c r="FC49" s="67">
        <f>IFERROR(VLOOKUP($B49,RD[#All],FC$2,0)/FC$1,"")</f>
        <v>0</v>
      </c>
      <c r="FD49" s="67">
        <f>IFERROR(VLOOKUP($B49,RD[#All],FD$2,0)/FD$1,"")</f>
        <v>0</v>
      </c>
      <c r="FE49" s="67">
        <f>IFERROR(VLOOKUP($B49,RD[#All],FE$2,0)/FE$1,"")</f>
        <v>0</v>
      </c>
      <c r="FF49" s="67">
        <f>IFERROR(VLOOKUP($B49,RD[#All],FF$2,0)/FF$1,"")</f>
        <v>0</v>
      </c>
      <c r="FG49" s="67">
        <f>IFERROR(VLOOKUP($B49,RD[#All],FG$2,0)/FG$1,"")</f>
        <v>0</v>
      </c>
      <c r="FH49" s="67">
        <f>IFERROR(VLOOKUP($B49,RD[#All],FH$2,0)/FH$1,"")</f>
        <v>0</v>
      </c>
      <c r="FI49" s="67">
        <f>IFERROR(VLOOKUP($B49,RD[#All],FI$2,0)/FI$1,"")</f>
        <v>0</v>
      </c>
      <c r="FJ49" s="67">
        <f>IFERROR(VLOOKUP($B49,RD[#All],FJ$2,0)/FJ$1,"")</f>
        <v>0</v>
      </c>
      <c r="FK49" s="67">
        <f>IFERROR(VLOOKUP($B49,RD[#All],FK$2,0)/FK$1,"")</f>
        <v>0</v>
      </c>
      <c r="FL49" s="67">
        <f>IFERROR(VLOOKUP($B49,RD[#All],FL$2,0)/FL$1,"")</f>
        <v>0</v>
      </c>
      <c r="FM49" s="67">
        <f>IFERROR(VLOOKUP($B49,RD[#All],FM$2,0)/FM$1,"")</f>
        <v>0</v>
      </c>
      <c r="FN49" s="67">
        <f>IFERROR(VLOOKUP($B49,RD[#All],FN$2,0)/FN$1,"")</f>
        <v>0</v>
      </c>
      <c r="FO49" s="67">
        <f>IFERROR(VLOOKUP($B49,RD[#All],FO$2,0)/FO$1,"")</f>
        <v>0</v>
      </c>
      <c r="FP49" s="67">
        <f>IFERROR(VLOOKUP($B49,RD[#All],FP$2,0)/FP$1,"")</f>
        <v>0</v>
      </c>
      <c r="FQ49" s="67">
        <f>IFERROR(VLOOKUP($B49,RD[#All],FQ$2,0)/FQ$1,"")</f>
        <v>0</v>
      </c>
      <c r="FR49" s="67">
        <f>IFERROR(VLOOKUP($B49,RD[#All],FR$2,0)/FR$1,"")</f>
        <v>0</v>
      </c>
      <c r="FS49" s="67">
        <f>IFERROR(VLOOKUP($B49,RD[#All],FS$2,0)/FS$1,"")</f>
        <v>0</v>
      </c>
      <c r="FT49" s="67">
        <f>IFERROR(VLOOKUP($B49,RD[#All],FT$2,0)/FT$1,"")</f>
        <v>0</v>
      </c>
      <c r="FU49" s="67">
        <f>IFERROR(VLOOKUP($B49,RD[#All],FU$2,0)/FU$1,"")</f>
        <v>0</v>
      </c>
      <c r="FV49" s="67">
        <f>IFERROR(VLOOKUP($B49,RD[#All],FV$2,0)/FV$1,"")</f>
        <v>0</v>
      </c>
      <c r="FW49" s="67">
        <f>IFERROR(VLOOKUP($B49,RD[#All],FW$2,0)/FW$1,"")</f>
        <v>0</v>
      </c>
      <c r="FX49" s="67">
        <f>IFERROR(VLOOKUP($B49,RD[#All],FX$2,0)/FX$1,"")</f>
        <v>0</v>
      </c>
      <c r="FY49" s="67">
        <f>IFERROR(VLOOKUP($B49,RD[#All],FY$2,0)/FY$1,"")</f>
        <v>0</v>
      </c>
      <c r="FZ49" s="67">
        <f>IFERROR(VLOOKUP($B49,RD[#All],FZ$2,0)/FZ$1,"")</f>
        <v>0</v>
      </c>
      <c r="GA49" s="67">
        <f>IFERROR(VLOOKUP($B49,RD[#All],GA$2,0)/GA$1,"")</f>
        <v>0</v>
      </c>
      <c r="GB49" s="67">
        <f>IFERROR(VLOOKUP($B49,RD[#All],GB$2,0)/GB$1,"")</f>
        <v>0</v>
      </c>
      <c r="GC49" s="67">
        <f>IFERROR(VLOOKUP($B49,RD[#All],GC$2,0)/GC$1,"")</f>
        <v>0</v>
      </c>
      <c r="GD49" s="67">
        <f>IFERROR(VLOOKUP($B49,RD[#All],GD$2,0)/GD$1,"")</f>
        <v>0</v>
      </c>
      <c r="GE49" s="67">
        <f>IFERROR(VLOOKUP($B49,RD[#All],GE$2,0)/GE$1,"")</f>
        <v>0</v>
      </c>
      <c r="GF49" s="67">
        <f>IFERROR(VLOOKUP($B49,RD[#All],GF$2,0)/GF$1,"")</f>
        <v>0</v>
      </c>
      <c r="GG49" s="67">
        <f>IFERROR(VLOOKUP($B49,RD[#All],GG$2,0)/GG$1,"")</f>
        <v>0</v>
      </c>
      <c r="GH49" s="67">
        <f>IFERROR(VLOOKUP($B49,RD[#All],GH$2,0)/GH$1,"")</f>
        <v>0</v>
      </c>
      <c r="GI49" s="67">
        <f>IFERROR(VLOOKUP($B49,RD[#All],GI$2,0)/GI$1,"")</f>
        <v>0</v>
      </c>
      <c r="GJ49" s="67">
        <f>IFERROR(VLOOKUP($B49,RD[#All],GJ$2,0)/GJ$1,"")</f>
        <v>0</v>
      </c>
      <c r="GK49" s="67">
        <f>IFERROR(VLOOKUP($B49,RD[#All],GK$2,0)/GK$1,"")</f>
        <v>0</v>
      </c>
      <c r="GL49" s="67">
        <f>IFERROR(VLOOKUP($B49,RD[#All],GL$2,0)/GL$1,"")</f>
        <v>0</v>
      </c>
      <c r="GM49" s="67">
        <f>IFERROR(VLOOKUP($B49,RD[#All],GM$2,0)/GM$1,"")</f>
        <v>0</v>
      </c>
      <c r="GN49" s="67">
        <f>IFERROR(VLOOKUP($B49,RD[#All],GN$2,0)/GN$1,"")</f>
        <v>0</v>
      </c>
      <c r="GO49" s="67">
        <f>IFERROR(VLOOKUP($B49,RD[#All],GO$2,0)/GO$1,"")</f>
        <v>0</v>
      </c>
      <c r="GP49" s="67">
        <f>IFERROR(VLOOKUP($B49,RD[#All],GP$2,0)/GP$1,"")</f>
        <v>0</v>
      </c>
      <c r="GQ49" s="67">
        <f>IFERROR(VLOOKUP($B49,RD[#All],GQ$2,0)/GQ$1,"")</f>
        <v>0</v>
      </c>
      <c r="GR49" s="67">
        <f>IFERROR(VLOOKUP($B49,RD[#All],GR$2,0)/GR$1,"")</f>
        <v>0</v>
      </c>
      <c r="GS49" s="67" t="str">
        <f>IFERROR(VLOOKUP($B49,RD[#All],GS$2,0)/GS$1,"")</f>
        <v/>
      </c>
      <c r="GT49" s="67" t="str">
        <f>IFERROR(VLOOKUP($B49,RD[#All],GT$2,0)/GT$1,"")</f>
        <v/>
      </c>
      <c r="GU49" s="67">
        <f>IFERROR(VLOOKUP($B49,RD[#All],GU$2,0)/GU$1,"")</f>
        <v>0</v>
      </c>
      <c r="GV49" s="67">
        <f>IFERROR(VLOOKUP($B49,RD[#All],GV$2,0)/GV$1,"")</f>
        <v>0</v>
      </c>
      <c r="GW49" s="67">
        <f>IFERROR(VLOOKUP($B49,RD[#All],GW$2,0)/GW$1,"")</f>
        <v>0</v>
      </c>
      <c r="GX49" s="67" t="str">
        <f>IFERROR(VLOOKUP($B49,RD[#All],GX$2,0)/GX$1,"")</f>
        <v/>
      </c>
      <c r="GY49" s="67">
        <f>IFERROR(VLOOKUP($B49,RD[#All],GY$2,0)/GY$1,"")</f>
        <v>0</v>
      </c>
      <c r="GZ49" s="67">
        <f>IFERROR(VLOOKUP($B49,RD[#All],GZ$2,0)/GZ$1,"")</f>
        <v>0</v>
      </c>
      <c r="HA49" s="67">
        <f>IFERROR(VLOOKUP($B49,RD[#All],HA$2,0)/HA$1,"")</f>
        <v>0</v>
      </c>
      <c r="HB49" s="67">
        <f>IFERROR(VLOOKUP($B49,RD[#All],HB$2,0)/HB$1,"")</f>
        <v>0</v>
      </c>
      <c r="HC49" s="67">
        <f>IFERROR(VLOOKUP($B49,RD[#All],HC$2,0)/HC$1,"")</f>
        <v>0</v>
      </c>
      <c r="HD49" s="67">
        <f>IFERROR(VLOOKUP($B49,RD[#All],HD$2,0)/HD$1,"")</f>
        <v>0</v>
      </c>
      <c r="HE49" s="67">
        <f>IFERROR(VLOOKUP($B49,RD[#All],HE$2,0)/HE$1,"")</f>
        <v>0</v>
      </c>
      <c r="HF49" s="67">
        <f>IFERROR(VLOOKUP($B49,RD[#All],HF$2,0)/HF$1,"")</f>
        <v>0</v>
      </c>
      <c r="HG49" s="67">
        <f>IFERROR(VLOOKUP($B49,RD[#All],HG$2,0)/HG$1,"")</f>
        <v>0</v>
      </c>
      <c r="HH49" s="67">
        <f>IFERROR(VLOOKUP($B49,RD[#All],HH$2,0)/HH$1,"")</f>
        <v>0</v>
      </c>
      <c r="HI49" s="67">
        <f>IFERROR(VLOOKUP($B49,RD[#All],HI$2,0)/HI$1,"")</f>
        <v>0</v>
      </c>
      <c r="HJ49" s="67">
        <f>IFERROR(VLOOKUP($B49,RD[#All],HJ$2,0)/HJ$1,"")</f>
        <v>0</v>
      </c>
      <c r="HK49" s="67">
        <f>IFERROR(VLOOKUP($B49,RD[#All],HK$2,0)/HK$1,"")</f>
        <v>0</v>
      </c>
      <c r="HL49" s="67">
        <f>IFERROR(VLOOKUP($B49,RD[#All],HL$2,0)/HL$1,"")</f>
        <v>0</v>
      </c>
      <c r="HM49" s="67">
        <f>IFERROR(VLOOKUP($B49,RD[#All],HM$2,0)/HM$1,"")</f>
        <v>0</v>
      </c>
      <c r="HN49" s="67">
        <f>IFERROR(VLOOKUP($B49,RD[#All],HN$2,0)/HN$1,"")</f>
        <v>0</v>
      </c>
      <c r="HO49" s="67">
        <f>IFERROR(VLOOKUP($B49,RD[#All],HO$2,0)/HO$1,"")</f>
        <v>0</v>
      </c>
      <c r="HP49" s="67">
        <f>IFERROR(VLOOKUP($B49,RD[#All],HP$2,0)/HP$1,"")</f>
        <v>0</v>
      </c>
      <c r="HQ49" s="67">
        <f>IFERROR(VLOOKUP($B49,RD[#All],HQ$2,0)/HQ$1,"")</f>
        <v>0</v>
      </c>
      <c r="HR49" s="67">
        <f>IFERROR(VLOOKUP($B49,RD[#All],HR$2,0)/HR$1,"")</f>
        <v>0</v>
      </c>
      <c r="HS49" s="67">
        <f>IFERROR(VLOOKUP($B49,RD[#All],HS$2,0)/HS$1,"")</f>
        <v>0</v>
      </c>
      <c r="HT49" s="67">
        <f>IFERROR(VLOOKUP($B49,RD[#All],HT$2,0)/HT$1,"")</f>
        <v>0</v>
      </c>
      <c r="HU49" s="67">
        <f>IFERROR(VLOOKUP($B49,RD[#All],HU$2,0)/HU$1,"")</f>
        <v>0</v>
      </c>
      <c r="HV49" s="67">
        <f>IFERROR(VLOOKUP($B49,RD[#All],HV$2,0)/HV$1,"")</f>
        <v>0</v>
      </c>
      <c r="HW49" s="67">
        <f>IFERROR(VLOOKUP($B49,RD[#All],HW$2,0)/HW$1,"")</f>
        <v>0</v>
      </c>
      <c r="HX49" s="67">
        <f>IFERROR(VLOOKUP($B49,RD[#All],HX$2,0)/HX$1,"")</f>
        <v>0</v>
      </c>
      <c r="HY49" s="67">
        <f>IFERROR(VLOOKUP($B49,RD[#All],HY$2,0)/HY$1,"")</f>
        <v>0</v>
      </c>
      <c r="HZ49" s="67">
        <f>IFERROR(VLOOKUP($B49,RD[#All],HZ$2,0)/HZ$1,"")</f>
        <v>0</v>
      </c>
      <c r="IA49" s="67">
        <f>IFERROR(VLOOKUP($B49,RD[#All],IA$2,0)/IA$1,"")</f>
        <v>0</v>
      </c>
      <c r="IB49" s="67">
        <f>IFERROR(VLOOKUP($B49,RD[#All],IB$2,0)/IB$1,"")</f>
        <v>0</v>
      </c>
      <c r="IC49" s="67">
        <f>IFERROR(VLOOKUP($B49,RD[#All],IC$2,0)/IC$1,"")</f>
        <v>0</v>
      </c>
      <c r="ID49" s="67">
        <f>IFERROR(VLOOKUP($B49,RD[#All],ID$2,0)/ID$1,"")</f>
        <v>0</v>
      </c>
      <c r="IE49" s="67">
        <f>IFERROR(VLOOKUP($B49,RD[#All],IE$2,0)/IE$1,"")</f>
        <v>0</v>
      </c>
      <c r="IF49" s="67" t="str">
        <f>IFERROR(VLOOKUP($B49,RD[#All],IF$2,0)/IF$1,"")</f>
        <v/>
      </c>
      <c r="IG49" s="67">
        <f>IFERROR(VLOOKUP($B49,RD[#All],IG$2,0)/IG$1,"")</f>
        <v>0</v>
      </c>
      <c r="IH49" s="67">
        <f>IFERROR(VLOOKUP($B49,RD[#All],IH$2,0)/IH$1,"")</f>
        <v>0</v>
      </c>
      <c r="II49" s="67">
        <f>IFERROR(VLOOKUP($B49,RD[#All],II$2,0)/II$1,"")</f>
        <v>0</v>
      </c>
      <c r="IJ49" s="67">
        <f>IFERROR(VLOOKUP($B49,RD[#All],IJ$2,0)/IJ$1,"")</f>
        <v>0</v>
      </c>
      <c r="IK49" s="67">
        <f>IFERROR(VLOOKUP($B49,RD[#All],IK$2,0)/IK$1,"")</f>
        <v>0</v>
      </c>
      <c r="IL49" s="67" t="str">
        <f>IFERROR(VLOOKUP($B49,RD[#All],IL$2,0)/IL$1,"")</f>
        <v/>
      </c>
      <c r="IM49" s="67" t="str">
        <f>IFERROR(VLOOKUP($B49,RD[#All],IM$2,0)/IM$1,"")</f>
        <v/>
      </c>
      <c r="IN49" s="67">
        <f>IFERROR(VLOOKUP($B49,RD[#All],IN$2,0)/IN$1,"")</f>
        <v>0</v>
      </c>
      <c r="IO49" s="67">
        <f>IFERROR(VLOOKUP($B49,RD[#All],IO$2,0)/IO$1,"")</f>
        <v>0</v>
      </c>
      <c r="IP49" s="67">
        <f>IFERROR(VLOOKUP($B49,RD[#All],IP$2,0)/IP$1,"")</f>
        <v>0</v>
      </c>
      <c r="IQ49" s="67">
        <f>IFERROR(VLOOKUP($B49,RD[#All],IQ$2,0)/IQ$1,"")</f>
        <v>0</v>
      </c>
      <c r="IR49" s="67">
        <f>IFERROR(VLOOKUP($B49,RD[#All],IR$2,0)/IR$1,"")</f>
        <v>0</v>
      </c>
      <c r="IS49" s="86" t="str">
        <f>IFERROR(AVERAGEIF(Inv_SY_B[[#This Row],[BLK1_INV1]:[BLK8_INV27]],"&gt;"&amp;0.1,Inv_SY_B[[#This Row],[BLK1_INV1]:[BLK8_INV27]]),"")</f>
        <v/>
      </c>
    </row>
    <row r="50" spans="2:253" x14ac:dyDescent="0.25">
      <c r="B50" s="87">
        <f t="shared" si="1"/>
        <v>45888</v>
      </c>
      <c r="C50" s="67">
        <f>IFERROR(VLOOKUP($B50,RD[#All],C$2,0)/C$1,"")</f>
        <v>0</v>
      </c>
      <c r="D50" s="67">
        <f>IFERROR(VLOOKUP($B50,RD[#All],D$2,0)/D$1,"")</f>
        <v>0</v>
      </c>
      <c r="E50" s="67">
        <f>IFERROR(VLOOKUP($B50,RD[#All],E$2,0)/E$1,"")</f>
        <v>0</v>
      </c>
      <c r="F50" s="67">
        <f>IFERROR(VLOOKUP($B50,RD[#All],F$2,0)/F$1,"")</f>
        <v>0</v>
      </c>
      <c r="G50" s="67">
        <f>IFERROR(VLOOKUP($B50,RD[#All],G$2,0)/G$1,"")</f>
        <v>0</v>
      </c>
      <c r="H50" s="67">
        <f>IFERROR(VLOOKUP($B50,RD[#All],H$2,0)/H$1,"")</f>
        <v>0</v>
      </c>
      <c r="I50" s="67">
        <f>IFERROR(VLOOKUP($B50,RD[#All],I$2,0)/I$1,"")</f>
        <v>0</v>
      </c>
      <c r="J50" s="67">
        <f>IFERROR(VLOOKUP($B50,RD[#All],J$2,0)/J$1,"")</f>
        <v>0</v>
      </c>
      <c r="K50" s="67">
        <f>IFERROR(VLOOKUP($B50,RD[#All],K$2,0)/K$1,"")</f>
        <v>0</v>
      </c>
      <c r="L50" s="67">
        <f>IFERROR(VLOOKUP($B50,RD[#All],L$2,0)/L$1,"")</f>
        <v>0</v>
      </c>
      <c r="M50" s="67">
        <f>IFERROR(VLOOKUP($B50,RD[#All],M$2,0)/M$1,"")</f>
        <v>0</v>
      </c>
      <c r="N50" s="67">
        <f>IFERROR(VLOOKUP($B50,RD[#All],N$2,0)/N$1,"")</f>
        <v>0</v>
      </c>
      <c r="O50" s="67">
        <f>IFERROR(VLOOKUP($B50,RD[#All],O$2,0)/O$1,"")</f>
        <v>0</v>
      </c>
      <c r="P50" s="67">
        <f>IFERROR(VLOOKUP($B50,RD[#All],P$2,0)/P$1,"")</f>
        <v>0</v>
      </c>
      <c r="Q50" s="67">
        <f>IFERROR(VLOOKUP($B50,RD[#All],Q$2,0)/Q$1,"")</f>
        <v>0</v>
      </c>
      <c r="R50" s="67">
        <f>IFERROR(VLOOKUP($B50,RD[#All],R$2,0)/R$1,"")</f>
        <v>0</v>
      </c>
      <c r="S50" s="67">
        <f>IFERROR(VLOOKUP($B50,RD[#All],S$2,0)/S$1,"")</f>
        <v>0</v>
      </c>
      <c r="T50" s="67">
        <f>IFERROR(VLOOKUP($B50,RD[#All],T$2,0)/T$1,"")</f>
        <v>0</v>
      </c>
      <c r="U50" s="67">
        <f>IFERROR(VLOOKUP($B50,RD[#All],U$2,0)/U$1,"")</f>
        <v>0</v>
      </c>
      <c r="V50" s="67">
        <f>IFERROR(VLOOKUP($B50,RD[#All],V$2,0)/V$1,"")</f>
        <v>0</v>
      </c>
      <c r="W50" s="67">
        <f>IFERROR(VLOOKUP($B50,RD[#All],W$2,0)/W$1,"")</f>
        <v>0</v>
      </c>
      <c r="X50" s="67">
        <f>IFERROR(VLOOKUP($B50,RD[#All],X$2,0)/X$1,"")</f>
        <v>0</v>
      </c>
      <c r="Y50" s="67">
        <f>IFERROR(VLOOKUP($B50,RD[#All],Y$2,0)/Y$1,"")</f>
        <v>0</v>
      </c>
      <c r="Z50" s="67">
        <f>IFERROR(VLOOKUP($B50,RD[#All],Z$2,0)/Z$1,"")</f>
        <v>0</v>
      </c>
      <c r="AA50" s="67">
        <f>IFERROR(VLOOKUP($B50,RD[#All],AA$2,0)/AA$1,"")</f>
        <v>0</v>
      </c>
      <c r="AB50" s="67">
        <f>IFERROR(VLOOKUP($B50,RD[#All],AB$2,0)/AB$1,"")</f>
        <v>0</v>
      </c>
      <c r="AC50" s="67">
        <f>IFERROR(VLOOKUP($B50,RD[#All],AC$2,0)/AC$1,"")</f>
        <v>0</v>
      </c>
      <c r="AD50" s="67">
        <f>IFERROR(VLOOKUP($B50,RD[#All],AD$2,0)/AD$1,"")</f>
        <v>0</v>
      </c>
      <c r="AE50" s="67">
        <f>IFERROR(VLOOKUP($B50,RD[#All],AE$2,0)/AE$1,"")</f>
        <v>0</v>
      </c>
      <c r="AF50" s="67">
        <f>IFERROR(VLOOKUP($B50,RD[#All],AF$2,0)/AF$1,"")</f>
        <v>0</v>
      </c>
      <c r="AG50" s="67">
        <f>IFERROR(VLOOKUP($B50,RD[#All],AG$2,0)/AG$1,"")</f>
        <v>0</v>
      </c>
      <c r="AH50" s="67">
        <f>IFERROR(VLOOKUP($B50,RD[#All],AH$2,0)/AH$1,"")</f>
        <v>0</v>
      </c>
      <c r="AI50" s="67">
        <f>IFERROR(VLOOKUP($B50,RD[#All],AI$2,0)/AI$1,"")</f>
        <v>0</v>
      </c>
      <c r="AJ50" s="67">
        <f>IFERROR(VLOOKUP($B50,RD[#All],AJ$2,0)/AJ$1,"")</f>
        <v>0</v>
      </c>
      <c r="AK50" s="67">
        <f>IFERROR(VLOOKUP($B50,RD[#All],AK$2,0)/AK$1,"")</f>
        <v>0</v>
      </c>
      <c r="AL50" s="67">
        <f>IFERROR(VLOOKUP($B50,RD[#All],AL$2,0)/AL$1,"")</f>
        <v>0</v>
      </c>
      <c r="AM50" s="67">
        <f>IFERROR(VLOOKUP($B50,RD[#All],AM$2,0)/AM$1,"")</f>
        <v>0</v>
      </c>
      <c r="AN50" s="67">
        <f>IFERROR(VLOOKUP($B50,RD[#All],AN$2,0)/AN$1,"")</f>
        <v>0</v>
      </c>
      <c r="AO50" s="67">
        <f>IFERROR(VLOOKUP($B50,RD[#All],AO$2,0)/AO$1,"")</f>
        <v>0</v>
      </c>
      <c r="AP50" s="67">
        <f>IFERROR(VLOOKUP($B50,RD[#All],AP$2,0)/AP$1,"")</f>
        <v>0</v>
      </c>
      <c r="AQ50" s="67">
        <f>IFERROR(VLOOKUP($B50,RD[#All],AQ$2,0)/AQ$1,"")</f>
        <v>0</v>
      </c>
      <c r="AR50" s="67">
        <f>IFERROR(VLOOKUP($B50,RD[#All],AR$2,0)/AR$1,"")</f>
        <v>0</v>
      </c>
      <c r="AS50" s="67">
        <f>IFERROR(VLOOKUP($B50,RD[#All],AS$2,0)/AS$1,"")</f>
        <v>0</v>
      </c>
      <c r="AT50" s="67">
        <f>IFERROR(VLOOKUP($B50,RD[#All],AT$2,0)/AT$1,"")</f>
        <v>0</v>
      </c>
      <c r="AU50" s="67">
        <f>IFERROR(VLOOKUP($B50,RD[#All],AU$2,0)/AU$1,"")</f>
        <v>0</v>
      </c>
      <c r="AV50" s="67">
        <f>IFERROR(VLOOKUP($B50,RD[#All],AV$2,0)/AV$1,"")</f>
        <v>0</v>
      </c>
      <c r="AW50" s="67">
        <f>IFERROR(VLOOKUP($B50,RD[#All],AW$2,0)/AW$1,"")</f>
        <v>0</v>
      </c>
      <c r="AX50" s="67">
        <f>IFERROR(VLOOKUP($B50,RD[#All],AX$2,0)/AX$1,"")</f>
        <v>0</v>
      </c>
      <c r="AY50" s="67">
        <f>IFERROR(VLOOKUP($B50,RD[#All],AY$2,0)/AY$1,"")</f>
        <v>0</v>
      </c>
      <c r="AZ50" s="67">
        <f>IFERROR(VLOOKUP($B50,RD[#All],AZ$2,0)/AZ$1,"")</f>
        <v>0</v>
      </c>
      <c r="BA50" s="67">
        <f>IFERROR(VLOOKUP($B50,RD[#All],BA$2,0)/BA$1,"")</f>
        <v>0</v>
      </c>
      <c r="BB50" s="67">
        <f>IFERROR(VLOOKUP($B50,RD[#All],BB$2,0)/BB$1,"")</f>
        <v>0</v>
      </c>
      <c r="BC50" s="67">
        <f>IFERROR(VLOOKUP($B50,RD[#All],BC$2,0)/BC$1,"")</f>
        <v>0</v>
      </c>
      <c r="BD50" s="67">
        <f>IFERROR(VLOOKUP($B50,RD[#All],BD$2,0)/BD$1,"")</f>
        <v>0</v>
      </c>
      <c r="BE50" s="67">
        <f>IFERROR(VLOOKUP($B50,RD[#All],BE$2,0)/BE$1,"")</f>
        <v>0</v>
      </c>
      <c r="BF50" s="67">
        <f>IFERROR(VLOOKUP($B50,RD[#All],BF$2,0)/BF$1,"")</f>
        <v>0</v>
      </c>
      <c r="BG50" s="67">
        <f>IFERROR(VLOOKUP($B50,RD[#All],BG$2,0)/BG$1,"")</f>
        <v>0</v>
      </c>
      <c r="BH50" s="67">
        <f>IFERROR(VLOOKUP($B50,RD[#All],BH$2,0)/BH$1,"")</f>
        <v>0</v>
      </c>
      <c r="BI50" s="67">
        <f>IFERROR(VLOOKUP($B50,RD[#All],BI$2,0)/BI$1,"")</f>
        <v>0</v>
      </c>
      <c r="BJ50" s="67">
        <f>IFERROR(VLOOKUP($B50,RD[#All],BJ$2,0)/BJ$1,"")</f>
        <v>0</v>
      </c>
      <c r="BK50" s="67">
        <f>IFERROR(VLOOKUP($B50,RD[#All],BK$2,0)/BK$1,"")</f>
        <v>0</v>
      </c>
      <c r="BL50" s="67">
        <f>IFERROR(VLOOKUP($B50,RD[#All],BL$2,0)/BL$1,"")</f>
        <v>0</v>
      </c>
      <c r="BM50" s="67">
        <f>IFERROR(VLOOKUP($B50,RD[#All],BM$2,0)/BM$1,"")</f>
        <v>0</v>
      </c>
      <c r="BN50" s="67">
        <f>IFERROR(VLOOKUP($B50,RD[#All],BN$2,0)/BN$1,"")</f>
        <v>0</v>
      </c>
      <c r="BO50" s="67">
        <f>IFERROR(VLOOKUP($B50,RD[#All],BO$2,0)/BO$1,"")</f>
        <v>0</v>
      </c>
      <c r="BP50" s="67">
        <f>IFERROR(VLOOKUP($B50,RD[#All],BP$2,0)/BP$1,"")</f>
        <v>0</v>
      </c>
      <c r="BQ50" s="67">
        <f>IFERROR(VLOOKUP($B50,RD[#All],BQ$2,0)/BQ$1,"")</f>
        <v>0</v>
      </c>
      <c r="BR50" s="67">
        <f>IFERROR(VLOOKUP($B50,RD[#All],BR$2,0)/BR$1,"")</f>
        <v>0</v>
      </c>
      <c r="BS50" s="67">
        <f>IFERROR(VLOOKUP($B50,RD[#All],BS$2,0)/BS$1,"")</f>
        <v>0</v>
      </c>
      <c r="BT50" s="67">
        <f>IFERROR(VLOOKUP($B50,RD[#All],BT$2,0)/BT$1,"")</f>
        <v>0</v>
      </c>
      <c r="BU50" s="67">
        <f>IFERROR(VLOOKUP($B50,RD[#All],BU$2,0)/BU$1,"")</f>
        <v>0</v>
      </c>
      <c r="BV50" s="67">
        <f>IFERROR(VLOOKUP($B50,RD[#All],BV$2,0)/BV$1,"")</f>
        <v>0</v>
      </c>
      <c r="BW50" s="67">
        <f>IFERROR(VLOOKUP($B50,RD[#All],BW$2,0)/BW$1,"")</f>
        <v>0</v>
      </c>
      <c r="BX50" s="67">
        <f>IFERROR(VLOOKUP($B50,RD[#All],BX$2,0)/BX$1,"")</f>
        <v>0</v>
      </c>
      <c r="BY50" s="67">
        <f>IFERROR(VLOOKUP($B50,RD[#All],BY$2,0)/BY$1,"")</f>
        <v>0</v>
      </c>
      <c r="BZ50" s="67">
        <f>IFERROR(VLOOKUP($B50,RD[#All],BZ$2,0)/BZ$1,"")</f>
        <v>0</v>
      </c>
      <c r="CA50" s="67">
        <f>IFERROR(VLOOKUP($B50,RD[#All],CA$2,0)/CA$1,"")</f>
        <v>0</v>
      </c>
      <c r="CB50" s="67">
        <f>IFERROR(VLOOKUP($B50,RD[#All],CB$2,0)/CB$1,"")</f>
        <v>0</v>
      </c>
      <c r="CC50" s="67">
        <f>IFERROR(VLOOKUP($B50,RD[#All],CC$2,0)/CC$1,"")</f>
        <v>0</v>
      </c>
      <c r="CD50" s="67">
        <f>IFERROR(VLOOKUP($B50,RD[#All],CD$2,0)/CD$1,"")</f>
        <v>0</v>
      </c>
      <c r="CE50" s="67">
        <f>IFERROR(VLOOKUP($B50,RD[#All],CE$2,0)/CE$1,"")</f>
        <v>0</v>
      </c>
      <c r="CF50" s="67">
        <f>IFERROR(VLOOKUP($B50,RD[#All],CF$2,0)/CF$1,"")</f>
        <v>0</v>
      </c>
      <c r="CG50" s="67">
        <f>IFERROR(VLOOKUP($B50,RD[#All],CG$2,0)/CG$1,"")</f>
        <v>0</v>
      </c>
      <c r="CH50" s="67">
        <f>IFERROR(VLOOKUP($B50,RD[#All],CH$2,0)/CH$1,"")</f>
        <v>0</v>
      </c>
      <c r="CI50" s="67">
        <f>IFERROR(VLOOKUP($B50,RD[#All],CI$2,0)/CI$1,"")</f>
        <v>0</v>
      </c>
      <c r="CJ50" s="67">
        <f>IFERROR(VLOOKUP($B50,RD[#All],CJ$2,0)/CJ$1,"")</f>
        <v>0</v>
      </c>
      <c r="CK50" s="67">
        <f>IFERROR(VLOOKUP($B50,RD[#All],CK$2,0)/CK$1,"")</f>
        <v>0</v>
      </c>
      <c r="CL50" s="67">
        <f>IFERROR(VLOOKUP($B50,RD[#All],CL$2,0)/CL$1,"")</f>
        <v>0</v>
      </c>
      <c r="CM50" s="67">
        <f>IFERROR(VLOOKUP($B50,RD[#All],CM$2,0)/CM$1,"")</f>
        <v>0</v>
      </c>
      <c r="CN50" s="67">
        <f>IFERROR(VLOOKUP($B50,RD[#All],CN$2,0)/CN$1,"")</f>
        <v>0</v>
      </c>
      <c r="CO50" s="67">
        <f>IFERROR(VLOOKUP($B50,RD[#All],CO$2,0)/CO$1,"")</f>
        <v>0</v>
      </c>
      <c r="CP50" s="67">
        <f>IFERROR(VLOOKUP($B50,RD[#All],CP$2,0)/CP$1,"")</f>
        <v>0</v>
      </c>
      <c r="CQ50" s="67">
        <f>IFERROR(VLOOKUP($B50,RD[#All],CQ$2,0)/CQ$1,"")</f>
        <v>0</v>
      </c>
      <c r="CR50" s="67">
        <f>IFERROR(VLOOKUP($B50,RD[#All],CR$2,0)/CR$1,"")</f>
        <v>0</v>
      </c>
      <c r="CS50" s="67">
        <f>IFERROR(VLOOKUP($B50,RD[#All],CS$2,0)/CS$1,"")</f>
        <v>0</v>
      </c>
      <c r="CT50" s="67">
        <f>IFERROR(VLOOKUP($B50,RD[#All],CT$2,0)/CT$1,"")</f>
        <v>0</v>
      </c>
      <c r="CU50" s="67">
        <f>IFERROR(VLOOKUP($B50,RD[#All],CU$2,0)/CU$1,"")</f>
        <v>0</v>
      </c>
      <c r="CV50" s="67">
        <f>IFERROR(VLOOKUP($B50,RD[#All],CV$2,0)/CV$1,"")</f>
        <v>0</v>
      </c>
      <c r="CW50" s="67">
        <f>IFERROR(VLOOKUP($B50,RD[#All],CW$2,0)/CW$1,"")</f>
        <v>0</v>
      </c>
      <c r="CX50" s="67">
        <f>IFERROR(VLOOKUP($B50,RD[#All],CX$2,0)/CX$1,"")</f>
        <v>0</v>
      </c>
      <c r="CY50" s="67">
        <f>IFERROR(VLOOKUP($B50,RD[#All],CY$2,0)/CY$1,"")</f>
        <v>0</v>
      </c>
      <c r="CZ50" s="67">
        <f>IFERROR(VLOOKUP($B50,RD[#All],CZ$2,0)/CZ$1,"")</f>
        <v>0</v>
      </c>
      <c r="DA50" s="67">
        <f>IFERROR(VLOOKUP($B50,RD[#All],DA$2,0)/DA$1,"")</f>
        <v>0</v>
      </c>
      <c r="DB50" s="67">
        <f>IFERROR(VLOOKUP($B50,RD[#All],DB$2,0)/DB$1,"")</f>
        <v>0</v>
      </c>
      <c r="DC50" s="67">
        <f>IFERROR(VLOOKUP($B50,RD[#All],DC$2,0)/DC$1,"")</f>
        <v>0</v>
      </c>
      <c r="DD50" s="67">
        <f>IFERROR(VLOOKUP($B50,RD[#All],DD$2,0)/DD$1,"")</f>
        <v>0</v>
      </c>
      <c r="DE50" s="67">
        <f>IFERROR(VLOOKUP($B50,RD[#All],DE$2,0)/DE$1,"")</f>
        <v>0</v>
      </c>
      <c r="DF50" s="67">
        <f>IFERROR(VLOOKUP($B50,RD[#All],DF$2,0)/DF$1,"")</f>
        <v>0</v>
      </c>
      <c r="DG50" s="67">
        <f>IFERROR(VLOOKUP($B50,RD[#All],DG$2,0)/DG$1,"")</f>
        <v>0</v>
      </c>
      <c r="DH50" s="67">
        <f>IFERROR(VLOOKUP($B50,RD[#All],DH$2,0)/DH$1,"")</f>
        <v>0</v>
      </c>
      <c r="DI50" s="67">
        <f>IFERROR(VLOOKUP($B50,RD[#All],DI$2,0)/DI$1,"")</f>
        <v>0</v>
      </c>
      <c r="DJ50" s="67">
        <f>IFERROR(VLOOKUP($B50,RD[#All],DJ$2,0)/DJ$1,"")</f>
        <v>0</v>
      </c>
      <c r="DK50" s="67">
        <f>IFERROR(VLOOKUP($B50,RD[#All],DK$2,0)/DK$1,"")</f>
        <v>0</v>
      </c>
      <c r="DL50" s="67">
        <f>IFERROR(VLOOKUP($B50,RD[#All],DL$2,0)/DL$1,"")</f>
        <v>0</v>
      </c>
      <c r="DM50" s="67">
        <f>IFERROR(VLOOKUP($B50,RD[#All],DM$2,0)/DM$1,"")</f>
        <v>0</v>
      </c>
      <c r="DN50" s="67">
        <f>IFERROR(VLOOKUP($B50,RD[#All],DN$2,0)/DN$1,"")</f>
        <v>0</v>
      </c>
      <c r="DO50" s="67">
        <f>IFERROR(VLOOKUP($B50,RD[#All],DO$2,0)/DO$1,"")</f>
        <v>0</v>
      </c>
      <c r="DP50" s="67">
        <f>IFERROR(VLOOKUP($B50,RD[#All],DP$2,0)/DP$1,"")</f>
        <v>0</v>
      </c>
      <c r="DQ50" s="67">
        <f>IFERROR(VLOOKUP($B50,RD[#All],DQ$2,0)/DQ$1,"")</f>
        <v>0</v>
      </c>
      <c r="DR50" s="67">
        <f>IFERROR(VLOOKUP($B50,RD[#All],DR$2,0)/DR$1,"")</f>
        <v>0</v>
      </c>
      <c r="DS50" s="67">
        <f>IFERROR(VLOOKUP($B50,RD[#All],DS$2,0)/DS$1,"")</f>
        <v>0</v>
      </c>
      <c r="DT50" s="67">
        <f>IFERROR(VLOOKUP($B50,RD[#All],DT$2,0)/DT$1,"")</f>
        <v>0</v>
      </c>
      <c r="DU50" s="67">
        <f>IFERROR(VLOOKUP($B50,RD[#All],DU$2,0)/DU$1,"")</f>
        <v>0</v>
      </c>
      <c r="DV50" s="67">
        <f>IFERROR(VLOOKUP($B50,RD[#All],DV$2,0)/DV$1,"")</f>
        <v>0</v>
      </c>
      <c r="DW50" s="67">
        <f>IFERROR(VLOOKUP($B50,RD[#All],DW$2,0)/DW$1,"")</f>
        <v>0</v>
      </c>
      <c r="DX50" s="67">
        <f>IFERROR(VLOOKUP($B50,RD[#All],DX$2,0)/DX$1,"")</f>
        <v>0</v>
      </c>
      <c r="DY50" s="67">
        <f>IFERROR(VLOOKUP($B50,RD[#All],DY$2,0)/DY$1,"")</f>
        <v>0</v>
      </c>
      <c r="DZ50" s="67">
        <f>IFERROR(VLOOKUP($B50,RD[#All],DZ$2,0)/DZ$1,"")</f>
        <v>0</v>
      </c>
      <c r="EA50" s="67">
        <f>IFERROR(VLOOKUP($B50,RD[#All],EA$2,0)/EA$1,"")</f>
        <v>0</v>
      </c>
      <c r="EB50" s="67">
        <f>IFERROR(VLOOKUP($B50,RD[#All],EB$2,0)/EB$1,"")</f>
        <v>0</v>
      </c>
      <c r="EC50" s="67">
        <f>IFERROR(VLOOKUP($B50,RD[#All],EC$2,0)/EC$1,"")</f>
        <v>0</v>
      </c>
      <c r="ED50" s="67">
        <f>IFERROR(VLOOKUP($B50,RD[#All],ED$2,0)/ED$1,"")</f>
        <v>0</v>
      </c>
      <c r="EE50" s="67">
        <f>IFERROR(VLOOKUP($B50,RD[#All],EE$2,0)/EE$1,"")</f>
        <v>0</v>
      </c>
      <c r="EF50" s="67">
        <f>IFERROR(VLOOKUP($B50,RD[#All],EF$2,0)/EF$1,"")</f>
        <v>0</v>
      </c>
      <c r="EG50" s="67">
        <f>IFERROR(VLOOKUP($B50,RD[#All],EG$2,0)/EG$1,"")</f>
        <v>0</v>
      </c>
      <c r="EH50" s="67">
        <f>IFERROR(VLOOKUP($B50,RD[#All],EH$2,0)/EH$1,"")</f>
        <v>0</v>
      </c>
      <c r="EI50" s="67">
        <f>IFERROR(VLOOKUP($B50,RD[#All],EI$2,0)/EI$1,"")</f>
        <v>0</v>
      </c>
      <c r="EJ50" s="67">
        <f>IFERROR(VLOOKUP($B50,RD[#All],EJ$2,0)/EJ$1,"")</f>
        <v>0</v>
      </c>
      <c r="EK50" s="67">
        <f>IFERROR(VLOOKUP($B50,RD[#All],EK$2,0)/EK$1,"")</f>
        <v>0</v>
      </c>
      <c r="EL50" s="67">
        <f>IFERROR(VLOOKUP($B50,RD[#All],EL$2,0)/EL$1,"")</f>
        <v>0</v>
      </c>
      <c r="EM50" s="67">
        <f>IFERROR(VLOOKUP($B50,RD[#All],EM$2,0)/EM$1,"")</f>
        <v>0</v>
      </c>
      <c r="EN50" s="67">
        <f>IFERROR(VLOOKUP($B50,RD[#All],EN$2,0)/EN$1,"")</f>
        <v>0</v>
      </c>
      <c r="EO50" s="67">
        <f>IFERROR(VLOOKUP($B50,RD[#All],EO$2,0)/EO$1,"")</f>
        <v>0</v>
      </c>
      <c r="EP50" s="67">
        <f>IFERROR(VLOOKUP($B50,RD[#All],EP$2,0)/EP$1,"")</f>
        <v>0</v>
      </c>
      <c r="EQ50" s="67">
        <f>IFERROR(VLOOKUP($B50,RD[#All],EQ$2,0)/EQ$1,"")</f>
        <v>0</v>
      </c>
      <c r="ER50" s="67">
        <f>IFERROR(VLOOKUP($B50,RD[#All],ER$2,0)/ER$1,"")</f>
        <v>0</v>
      </c>
      <c r="ES50" s="67">
        <f>IFERROR(VLOOKUP($B50,RD[#All],ES$2,0)/ES$1,"")</f>
        <v>0</v>
      </c>
      <c r="ET50" s="67">
        <f>IFERROR(VLOOKUP($B50,RD[#All],ET$2,0)/ET$1,"")</f>
        <v>0</v>
      </c>
      <c r="EU50" s="67">
        <f>IFERROR(VLOOKUP($B50,RD[#All],EU$2,0)/EU$1,"")</f>
        <v>0</v>
      </c>
      <c r="EV50" s="67">
        <f>IFERROR(VLOOKUP($B50,RD[#All],EV$2,0)/EV$1,"")</f>
        <v>0</v>
      </c>
      <c r="EW50" s="67">
        <f>IFERROR(VLOOKUP($B50,RD[#All],EW$2,0)/EW$1,"")</f>
        <v>0</v>
      </c>
      <c r="EX50" s="67">
        <f>IFERROR(VLOOKUP($B50,RD[#All],EX$2,0)/EX$1,"")</f>
        <v>0</v>
      </c>
      <c r="EY50" s="67">
        <f>IFERROR(VLOOKUP($B50,RD[#All],EY$2,0)/EY$1,"")</f>
        <v>0</v>
      </c>
      <c r="EZ50" s="67">
        <f>IFERROR(VLOOKUP($B50,RD[#All],EZ$2,0)/EZ$1,"")</f>
        <v>0</v>
      </c>
      <c r="FA50" s="67">
        <f>IFERROR(VLOOKUP($B50,RD[#All],FA$2,0)/FA$1,"")</f>
        <v>0</v>
      </c>
      <c r="FB50" s="67">
        <f>IFERROR(VLOOKUP($B50,RD[#All],FB$2,0)/FB$1,"")</f>
        <v>0</v>
      </c>
      <c r="FC50" s="67">
        <f>IFERROR(VLOOKUP($B50,RD[#All],FC$2,0)/FC$1,"")</f>
        <v>0</v>
      </c>
      <c r="FD50" s="67">
        <f>IFERROR(VLOOKUP($B50,RD[#All],FD$2,0)/FD$1,"")</f>
        <v>0</v>
      </c>
      <c r="FE50" s="67">
        <f>IFERROR(VLOOKUP($B50,RD[#All],FE$2,0)/FE$1,"")</f>
        <v>0</v>
      </c>
      <c r="FF50" s="67">
        <f>IFERROR(VLOOKUP($B50,RD[#All],FF$2,0)/FF$1,"")</f>
        <v>0</v>
      </c>
      <c r="FG50" s="67">
        <f>IFERROR(VLOOKUP($B50,RD[#All],FG$2,0)/FG$1,"")</f>
        <v>0</v>
      </c>
      <c r="FH50" s="67">
        <f>IFERROR(VLOOKUP($B50,RD[#All],FH$2,0)/FH$1,"")</f>
        <v>0</v>
      </c>
      <c r="FI50" s="67">
        <f>IFERROR(VLOOKUP($B50,RD[#All],FI$2,0)/FI$1,"")</f>
        <v>0</v>
      </c>
      <c r="FJ50" s="67">
        <f>IFERROR(VLOOKUP($B50,RD[#All],FJ$2,0)/FJ$1,"")</f>
        <v>0</v>
      </c>
      <c r="FK50" s="67">
        <f>IFERROR(VLOOKUP($B50,RD[#All],FK$2,0)/FK$1,"")</f>
        <v>0</v>
      </c>
      <c r="FL50" s="67">
        <f>IFERROR(VLOOKUP($B50,RD[#All],FL$2,0)/FL$1,"")</f>
        <v>0</v>
      </c>
      <c r="FM50" s="67">
        <f>IFERROR(VLOOKUP($B50,RD[#All],FM$2,0)/FM$1,"")</f>
        <v>0</v>
      </c>
      <c r="FN50" s="67">
        <f>IFERROR(VLOOKUP($B50,RD[#All],FN$2,0)/FN$1,"")</f>
        <v>0</v>
      </c>
      <c r="FO50" s="67">
        <f>IFERROR(VLOOKUP($B50,RD[#All],FO$2,0)/FO$1,"")</f>
        <v>0</v>
      </c>
      <c r="FP50" s="67">
        <f>IFERROR(VLOOKUP($B50,RD[#All],FP$2,0)/FP$1,"")</f>
        <v>0</v>
      </c>
      <c r="FQ50" s="67">
        <f>IFERROR(VLOOKUP($B50,RD[#All],FQ$2,0)/FQ$1,"")</f>
        <v>0</v>
      </c>
      <c r="FR50" s="67">
        <f>IFERROR(VLOOKUP($B50,RD[#All],FR$2,0)/FR$1,"")</f>
        <v>0</v>
      </c>
      <c r="FS50" s="67">
        <f>IFERROR(VLOOKUP($B50,RD[#All],FS$2,0)/FS$1,"")</f>
        <v>0</v>
      </c>
      <c r="FT50" s="67">
        <f>IFERROR(VLOOKUP($B50,RD[#All],FT$2,0)/FT$1,"")</f>
        <v>0</v>
      </c>
      <c r="FU50" s="67">
        <f>IFERROR(VLOOKUP($B50,RD[#All],FU$2,0)/FU$1,"")</f>
        <v>0</v>
      </c>
      <c r="FV50" s="67">
        <f>IFERROR(VLOOKUP($B50,RD[#All],FV$2,0)/FV$1,"")</f>
        <v>0</v>
      </c>
      <c r="FW50" s="67">
        <f>IFERROR(VLOOKUP($B50,RD[#All],FW$2,0)/FW$1,"")</f>
        <v>0</v>
      </c>
      <c r="FX50" s="67">
        <f>IFERROR(VLOOKUP($B50,RD[#All],FX$2,0)/FX$1,"")</f>
        <v>0</v>
      </c>
      <c r="FY50" s="67">
        <f>IFERROR(VLOOKUP($B50,RD[#All],FY$2,0)/FY$1,"")</f>
        <v>0</v>
      </c>
      <c r="FZ50" s="67">
        <f>IFERROR(VLOOKUP($B50,RD[#All],FZ$2,0)/FZ$1,"")</f>
        <v>0</v>
      </c>
      <c r="GA50" s="67">
        <f>IFERROR(VLOOKUP($B50,RD[#All],GA$2,0)/GA$1,"")</f>
        <v>0</v>
      </c>
      <c r="GB50" s="67">
        <f>IFERROR(VLOOKUP($B50,RD[#All],GB$2,0)/GB$1,"")</f>
        <v>0</v>
      </c>
      <c r="GC50" s="67">
        <f>IFERROR(VLOOKUP($B50,RD[#All],GC$2,0)/GC$1,"")</f>
        <v>0</v>
      </c>
      <c r="GD50" s="67">
        <f>IFERROR(VLOOKUP($B50,RD[#All],GD$2,0)/GD$1,"")</f>
        <v>0</v>
      </c>
      <c r="GE50" s="67">
        <f>IFERROR(VLOOKUP($B50,RD[#All],GE$2,0)/GE$1,"")</f>
        <v>0</v>
      </c>
      <c r="GF50" s="67">
        <f>IFERROR(VLOOKUP($B50,RD[#All],GF$2,0)/GF$1,"")</f>
        <v>0</v>
      </c>
      <c r="GG50" s="67">
        <f>IFERROR(VLOOKUP($B50,RD[#All],GG$2,0)/GG$1,"")</f>
        <v>0</v>
      </c>
      <c r="GH50" s="67">
        <f>IFERROR(VLOOKUP($B50,RD[#All],GH$2,0)/GH$1,"")</f>
        <v>0</v>
      </c>
      <c r="GI50" s="67">
        <f>IFERROR(VLOOKUP($B50,RD[#All],GI$2,0)/GI$1,"")</f>
        <v>0</v>
      </c>
      <c r="GJ50" s="67">
        <f>IFERROR(VLOOKUP($B50,RD[#All],GJ$2,0)/GJ$1,"")</f>
        <v>0</v>
      </c>
      <c r="GK50" s="67">
        <f>IFERROR(VLOOKUP($B50,RD[#All],GK$2,0)/GK$1,"")</f>
        <v>0</v>
      </c>
      <c r="GL50" s="67">
        <f>IFERROR(VLOOKUP($B50,RD[#All],GL$2,0)/GL$1,"")</f>
        <v>0</v>
      </c>
      <c r="GM50" s="67">
        <f>IFERROR(VLOOKUP($B50,RD[#All],GM$2,0)/GM$1,"")</f>
        <v>0</v>
      </c>
      <c r="GN50" s="67">
        <f>IFERROR(VLOOKUP($B50,RD[#All],GN$2,0)/GN$1,"")</f>
        <v>0</v>
      </c>
      <c r="GO50" s="67">
        <f>IFERROR(VLOOKUP($B50,RD[#All],GO$2,0)/GO$1,"")</f>
        <v>0</v>
      </c>
      <c r="GP50" s="67">
        <f>IFERROR(VLOOKUP($B50,RD[#All],GP$2,0)/GP$1,"")</f>
        <v>0</v>
      </c>
      <c r="GQ50" s="67">
        <f>IFERROR(VLOOKUP($B50,RD[#All],GQ$2,0)/GQ$1,"")</f>
        <v>0</v>
      </c>
      <c r="GR50" s="67">
        <f>IFERROR(VLOOKUP($B50,RD[#All],GR$2,0)/GR$1,"")</f>
        <v>0</v>
      </c>
      <c r="GS50" s="67" t="str">
        <f>IFERROR(VLOOKUP($B50,RD[#All],GS$2,0)/GS$1,"")</f>
        <v/>
      </c>
      <c r="GT50" s="67" t="str">
        <f>IFERROR(VLOOKUP($B50,RD[#All],GT$2,0)/GT$1,"")</f>
        <v/>
      </c>
      <c r="GU50" s="67">
        <f>IFERROR(VLOOKUP($B50,RD[#All],GU$2,0)/GU$1,"")</f>
        <v>0</v>
      </c>
      <c r="GV50" s="67">
        <f>IFERROR(VLOOKUP($B50,RD[#All],GV$2,0)/GV$1,"")</f>
        <v>0</v>
      </c>
      <c r="GW50" s="67">
        <f>IFERROR(VLOOKUP($B50,RD[#All],GW$2,0)/GW$1,"")</f>
        <v>0</v>
      </c>
      <c r="GX50" s="67" t="str">
        <f>IFERROR(VLOOKUP($B50,RD[#All],GX$2,0)/GX$1,"")</f>
        <v/>
      </c>
      <c r="GY50" s="67">
        <f>IFERROR(VLOOKUP($B50,RD[#All],GY$2,0)/GY$1,"")</f>
        <v>0</v>
      </c>
      <c r="GZ50" s="67">
        <f>IFERROR(VLOOKUP($B50,RD[#All],GZ$2,0)/GZ$1,"")</f>
        <v>0</v>
      </c>
      <c r="HA50" s="67">
        <f>IFERROR(VLOOKUP($B50,RD[#All],HA$2,0)/HA$1,"")</f>
        <v>0</v>
      </c>
      <c r="HB50" s="67">
        <f>IFERROR(VLOOKUP($B50,RD[#All],HB$2,0)/HB$1,"")</f>
        <v>0</v>
      </c>
      <c r="HC50" s="67">
        <f>IFERROR(VLOOKUP($B50,RD[#All],HC$2,0)/HC$1,"")</f>
        <v>0</v>
      </c>
      <c r="HD50" s="67">
        <f>IFERROR(VLOOKUP($B50,RD[#All],HD$2,0)/HD$1,"")</f>
        <v>0</v>
      </c>
      <c r="HE50" s="67">
        <f>IFERROR(VLOOKUP($B50,RD[#All],HE$2,0)/HE$1,"")</f>
        <v>0</v>
      </c>
      <c r="HF50" s="67">
        <f>IFERROR(VLOOKUP($B50,RD[#All],HF$2,0)/HF$1,"")</f>
        <v>0</v>
      </c>
      <c r="HG50" s="67">
        <f>IFERROR(VLOOKUP($B50,RD[#All],HG$2,0)/HG$1,"")</f>
        <v>0</v>
      </c>
      <c r="HH50" s="67">
        <f>IFERROR(VLOOKUP($B50,RD[#All],HH$2,0)/HH$1,"")</f>
        <v>0</v>
      </c>
      <c r="HI50" s="67">
        <f>IFERROR(VLOOKUP($B50,RD[#All],HI$2,0)/HI$1,"")</f>
        <v>0</v>
      </c>
      <c r="HJ50" s="67">
        <f>IFERROR(VLOOKUP($B50,RD[#All],HJ$2,0)/HJ$1,"")</f>
        <v>0</v>
      </c>
      <c r="HK50" s="67">
        <f>IFERROR(VLOOKUP($B50,RD[#All],HK$2,0)/HK$1,"")</f>
        <v>0</v>
      </c>
      <c r="HL50" s="67">
        <f>IFERROR(VLOOKUP($B50,RD[#All],HL$2,0)/HL$1,"")</f>
        <v>0</v>
      </c>
      <c r="HM50" s="67">
        <f>IFERROR(VLOOKUP($B50,RD[#All],HM$2,0)/HM$1,"")</f>
        <v>0</v>
      </c>
      <c r="HN50" s="67">
        <f>IFERROR(VLOOKUP($B50,RD[#All],HN$2,0)/HN$1,"")</f>
        <v>0</v>
      </c>
      <c r="HO50" s="67">
        <f>IFERROR(VLOOKUP($B50,RD[#All],HO$2,0)/HO$1,"")</f>
        <v>0</v>
      </c>
      <c r="HP50" s="67">
        <f>IFERROR(VLOOKUP($B50,RD[#All],HP$2,0)/HP$1,"")</f>
        <v>0</v>
      </c>
      <c r="HQ50" s="67">
        <f>IFERROR(VLOOKUP($B50,RD[#All],HQ$2,0)/HQ$1,"")</f>
        <v>0</v>
      </c>
      <c r="HR50" s="67">
        <f>IFERROR(VLOOKUP($B50,RD[#All],HR$2,0)/HR$1,"")</f>
        <v>0</v>
      </c>
      <c r="HS50" s="67">
        <f>IFERROR(VLOOKUP($B50,RD[#All],HS$2,0)/HS$1,"")</f>
        <v>0</v>
      </c>
      <c r="HT50" s="67">
        <f>IFERROR(VLOOKUP($B50,RD[#All],HT$2,0)/HT$1,"")</f>
        <v>0</v>
      </c>
      <c r="HU50" s="67">
        <f>IFERROR(VLOOKUP($B50,RD[#All],HU$2,0)/HU$1,"")</f>
        <v>0</v>
      </c>
      <c r="HV50" s="67">
        <f>IFERROR(VLOOKUP($B50,RD[#All],HV$2,0)/HV$1,"")</f>
        <v>0</v>
      </c>
      <c r="HW50" s="67">
        <f>IFERROR(VLOOKUP($B50,RD[#All],HW$2,0)/HW$1,"")</f>
        <v>0</v>
      </c>
      <c r="HX50" s="67">
        <f>IFERROR(VLOOKUP($B50,RD[#All],HX$2,0)/HX$1,"")</f>
        <v>0</v>
      </c>
      <c r="HY50" s="67">
        <f>IFERROR(VLOOKUP($B50,RD[#All],HY$2,0)/HY$1,"")</f>
        <v>0</v>
      </c>
      <c r="HZ50" s="67">
        <f>IFERROR(VLOOKUP($B50,RD[#All],HZ$2,0)/HZ$1,"")</f>
        <v>0</v>
      </c>
      <c r="IA50" s="67">
        <f>IFERROR(VLOOKUP($B50,RD[#All],IA$2,0)/IA$1,"")</f>
        <v>0</v>
      </c>
      <c r="IB50" s="67">
        <f>IFERROR(VLOOKUP($B50,RD[#All],IB$2,0)/IB$1,"")</f>
        <v>0</v>
      </c>
      <c r="IC50" s="67">
        <f>IFERROR(VLOOKUP($B50,RD[#All],IC$2,0)/IC$1,"")</f>
        <v>0</v>
      </c>
      <c r="ID50" s="67">
        <f>IFERROR(VLOOKUP($B50,RD[#All],ID$2,0)/ID$1,"")</f>
        <v>0</v>
      </c>
      <c r="IE50" s="67">
        <f>IFERROR(VLOOKUP($B50,RD[#All],IE$2,0)/IE$1,"")</f>
        <v>0</v>
      </c>
      <c r="IF50" s="67" t="str">
        <f>IFERROR(VLOOKUP($B50,RD[#All],IF$2,0)/IF$1,"")</f>
        <v/>
      </c>
      <c r="IG50" s="67">
        <f>IFERROR(VLOOKUP($B50,RD[#All],IG$2,0)/IG$1,"")</f>
        <v>0</v>
      </c>
      <c r="IH50" s="67">
        <f>IFERROR(VLOOKUP($B50,RD[#All],IH$2,0)/IH$1,"")</f>
        <v>0</v>
      </c>
      <c r="II50" s="67">
        <f>IFERROR(VLOOKUP($B50,RD[#All],II$2,0)/II$1,"")</f>
        <v>0</v>
      </c>
      <c r="IJ50" s="67">
        <f>IFERROR(VLOOKUP($B50,RD[#All],IJ$2,0)/IJ$1,"")</f>
        <v>0</v>
      </c>
      <c r="IK50" s="67">
        <f>IFERROR(VLOOKUP($B50,RD[#All],IK$2,0)/IK$1,"")</f>
        <v>0</v>
      </c>
      <c r="IL50" s="67" t="str">
        <f>IFERROR(VLOOKUP($B50,RD[#All],IL$2,0)/IL$1,"")</f>
        <v/>
      </c>
      <c r="IM50" s="67" t="str">
        <f>IFERROR(VLOOKUP($B50,RD[#All],IM$2,0)/IM$1,"")</f>
        <v/>
      </c>
      <c r="IN50" s="67">
        <f>IFERROR(VLOOKUP($B50,RD[#All],IN$2,0)/IN$1,"")</f>
        <v>0</v>
      </c>
      <c r="IO50" s="67">
        <f>IFERROR(VLOOKUP($B50,RD[#All],IO$2,0)/IO$1,"")</f>
        <v>0</v>
      </c>
      <c r="IP50" s="67">
        <f>IFERROR(VLOOKUP($B50,RD[#All],IP$2,0)/IP$1,"")</f>
        <v>0</v>
      </c>
      <c r="IQ50" s="67">
        <f>IFERROR(VLOOKUP($B50,RD[#All],IQ$2,0)/IQ$1,"")</f>
        <v>0</v>
      </c>
      <c r="IR50" s="67">
        <f>IFERROR(VLOOKUP($B50,RD[#All],IR$2,0)/IR$1,"")</f>
        <v>0</v>
      </c>
      <c r="IS50" s="86" t="str">
        <f>IFERROR(AVERAGEIF(Inv_SY_B[[#This Row],[BLK1_INV1]:[BLK8_INV27]],"&gt;"&amp;0.1,Inv_SY_B[[#This Row],[BLK1_INV1]:[BLK8_INV27]]),"")</f>
        <v/>
      </c>
    </row>
    <row r="51" spans="2:253" x14ac:dyDescent="0.25">
      <c r="B51" s="87">
        <f t="shared" si="1"/>
        <v>45889</v>
      </c>
      <c r="C51" s="67">
        <f>IFERROR(VLOOKUP($B51,RD[#All],C$2,0)/C$1,"")</f>
        <v>0</v>
      </c>
      <c r="D51" s="67">
        <f>IFERROR(VLOOKUP($B51,RD[#All],D$2,0)/D$1,"")</f>
        <v>0</v>
      </c>
      <c r="E51" s="67">
        <f>IFERROR(VLOOKUP($B51,RD[#All],E$2,0)/E$1,"")</f>
        <v>0</v>
      </c>
      <c r="F51" s="67">
        <f>IFERROR(VLOOKUP($B51,RD[#All],F$2,0)/F$1,"")</f>
        <v>0</v>
      </c>
      <c r="G51" s="67">
        <f>IFERROR(VLOOKUP($B51,RD[#All],G$2,0)/G$1,"")</f>
        <v>0</v>
      </c>
      <c r="H51" s="67">
        <f>IFERROR(VLOOKUP($B51,RD[#All],H$2,0)/H$1,"")</f>
        <v>0</v>
      </c>
      <c r="I51" s="67">
        <f>IFERROR(VLOOKUP($B51,RD[#All],I$2,0)/I$1,"")</f>
        <v>0</v>
      </c>
      <c r="J51" s="67">
        <f>IFERROR(VLOOKUP($B51,RD[#All],J$2,0)/J$1,"")</f>
        <v>0</v>
      </c>
      <c r="K51" s="67">
        <f>IFERROR(VLOOKUP($B51,RD[#All],K$2,0)/K$1,"")</f>
        <v>0</v>
      </c>
      <c r="L51" s="67">
        <f>IFERROR(VLOOKUP($B51,RD[#All],L$2,0)/L$1,"")</f>
        <v>0</v>
      </c>
      <c r="M51" s="67">
        <f>IFERROR(VLOOKUP($B51,RD[#All],M$2,0)/M$1,"")</f>
        <v>0</v>
      </c>
      <c r="N51" s="67">
        <f>IFERROR(VLOOKUP($B51,RD[#All],N$2,0)/N$1,"")</f>
        <v>0</v>
      </c>
      <c r="O51" s="67">
        <f>IFERROR(VLOOKUP($B51,RD[#All],O$2,0)/O$1,"")</f>
        <v>0</v>
      </c>
      <c r="P51" s="67">
        <f>IFERROR(VLOOKUP($B51,RD[#All],P$2,0)/P$1,"")</f>
        <v>0</v>
      </c>
      <c r="Q51" s="67">
        <f>IFERROR(VLOOKUP($B51,RD[#All],Q$2,0)/Q$1,"")</f>
        <v>0</v>
      </c>
      <c r="R51" s="67">
        <f>IFERROR(VLOOKUP($B51,RD[#All],R$2,0)/R$1,"")</f>
        <v>0</v>
      </c>
      <c r="S51" s="67">
        <f>IFERROR(VLOOKUP($B51,RD[#All],S$2,0)/S$1,"")</f>
        <v>0</v>
      </c>
      <c r="T51" s="67">
        <f>IFERROR(VLOOKUP($B51,RD[#All],T$2,0)/T$1,"")</f>
        <v>0</v>
      </c>
      <c r="U51" s="67">
        <f>IFERROR(VLOOKUP($B51,RD[#All],U$2,0)/U$1,"")</f>
        <v>0</v>
      </c>
      <c r="V51" s="67">
        <f>IFERROR(VLOOKUP($B51,RD[#All],V$2,0)/V$1,"")</f>
        <v>0</v>
      </c>
      <c r="W51" s="67">
        <f>IFERROR(VLOOKUP($B51,RD[#All],W$2,0)/W$1,"")</f>
        <v>0</v>
      </c>
      <c r="X51" s="67">
        <f>IFERROR(VLOOKUP($B51,RD[#All],X$2,0)/X$1,"")</f>
        <v>0</v>
      </c>
      <c r="Y51" s="67">
        <f>IFERROR(VLOOKUP($B51,RD[#All],Y$2,0)/Y$1,"")</f>
        <v>0</v>
      </c>
      <c r="Z51" s="67">
        <f>IFERROR(VLOOKUP($B51,RD[#All],Z$2,0)/Z$1,"")</f>
        <v>0</v>
      </c>
      <c r="AA51" s="67">
        <f>IFERROR(VLOOKUP($B51,RD[#All],AA$2,0)/AA$1,"")</f>
        <v>0</v>
      </c>
      <c r="AB51" s="67">
        <f>IFERROR(VLOOKUP($B51,RD[#All],AB$2,0)/AB$1,"")</f>
        <v>0</v>
      </c>
      <c r="AC51" s="67">
        <f>IFERROR(VLOOKUP($B51,RD[#All],AC$2,0)/AC$1,"")</f>
        <v>0</v>
      </c>
      <c r="AD51" s="67">
        <f>IFERROR(VLOOKUP($B51,RD[#All],AD$2,0)/AD$1,"")</f>
        <v>0</v>
      </c>
      <c r="AE51" s="67">
        <f>IFERROR(VLOOKUP($B51,RD[#All],AE$2,0)/AE$1,"")</f>
        <v>0</v>
      </c>
      <c r="AF51" s="67">
        <f>IFERROR(VLOOKUP($B51,RD[#All],AF$2,0)/AF$1,"")</f>
        <v>0</v>
      </c>
      <c r="AG51" s="67">
        <f>IFERROR(VLOOKUP($B51,RD[#All],AG$2,0)/AG$1,"")</f>
        <v>0</v>
      </c>
      <c r="AH51" s="67">
        <f>IFERROR(VLOOKUP($B51,RD[#All],AH$2,0)/AH$1,"")</f>
        <v>0</v>
      </c>
      <c r="AI51" s="67">
        <f>IFERROR(VLOOKUP($B51,RD[#All],AI$2,0)/AI$1,"")</f>
        <v>0</v>
      </c>
      <c r="AJ51" s="67">
        <f>IFERROR(VLOOKUP($B51,RD[#All],AJ$2,0)/AJ$1,"")</f>
        <v>0</v>
      </c>
      <c r="AK51" s="67">
        <f>IFERROR(VLOOKUP($B51,RD[#All],AK$2,0)/AK$1,"")</f>
        <v>0</v>
      </c>
      <c r="AL51" s="67">
        <f>IFERROR(VLOOKUP($B51,RD[#All],AL$2,0)/AL$1,"")</f>
        <v>0</v>
      </c>
      <c r="AM51" s="67">
        <f>IFERROR(VLOOKUP($B51,RD[#All],AM$2,0)/AM$1,"")</f>
        <v>0</v>
      </c>
      <c r="AN51" s="67">
        <f>IFERROR(VLOOKUP($B51,RD[#All],AN$2,0)/AN$1,"")</f>
        <v>0</v>
      </c>
      <c r="AO51" s="67">
        <f>IFERROR(VLOOKUP($B51,RD[#All],AO$2,0)/AO$1,"")</f>
        <v>0</v>
      </c>
      <c r="AP51" s="67">
        <f>IFERROR(VLOOKUP($B51,RD[#All],AP$2,0)/AP$1,"")</f>
        <v>0</v>
      </c>
      <c r="AQ51" s="67">
        <f>IFERROR(VLOOKUP($B51,RD[#All],AQ$2,0)/AQ$1,"")</f>
        <v>0</v>
      </c>
      <c r="AR51" s="67">
        <f>IFERROR(VLOOKUP($B51,RD[#All],AR$2,0)/AR$1,"")</f>
        <v>0</v>
      </c>
      <c r="AS51" s="67">
        <f>IFERROR(VLOOKUP($B51,RD[#All],AS$2,0)/AS$1,"")</f>
        <v>0</v>
      </c>
      <c r="AT51" s="67">
        <f>IFERROR(VLOOKUP($B51,RD[#All],AT$2,0)/AT$1,"")</f>
        <v>0</v>
      </c>
      <c r="AU51" s="67">
        <f>IFERROR(VLOOKUP($B51,RD[#All],AU$2,0)/AU$1,"")</f>
        <v>0</v>
      </c>
      <c r="AV51" s="67">
        <f>IFERROR(VLOOKUP($B51,RD[#All],AV$2,0)/AV$1,"")</f>
        <v>0</v>
      </c>
      <c r="AW51" s="67">
        <f>IFERROR(VLOOKUP($B51,RD[#All],AW$2,0)/AW$1,"")</f>
        <v>0</v>
      </c>
      <c r="AX51" s="67">
        <f>IFERROR(VLOOKUP($B51,RD[#All],AX$2,0)/AX$1,"")</f>
        <v>0</v>
      </c>
      <c r="AY51" s="67">
        <f>IFERROR(VLOOKUP($B51,RD[#All],AY$2,0)/AY$1,"")</f>
        <v>0</v>
      </c>
      <c r="AZ51" s="67">
        <f>IFERROR(VLOOKUP($B51,RD[#All],AZ$2,0)/AZ$1,"")</f>
        <v>0</v>
      </c>
      <c r="BA51" s="67">
        <f>IFERROR(VLOOKUP($B51,RD[#All],BA$2,0)/BA$1,"")</f>
        <v>0</v>
      </c>
      <c r="BB51" s="67">
        <f>IFERROR(VLOOKUP($B51,RD[#All],BB$2,0)/BB$1,"")</f>
        <v>0</v>
      </c>
      <c r="BC51" s="67">
        <f>IFERROR(VLOOKUP($B51,RD[#All],BC$2,0)/BC$1,"")</f>
        <v>0</v>
      </c>
      <c r="BD51" s="67">
        <f>IFERROR(VLOOKUP($B51,RD[#All],BD$2,0)/BD$1,"")</f>
        <v>0</v>
      </c>
      <c r="BE51" s="67">
        <f>IFERROR(VLOOKUP($B51,RD[#All],BE$2,0)/BE$1,"")</f>
        <v>0</v>
      </c>
      <c r="BF51" s="67">
        <f>IFERROR(VLOOKUP($B51,RD[#All],BF$2,0)/BF$1,"")</f>
        <v>0</v>
      </c>
      <c r="BG51" s="67">
        <f>IFERROR(VLOOKUP($B51,RD[#All],BG$2,0)/BG$1,"")</f>
        <v>0</v>
      </c>
      <c r="BH51" s="67">
        <f>IFERROR(VLOOKUP($B51,RD[#All],BH$2,0)/BH$1,"")</f>
        <v>0</v>
      </c>
      <c r="BI51" s="67">
        <f>IFERROR(VLOOKUP($B51,RD[#All],BI$2,0)/BI$1,"")</f>
        <v>0</v>
      </c>
      <c r="BJ51" s="67">
        <f>IFERROR(VLOOKUP($B51,RD[#All],BJ$2,0)/BJ$1,"")</f>
        <v>0</v>
      </c>
      <c r="BK51" s="67">
        <f>IFERROR(VLOOKUP($B51,RD[#All],BK$2,0)/BK$1,"")</f>
        <v>0</v>
      </c>
      <c r="BL51" s="67">
        <f>IFERROR(VLOOKUP($B51,RD[#All],BL$2,0)/BL$1,"")</f>
        <v>0</v>
      </c>
      <c r="BM51" s="67">
        <f>IFERROR(VLOOKUP($B51,RD[#All],BM$2,0)/BM$1,"")</f>
        <v>0</v>
      </c>
      <c r="BN51" s="67">
        <f>IFERROR(VLOOKUP($B51,RD[#All],BN$2,0)/BN$1,"")</f>
        <v>0</v>
      </c>
      <c r="BO51" s="67">
        <f>IFERROR(VLOOKUP($B51,RD[#All],BO$2,0)/BO$1,"")</f>
        <v>0</v>
      </c>
      <c r="BP51" s="67">
        <f>IFERROR(VLOOKUP($B51,RD[#All],BP$2,0)/BP$1,"")</f>
        <v>0</v>
      </c>
      <c r="BQ51" s="67">
        <f>IFERROR(VLOOKUP($B51,RD[#All],BQ$2,0)/BQ$1,"")</f>
        <v>0</v>
      </c>
      <c r="BR51" s="67">
        <f>IFERROR(VLOOKUP($B51,RD[#All],BR$2,0)/BR$1,"")</f>
        <v>0</v>
      </c>
      <c r="BS51" s="67">
        <f>IFERROR(VLOOKUP($B51,RD[#All],BS$2,0)/BS$1,"")</f>
        <v>0</v>
      </c>
      <c r="BT51" s="67">
        <f>IFERROR(VLOOKUP($B51,RD[#All],BT$2,0)/BT$1,"")</f>
        <v>0</v>
      </c>
      <c r="BU51" s="67">
        <f>IFERROR(VLOOKUP($B51,RD[#All],BU$2,0)/BU$1,"")</f>
        <v>0</v>
      </c>
      <c r="BV51" s="67">
        <f>IFERROR(VLOOKUP($B51,RD[#All],BV$2,0)/BV$1,"")</f>
        <v>0</v>
      </c>
      <c r="BW51" s="67">
        <f>IFERROR(VLOOKUP($B51,RD[#All],BW$2,0)/BW$1,"")</f>
        <v>0</v>
      </c>
      <c r="BX51" s="67">
        <f>IFERROR(VLOOKUP($B51,RD[#All],BX$2,0)/BX$1,"")</f>
        <v>0</v>
      </c>
      <c r="BY51" s="67">
        <f>IFERROR(VLOOKUP($B51,RD[#All],BY$2,0)/BY$1,"")</f>
        <v>0</v>
      </c>
      <c r="BZ51" s="67">
        <f>IFERROR(VLOOKUP($B51,RD[#All],BZ$2,0)/BZ$1,"")</f>
        <v>0</v>
      </c>
      <c r="CA51" s="67">
        <f>IFERROR(VLOOKUP($B51,RD[#All],CA$2,0)/CA$1,"")</f>
        <v>0</v>
      </c>
      <c r="CB51" s="67">
        <f>IFERROR(VLOOKUP($B51,RD[#All],CB$2,0)/CB$1,"")</f>
        <v>0</v>
      </c>
      <c r="CC51" s="67">
        <f>IFERROR(VLOOKUP($B51,RD[#All],CC$2,0)/CC$1,"")</f>
        <v>0</v>
      </c>
      <c r="CD51" s="67">
        <f>IFERROR(VLOOKUP($B51,RD[#All],CD$2,0)/CD$1,"")</f>
        <v>0</v>
      </c>
      <c r="CE51" s="67">
        <f>IFERROR(VLOOKUP($B51,RD[#All],CE$2,0)/CE$1,"")</f>
        <v>0</v>
      </c>
      <c r="CF51" s="67">
        <f>IFERROR(VLOOKUP($B51,RD[#All],CF$2,0)/CF$1,"")</f>
        <v>0</v>
      </c>
      <c r="CG51" s="67">
        <f>IFERROR(VLOOKUP($B51,RD[#All],CG$2,0)/CG$1,"")</f>
        <v>0</v>
      </c>
      <c r="CH51" s="67">
        <f>IFERROR(VLOOKUP($B51,RD[#All],CH$2,0)/CH$1,"")</f>
        <v>0</v>
      </c>
      <c r="CI51" s="67">
        <f>IFERROR(VLOOKUP($B51,RD[#All],CI$2,0)/CI$1,"")</f>
        <v>0</v>
      </c>
      <c r="CJ51" s="67">
        <f>IFERROR(VLOOKUP($B51,RD[#All],CJ$2,0)/CJ$1,"")</f>
        <v>0</v>
      </c>
      <c r="CK51" s="67">
        <f>IFERROR(VLOOKUP($B51,RD[#All],CK$2,0)/CK$1,"")</f>
        <v>0</v>
      </c>
      <c r="CL51" s="67">
        <f>IFERROR(VLOOKUP($B51,RD[#All],CL$2,0)/CL$1,"")</f>
        <v>0</v>
      </c>
      <c r="CM51" s="67">
        <f>IFERROR(VLOOKUP($B51,RD[#All],CM$2,0)/CM$1,"")</f>
        <v>0</v>
      </c>
      <c r="CN51" s="67">
        <f>IFERROR(VLOOKUP($B51,RD[#All],CN$2,0)/CN$1,"")</f>
        <v>0</v>
      </c>
      <c r="CO51" s="67">
        <f>IFERROR(VLOOKUP($B51,RD[#All],CO$2,0)/CO$1,"")</f>
        <v>0</v>
      </c>
      <c r="CP51" s="67">
        <f>IFERROR(VLOOKUP($B51,RD[#All],CP$2,0)/CP$1,"")</f>
        <v>0</v>
      </c>
      <c r="CQ51" s="67">
        <f>IFERROR(VLOOKUP($B51,RD[#All],CQ$2,0)/CQ$1,"")</f>
        <v>0</v>
      </c>
      <c r="CR51" s="67">
        <f>IFERROR(VLOOKUP($B51,RD[#All],CR$2,0)/CR$1,"")</f>
        <v>0</v>
      </c>
      <c r="CS51" s="67">
        <f>IFERROR(VLOOKUP($B51,RD[#All],CS$2,0)/CS$1,"")</f>
        <v>0</v>
      </c>
      <c r="CT51" s="67">
        <f>IFERROR(VLOOKUP($B51,RD[#All],CT$2,0)/CT$1,"")</f>
        <v>0</v>
      </c>
      <c r="CU51" s="67">
        <f>IFERROR(VLOOKUP($B51,RD[#All],CU$2,0)/CU$1,"")</f>
        <v>0</v>
      </c>
      <c r="CV51" s="67">
        <f>IFERROR(VLOOKUP($B51,RD[#All],CV$2,0)/CV$1,"")</f>
        <v>0</v>
      </c>
      <c r="CW51" s="67">
        <f>IFERROR(VLOOKUP($B51,RD[#All],CW$2,0)/CW$1,"")</f>
        <v>0</v>
      </c>
      <c r="CX51" s="67">
        <f>IFERROR(VLOOKUP($B51,RD[#All],CX$2,0)/CX$1,"")</f>
        <v>0</v>
      </c>
      <c r="CY51" s="67">
        <f>IFERROR(VLOOKUP($B51,RD[#All],CY$2,0)/CY$1,"")</f>
        <v>0</v>
      </c>
      <c r="CZ51" s="67">
        <f>IFERROR(VLOOKUP($B51,RD[#All],CZ$2,0)/CZ$1,"")</f>
        <v>0</v>
      </c>
      <c r="DA51" s="67">
        <f>IFERROR(VLOOKUP($B51,RD[#All],DA$2,0)/DA$1,"")</f>
        <v>0</v>
      </c>
      <c r="DB51" s="67">
        <f>IFERROR(VLOOKUP($B51,RD[#All],DB$2,0)/DB$1,"")</f>
        <v>0</v>
      </c>
      <c r="DC51" s="67">
        <f>IFERROR(VLOOKUP($B51,RD[#All],DC$2,0)/DC$1,"")</f>
        <v>0</v>
      </c>
      <c r="DD51" s="67">
        <f>IFERROR(VLOOKUP($B51,RD[#All],DD$2,0)/DD$1,"")</f>
        <v>0</v>
      </c>
      <c r="DE51" s="67">
        <f>IFERROR(VLOOKUP($B51,RD[#All],DE$2,0)/DE$1,"")</f>
        <v>0</v>
      </c>
      <c r="DF51" s="67">
        <f>IFERROR(VLOOKUP($B51,RD[#All],DF$2,0)/DF$1,"")</f>
        <v>0</v>
      </c>
      <c r="DG51" s="67">
        <f>IFERROR(VLOOKUP($B51,RD[#All],DG$2,0)/DG$1,"")</f>
        <v>0</v>
      </c>
      <c r="DH51" s="67">
        <f>IFERROR(VLOOKUP($B51,RD[#All],DH$2,0)/DH$1,"")</f>
        <v>0</v>
      </c>
      <c r="DI51" s="67">
        <f>IFERROR(VLOOKUP($B51,RD[#All],DI$2,0)/DI$1,"")</f>
        <v>0</v>
      </c>
      <c r="DJ51" s="67">
        <f>IFERROR(VLOOKUP($B51,RD[#All],DJ$2,0)/DJ$1,"")</f>
        <v>0</v>
      </c>
      <c r="DK51" s="67">
        <f>IFERROR(VLOOKUP($B51,RD[#All],DK$2,0)/DK$1,"")</f>
        <v>0</v>
      </c>
      <c r="DL51" s="67">
        <f>IFERROR(VLOOKUP($B51,RD[#All],DL$2,0)/DL$1,"")</f>
        <v>0</v>
      </c>
      <c r="DM51" s="67">
        <f>IFERROR(VLOOKUP($B51,RD[#All],DM$2,0)/DM$1,"")</f>
        <v>0</v>
      </c>
      <c r="DN51" s="67">
        <f>IFERROR(VLOOKUP($B51,RD[#All],DN$2,0)/DN$1,"")</f>
        <v>0</v>
      </c>
      <c r="DO51" s="67">
        <f>IFERROR(VLOOKUP($B51,RD[#All],DO$2,0)/DO$1,"")</f>
        <v>0</v>
      </c>
      <c r="DP51" s="67">
        <f>IFERROR(VLOOKUP($B51,RD[#All],DP$2,0)/DP$1,"")</f>
        <v>0</v>
      </c>
      <c r="DQ51" s="67">
        <f>IFERROR(VLOOKUP($B51,RD[#All],DQ$2,0)/DQ$1,"")</f>
        <v>0</v>
      </c>
      <c r="DR51" s="67">
        <f>IFERROR(VLOOKUP($B51,RD[#All],DR$2,0)/DR$1,"")</f>
        <v>0</v>
      </c>
      <c r="DS51" s="67">
        <f>IFERROR(VLOOKUP($B51,RD[#All],DS$2,0)/DS$1,"")</f>
        <v>0</v>
      </c>
      <c r="DT51" s="67">
        <f>IFERROR(VLOOKUP($B51,RD[#All],DT$2,0)/DT$1,"")</f>
        <v>0</v>
      </c>
      <c r="DU51" s="67">
        <f>IFERROR(VLOOKUP($B51,RD[#All],DU$2,0)/DU$1,"")</f>
        <v>0</v>
      </c>
      <c r="DV51" s="67">
        <f>IFERROR(VLOOKUP($B51,RD[#All],DV$2,0)/DV$1,"")</f>
        <v>0</v>
      </c>
      <c r="DW51" s="67">
        <f>IFERROR(VLOOKUP($B51,RD[#All],DW$2,0)/DW$1,"")</f>
        <v>0</v>
      </c>
      <c r="DX51" s="67">
        <f>IFERROR(VLOOKUP($B51,RD[#All],DX$2,0)/DX$1,"")</f>
        <v>0</v>
      </c>
      <c r="DY51" s="67">
        <f>IFERROR(VLOOKUP($B51,RD[#All],DY$2,0)/DY$1,"")</f>
        <v>0</v>
      </c>
      <c r="DZ51" s="67">
        <f>IFERROR(VLOOKUP($B51,RD[#All],DZ$2,0)/DZ$1,"")</f>
        <v>0</v>
      </c>
      <c r="EA51" s="67">
        <f>IFERROR(VLOOKUP($B51,RD[#All],EA$2,0)/EA$1,"")</f>
        <v>0</v>
      </c>
      <c r="EB51" s="67">
        <f>IFERROR(VLOOKUP($B51,RD[#All],EB$2,0)/EB$1,"")</f>
        <v>0</v>
      </c>
      <c r="EC51" s="67">
        <f>IFERROR(VLOOKUP($B51,RD[#All],EC$2,0)/EC$1,"")</f>
        <v>0</v>
      </c>
      <c r="ED51" s="67">
        <f>IFERROR(VLOOKUP($B51,RD[#All],ED$2,0)/ED$1,"")</f>
        <v>0</v>
      </c>
      <c r="EE51" s="67">
        <f>IFERROR(VLOOKUP($B51,RD[#All],EE$2,0)/EE$1,"")</f>
        <v>0</v>
      </c>
      <c r="EF51" s="67">
        <f>IFERROR(VLOOKUP($B51,RD[#All],EF$2,0)/EF$1,"")</f>
        <v>0</v>
      </c>
      <c r="EG51" s="67">
        <f>IFERROR(VLOOKUP($B51,RD[#All],EG$2,0)/EG$1,"")</f>
        <v>0</v>
      </c>
      <c r="EH51" s="67">
        <f>IFERROR(VLOOKUP($B51,RD[#All],EH$2,0)/EH$1,"")</f>
        <v>0</v>
      </c>
      <c r="EI51" s="67">
        <f>IFERROR(VLOOKUP($B51,RD[#All],EI$2,0)/EI$1,"")</f>
        <v>0</v>
      </c>
      <c r="EJ51" s="67">
        <f>IFERROR(VLOOKUP($B51,RD[#All],EJ$2,0)/EJ$1,"")</f>
        <v>0</v>
      </c>
      <c r="EK51" s="67">
        <f>IFERROR(VLOOKUP($B51,RD[#All],EK$2,0)/EK$1,"")</f>
        <v>0</v>
      </c>
      <c r="EL51" s="67">
        <f>IFERROR(VLOOKUP($B51,RD[#All],EL$2,0)/EL$1,"")</f>
        <v>0</v>
      </c>
      <c r="EM51" s="67">
        <f>IFERROR(VLOOKUP($B51,RD[#All],EM$2,0)/EM$1,"")</f>
        <v>0</v>
      </c>
      <c r="EN51" s="67">
        <f>IFERROR(VLOOKUP($B51,RD[#All],EN$2,0)/EN$1,"")</f>
        <v>0</v>
      </c>
      <c r="EO51" s="67">
        <f>IFERROR(VLOOKUP($B51,RD[#All],EO$2,0)/EO$1,"")</f>
        <v>0</v>
      </c>
      <c r="EP51" s="67">
        <f>IFERROR(VLOOKUP($B51,RD[#All],EP$2,0)/EP$1,"")</f>
        <v>0</v>
      </c>
      <c r="EQ51" s="67">
        <f>IFERROR(VLOOKUP($B51,RD[#All],EQ$2,0)/EQ$1,"")</f>
        <v>0</v>
      </c>
      <c r="ER51" s="67">
        <f>IFERROR(VLOOKUP($B51,RD[#All],ER$2,0)/ER$1,"")</f>
        <v>0</v>
      </c>
      <c r="ES51" s="67">
        <f>IFERROR(VLOOKUP($B51,RD[#All],ES$2,0)/ES$1,"")</f>
        <v>0</v>
      </c>
      <c r="ET51" s="67">
        <f>IFERROR(VLOOKUP($B51,RD[#All],ET$2,0)/ET$1,"")</f>
        <v>0</v>
      </c>
      <c r="EU51" s="67">
        <f>IFERROR(VLOOKUP($B51,RD[#All],EU$2,0)/EU$1,"")</f>
        <v>0</v>
      </c>
      <c r="EV51" s="67">
        <f>IFERROR(VLOOKUP($B51,RD[#All],EV$2,0)/EV$1,"")</f>
        <v>0</v>
      </c>
      <c r="EW51" s="67">
        <f>IFERROR(VLOOKUP($B51,RD[#All],EW$2,0)/EW$1,"")</f>
        <v>0</v>
      </c>
      <c r="EX51" s="67">
        <f>IFERROR(VLOOKUP($B51,RD[#All],EX$2,0)/EX$1,"")</f>
        <v>0</v>
      </c>
      <c r="EY51" s="67">
        <f>IFERROR(VLOOKUP($B51,RD[#All],EY$2,0)/EY$1,"")</f>
        <v>0</v>
      </c>
      <c r="EZ51" s="67">
        <f>IFERROR(VLOOKUP($B51,RD[#All],EZ$2,0)/EZ$1,"")</f>
        <v>0</v>
      </c>
      <c r="FA51" s="67">
        <f>IFERROR(VLOOKUP($B51,RD[#All],FA$2,0)/FA$1,"")</f>
        <v>0</v>
      </c>
      <c r="FB51" s="67">
        <f>IFERROR(VLOOKUP($B51,RD[#All],FB$2,0)/FB$1,"")</f>
        <v>0</v>
      </c>
      <c r="FC51" s="67">
        <f>IFERROR(VLOOKUP($B51,RD[#All],FC$2,0)/FC$1,"")</f>
        <v>0</v>
      </c>
      <c r="FD51" s="67">
        <f>IFERROR(VLOOKUP($B51,RD[#All],FD$2,0)/FD$1,"")</f>
        <v>0</v>
      </c>
      <c r="FE51" s="67">
        <f>IFERROR(VLOOKUP($B51,RD[#All],FE$2,0)/FE$1,"")</f>
        <v>0</v>
      </c>
      <c r="FF51" s="67">
        <f>IFERROR(VLOOKUP($B51,RD[#All],FF$2,0)/FF$1,"")</f>
        <v>0</v>
      </c>
      <c r="FG51" s="67">
        <f>IFERROR(VLOOKUP($B51,RD[#All],FG$2,0)/FG$1,"")</f>
        <v>0</v>
      </c>
      <c r="FH51" s="67">
        <f>IFERROR(VLOOKUP($B51,RD[#All],FH$2,0)/FH$1,"")</f>
        <v>0</v>
      </c>
      <c r="FI51" s="67">
        <f>IFERROR(VLOOKUP($B51,RD[#All],FI$2,0)/FI$1,"")</f>
        <v>0</v>
      </c>
      <c r="FJ51" s="67">
        <f>IFERROR(VLOOKUP($B51,RD[#All],FJ$2,0)/FJ$1,"")</f>
        <v>0</v>
      </c>
      <c r="FK51" s="67">
        <f>IFERROR(VLOOKUP($B51,RD[#All],FK$2,0)/FK$1,"")</f>
        <v>0</v>
      </c>
      <c r="FL51" s="67">
        <f>IFERROR(VLOOKUP($B51,RD[#All],FL$2,0)/FL$1,"")</f>
        <v>0</v>
      </c>
      <c r="FM51" s="67">
        <f>IFERROR(VLOOKUP($B51,RD[#All],FM$2,0)/FM$1,"")</f>
        <v>0</v>
      </c>
      <c r="FN51" s="67">
        <f>IFERROR(VLOOKUP($B51,RD[#All],FN$2,0)/FN$1,"")</f>
        <v>0</v>
      </c>
      <c r="FO51" s="67">
        <f>IFERROR(VLOOKUP($B51,RD[#All],FO$2,0)/FO$1,"")</f>
        <v>0</v>
      </c>
      <c r="FP51" s="67">
        <f>IFERROR(VLOOKUP($B51,RD[#All],FP$2,0)/FP$1,"")</f>
        <v>0</v>
      </c>
      <c r="FQ51" s="67">
        <f>IFERROR(VLOOKUP($B51,RD[#All],FQ$2,0)/FQ$1,"")</f>
        <v>0</v>
      </c>
      <c r="FR51" s="67">
        <f>IFERROR(VLOOKUP($B51,RD[#All],FR$2,0)/FR$1,"")</f>
        <v>0</v>
      </c>
      <c r="FS51" s="67">
        <f>IFERROR(VLOOKUP($B51,RD[#All],FS$2,0)/FS$1,"")</f>
        <v>0</v>
      </c>
      <c r="FT51" s="67">
        <f>IFERROR(VLOOKUP($B51,RD[#All],FT$2,0)/FT$1,"")</f>
        <v>0</v>
      </c>
      <c r="FU51" s="67">
        <f>IFERROR(VLOOKUP($B51,RD[#All],FU$2,0)/FU$1,"")</f>
        <v>0</v>
      </c>
      <c r="FV51" s="67">
        <f>IFERROR(VLOOKUP($B51,RD[#All],FV$2,0)/FV$1,"")</f>
        <v>0</v>
      </c>
      <c r="FW51" s="67">
        <f>IFERROR(VLOOKUP($B51,RD[#All],FW$2,0)/FW$1,"")</f>
        <v>0</v>
      </c>
      <c r="FX51" s="67">
        <f>IFERROR(VLOOKUP($B51,RD[#All],FX$2,0)/FX$1,"")</f>
        <v>0</v>
      </c>
      <c r="FY51" s="67">
        <f>IFERROR(VLOOKUP($B51,RD[#All],FY$2,0)/FY$1,"")</f>
        <v>0</v>
      </c>
      <c r="FZ51" s="67">
        <f>IFERROR(VLOOKUP($B51,RD[#All],FZ$2,0)/FZ$1,"")</f>
        <v>0</v>
      </c>
      <c r="GA51" s="67">
        <f>IFERROR(VLOOKUP($B51,RD[#All],GA$2,0)/GA$1,"")</f>
        <v>0</v>
      </c>
      <c r="GB51" s="67">
        <f>IFERROR(VLOOKUP($B51,RD[#All],GB$2,0)/GB$1,"")</f>
        <v>0</v>
      </c>
      <c r="GC51" s="67">
        <f>IFERROR(VLOOKUP($B51,RD[#All],GC$2,0)/GC$1,"")</f>
        <v>0</v>
      </c>
      <c r="GD51" s="67">
        <f>IFERROR(VLOOKUP($B51,RD[#All],GD$2,0)/GD$1,"")</f>
        <v>0</v>
      </c>
      <c r="GE51" s="67">
        <f>IFERROR(VLOOKUP($B51,RD[#All],GE$2,0)/GE$1,"")</f>
        <v>0</v>
      </c>
      <c r="GF51" s="67">
        <f>IFERROR(VLOOKUP($B51,RD[#All],GF$2,0)/GF$1,"")</f>
        <v>0</v>
      </c>
      <c r="GG51" s="67">
        <f>IFERROR(VLOOKUP($B51,RD[#All],GG$2,0)/GG$1,"")</f>
        <v>0</v>
      </c>
      <c r="GH51" s="67">
        <f>IFERROR(VLOOKUP($B51,RD[#All],GH$2,0)/GH$1,"")</f>
        <v>0</v>
      </c>
      <c r="GI51" s="67">
        <f>IFERROR(VLOOKUP($B51,RD[#All],GI$2,0)/GI$1,"")</f>
        <v>0</v>
      </c>
      <c r="GJ51" s="67">
        <f>IFERROR(VLOOKUP($B51,RD[#All],GJ$2,0)/GJ$1,"")</f>
        <v>0</v>
      </c>
      <c r="GK51" s="67">
        <f>IFERROR(VLOOKUP($B51,RD[#All],GK$2,0)/GK$1,"")</f>
        <v>0</v>
      </c>
      <c r="GL51" s="67">
        <f>IFERROR(VLOOKUP($B51,RD[#All],GL$2,0)/GL$1,"")</f>
        <v>0</v>
      </c>
      <c r="GM51" s="67">
        <f>IFERROR(VLOOKUP($B51,RD[#All],GM$2,0)/GM$1,"")</f>
        <v>0</v>
      </c>
      <c r="GN51" s="67">
        <f>IFERROR(VLOOKUP($B51,RD[#All],GN$2,0)/GN$1,"")</f>
        <v>0</v>
      </c>
      <c r="GO51" s="67">
        <f>IFERROR(VLOOKUP($B51,RD[#All],GO$2,0)/GO$1,"")</f>
        <v>0</v>
      </c>
      <c r="GP51" s="67">
        <f>IFERROR(VLOOKUP($B51,RD[#All],GP$2,0)/GP$1,"")</f>
        <v>0</v>
      </c>
      <c r="GQ51" s="67">
        <f>IFERROR(VLOOKUP($B51,RD[#All],GQ$2,0)/GQ$1,"")</f>
        <v>0</v>
      </c>
      <c r="GR51" s="67">
        <f>IFERROR(VLOOKUP($B51,RD[#All],GR$2,0)/GR$1,"")</f>
        <v>0</v>
      </c>
      <c r="GS51" s="67" t="str">
        <f>IFERROR(VLOOKUP($B51,RD[#All],GS$2,0)/GS$1,"")</f>
        <v/>
      </c>
      <c r="GT51" s="67" t="str">
        <f>IFERROR(VLOOKUP($B51,RD[#All],GT$2,0)/GT$1,"")</f>
        <v/>
      </c>
      <c r="GU51" s="67">
        <f>IFERROR(VLOOKUP($B51,RD[#All],GU$2,0)/GU$1,"")</f>
        <v>0</v>
      </c>
      <c r="GV51" s="67">
        <f>IFERROR(VLOOKUP($B51,RD[#All],GV$2,0)/GV$1,"")</f>
        <v>0</v>
      </c>
      <c r="GW51" s="67">
        <f>IFERROR(VLOOKUP($B51,RD[#All],GW$2,0)/GW$1,"")</f>
        <v>0</v>
      </c>
      <c r="GX51" s="67" t="str">
        <f>IFERROR(VLOOKUP($B51,RD[#All],GX$2,0)/GX$1,"")</f>
        <v/>
      </c>
      <c r="GY51" s="67">
        <f>IFERROR(VLOOKUP($B51,RD[#All],GY$2,0)/GY$1,"")</f>
        <v>0</v>
      </c>
      <c r="GZ51" s="67">
        <f>IFERROR(VLOOKUP($B51,RD[#All],GZ$2,0)/GZ$1,"")</f>
        <v>0</v>
      </c>
      <c r="HA51" s="67">
        <f>IFERROR(VLOOKUP($B51,RD[#All],HA$2,0)/HA$1,"")</f>
        <v>0</v>
      </c>
      <c r="HB51" s="67">
        <f>IFERROR(VLOOKUP($B51,RD[#All],HB$2,0)/HB$1,"")</f>
        <v>0</v>
      </c>
      <c r="HC51" s="67">
        <f>IFERROR(VLOOKUP($B51,RD[#All],HC$2,0)/HC$1,"")</f>
        <v>0</v>
      </c>
      <c r="HD51" s="67">
        <f>IFERROR(VLOOKUP($B51,RD[#All],HD$2,0)/HD$1,"")</f>
        <v>0</v>
      </c>
      <c r="HE51" s="67">
        <f>IFERROR(VLOOKUP($B51,RD[#All],HE$2,0)/HE$1,"")</f>
        <v>0</v>
      </c>
      <c r="HF51" s="67">
        <f>IFERROR(VLOOKUP($B51,RD[#All],HF$2,0)/HF$1,"")</f>
        <v>0</v>
      </c>
      <c r="HG51" s="67">
        <f>IFERROR(VLOOKUP($B51,RD[#All],HG$2,0)/HG$1,"")</f>
        <v>0</v>
      </c>
      <c r="HH51" s="67">
        <f>IFERROR(VLOOKUP($B51,RD[#All],HH$2,0)/HH$1,"")</f>
        <v>0</v>
      </c>
      <c r="HI51" s="67">
        <f>IFERROR(VLOOKUP($B51,RD[#All],HI$2,0)/HI$1,"")</f>
        <v>0</v>
      </c>
      <c r="HJ51" s="67">
        <f>IFERROR(VLOOKUP($B51,RD[#All],HJ$2,0)/HJ$1,"")</f>
        <v>0</v>
      </c>
      <c r="HK51" s="67">
        <f>IFERROR(VLOOKUP($B51,RD[#All],HK$2,0)/HK$1,"")</f>
        <v>0</v>
      </c>
      <c r="HL51" s="67">
        <f>IFERROR(VLOOKUP($B51,RD[#All],HL$2,0)/HL$1,"")</f>
        <v>0</v>
      </c>
      <c r="HM51" s="67">
        <f>IFERROR(VLOOKUP($B51,RD[#All],HM$2,0)/HM$1,"")</f>
        <v>0</v>
      </c>
      <c r="HN51" s="67">
        <f>IFERROR(VLOOKUP($B51,RD[#All],HN$2,0)/HN$1,"")</f>
        <v>0</v>
      </c>
      <c r="HO51" s="67">
        <f>IFERROR(VLOOKUP($B51,RD[#All],HO$2,0)/HO$1,"")</f>
        <v>0</v>
      </c>
      <c r="HP51" s="67">
        <f>IFERROR(VLOOKUP($B51,RD[#All],HP$2,0)/HP$1,"")</f>
        <v>0</v>
      </c>
      <c r="HQ51" s="67">
        <f>IFERROR(VLOOKUP($B51,RD[#All],HQ$2,0)/HQ$1,"")</f>
        <v>0</v>
      </c>
      <c r="HR51" s="67">
        <f>IFERROR(VLOOKUP($B51,RD[#All],HR$2,0)/HR$1,"")</f>
        <v>0</v>
      </c>
      <c r="HS51" s="67">
        <f>IFERROR(VLOOKUP($B51,RD[#All],HS$2,0)/HS$1,"")</f>
        <v>0</v>
      </c>
      <c r="HT51" s="67">
        <f>IFERROR(VLOOKUP($B51,RD[#All],HT$2,0)/HT$1,"")</f>
        <v>0</v>
      </c>
      <c r="HU51" s="67">
        <f>IFERROR(VLOOKUP($B51,RD[#All],HU$2,0)/HU$1,"")</f>
        <v>0</v>
      </c>
      <c r="HV51" s="67">
        <f>IFERROR(VLOOKUP($B51,RD[#All],HV$2,0)/HV$1,"")</f>
        <v>0</v>
      </c>
      <c r="HW51" s="67">
        <f>IFERROR(VLOOKUP($B51,RD[#All],HW$2,0)/HW$1,"")</f>
        <v>0</v>
      </c>
      <c r="HX51" s="67">
        <f>IFERROR(VLOOKUP($B51,RD[#All],HX$2,0)/HX$1,"")</f>
        <v>0</v>
      </c>
      <c r="HY51" s="67">
        <f>IFERROR(VLOOKUP($B51,RD[#All],HY$2,0)/HY$1,"")</f>
        <v>0</v>
      </c>
      <c r="HZ51" s="67">
        <f>IFERROR(VLOOKUP($B51,RD[#All],HZ$2,0)/HZ$1,"")</f>
        <v>0</v>
      </c>
      <c r="IA51" s="67">
        <f>IFERROR(VLOOKUP($B51,RD[#All],IA$2,0)/IA$1,"")</f>
        <v>0</v>
      </c>
      <c r="IB51" s="67">
        <f>IFERROR(VLOOKUP($B51,RD[#All],IB$2,0)/IB$1,"")</f>
        <v>0</v>
      </c>
      <c r="IC51" s="67">
        <f>IFERROR(VLOOKUP($B51,RD[#All],IC$2,0)/IC$1,"")</f>
        <v>0</v>
      </c>
      <c r="ID51" s="67">
        <f>IFERROR(VLOOKUP($B51,RD[#All],ID$2,0)/ID$1,"")</f>
        <v>0</v>
      </c>
      <c r="IE51" s="67">
        <f>IFERROR(VLOOKUP($B51,RD[#All],IE$2,0)/IE$1,"")</f>
        <v>0</v>
      </c>
      <c r="IF51" s="67" t="str">
        <f>IFERROR(VLOOKUP($B51,RD[#All],IF$2,0)/IF$1,"")</f>
        <v/>
      </c>
      <c r="IG51" s="67">
        <f>IFERROR(VLOOKUP($B51,RD[#All],IG$2,0)/IG$1,"")</f>
        <v>0</v>
      </c>
      <c r="IH51" s="67">
        <f>IFERROR(VLOOKUP($B51,RD[#All],IH$2,0)/IH$1,"")</f>
        <v>0</v>
      </c>
      <c r="II51" s="67">
        <f>IFERROR(VLOOKUP($B51,RD[#All],II$2,0)/II$1,"")</f>
        <v>0</v>
      </c>
      <c r="IJ51" s="67">
        <f>IFERROR(VLOOKUP($B51,RD[#All],IJ$2,0)/IJ$1,"")</f>
        <v>0</v>
      </c>
      <c r="IK51" s="67">
        <f>IFERROR(VLOOKUP($B51,RD[#All],IK$2,0)/IK$1,"")</f>
        <v>0</v>
      </c>
      <c r="IL51" s="67" t="str">
        <f>IFERROR(VLOOKUP($B51,RD[#All],IL$2,0)/IL$1,"")</f>
        <v/>
      </c>
      <c r="IM51" s="67" t="str">
        <f>IFERROR(VLOOKUP($B51,RD[#All],IM$2,0)/IM$1,"")</f>
        <v/>
      </c>
      <c r="IN51" s="67">
        <f>IFERROR(VLOOKUP($B51,RD[#All],IN$2,0)/IN$1,"")</f>
        <v>0</v>
      </c>
      <c r="IO51" s="67">
        <f>IFERROR(VLOOKUP($B51,RD[#All],IO$2,0)/IO$1,"")</f>
        <v>0</v>
      </c>
      <c r="IP51" s="67">
        <f>IFERROR(VLOOKUP($B51,RD[#All],IP$2,0)/IP$1,"")</f>
        <v>0</v>
      </c>
      <c r="IQ51" s="67">
        <f>IFERROR(VLOOKUP($B51,RD[#All],IQ$2,0)/IQ$1,"")</f>
        <v>0</v>
      </c>
      <c r="IR51" s="67">
        <f>IFERROR(VLOOKUP($B51,RD[#All],IR$2,0)/IR$1,"")</f>
        <v>0</v>
      </c>
      <c r="IS51" s="86" t="str">
        <f>IFERROR(AVERAGEIF(Inv_SY_B[[#This Row],[BLK1_INV1]:[BLK8_INV27]],"&gt;"&amp;0.1,Inv_SY_B[[#This Row],[BLK1_INV1]:[BLK8_INV27]]),"")</f>
        <v/>
      </c>
    </row>
    <row r="52" spans="2:253" x14ac:dyDescent="0.25">
      <c r="B52" s="87">
        <f t="shared" si="1"/>
        <v>45890</v>
      </c>
      <c r="C52" s="67">
        <f>IFERROR(VLOOKUP($B52,RD[#All],C$2,0)/C$1,"")</f>
        <v>0</v>
      </c>
      <c r="D52" s="67">
        <f>IFERROR(VLOOKUP($B52,RD[#All],D$2,0)/D$1,"")</f>
        <v>0</v>
      </c>
      <c r="E52" s="67">
        <f>IFERROR(VLOOKUP($B52,RD[#All],E$2,0)/E$1,"")</f>
        <v>0</v>
      </c>
      <c r="F52" s="67">
        <f>IFERROR(VLOOKUP($B52,RD[#All],F$2,0)/F$1,"")</f>
        <v>0</v>
      </c>
      <c r="G52" s="67">
        <f>IFERROR(VLOOKUP($B52,RD[#All],G$2,0)/G$1,"")</f>
        <v>0</v>
      </c>
      <c r="H52" s="67">
        <f>IFERROR(VLOOKUP($B52,RD[#All],H$2,0)/H$1,"")</f>
        <v>0</v>
      </c>
      <c r="I52" s="67">
        <f>IFERROR(VLOOKUP($B52,RD[#All],I$2,0)/I$1,"")</f>
        <v>0</v>
      </c>
      <c r="J52" s="67">
        <f>IFERROR(VLOOKUP($B52,RD[#All],J$2,0)/J$1,"")</f>
        <v>0</v>
      </c>
      <c r="K52" s="67">
        <f>IFERROR(VLOOKUP($B52,RD[#All],K$2,0)/K$1,"")</f>
        <v>0</v>
      </c>
      <c r="L52" s="67">
        <f>IFERROR(VLOOKUP($B52,RD[#All],L$2,0)/L$1,"")</f>
        <v>0</v>
      </c>
      <c r="M52" s="67">
        <f>IFERROR(VLOOKUP($B52,RD[#All],M$2,0)/M$1,"")</f>
        <v>0</v>
      </c>
      <c r="N52" s="67">
        <f>IFERROR(VLOOKUP($B52,RD[#All],N$2,0)/N$1,"")</f>
        <v>0</v>
      </c>
      <c r="O52" s="67">
        <f>IFERROR(VLOOKUP($B52,RD[#All],O$2,0)/O$1,"")</f>
        <v>0</v>
      </c>
      <c r="P52" s="67">
        <f>IFERROR(VLOOKUP($B52,RD[#All],P$2,0)/P$1,"")</f>
        <v>0</v>
      </c>
      <c r="Q52" s="67">
        <f>IFERROR(VLOOKUP($B52,RD[#All],Q$2,0)/Q$1,"")</f>
        <v>0</v>
      </c>
      <c r="R52" s="67">
        <f>IFERROR(VLOOKUP($B52,RD[#All],R$2,0)/R$1,"")</f>
        <v>0</v>
      </c>
      <c r="S52" s="67">
        <f>IFERROR(VLOOKUP($B52,RD[#All],S$2,0)/S$1,"")</f>
        <v>0</v>
      </c>
      <c r="T52" s="67">
        <f>IFERROR(VLOOKUP($B52,RD[#All],T$2,0)/T$1,"")</f>
        <v>0</v>
      </c>
      <c r="U52" s="67">
        <f>IFERROR(VLOOKUP($B52,RD[#All],U$2,0)/U$1,"")</f>
        <v>0</v>
      </c>
      <c r="V52" s="67">
        <f>IFERROR(VLOOKUP($B52,RD[#All],V$2,0)/V$1,"")</f>
        <v>0</v>
      </c>
      <c r="W52" s="67">
        <f>IFERROR(VLOOKUP($B52,RD[#All],W$2,0)/W$1,"")</f>
        <v>0</v>
      </c>
      <c r="X52" s="67">
        <f>IFERROR(VLOOKUP($B52,RD[#All],X$2,0)/X$1,"")</f>
        <v>0</v>
      </c>
      <c r="Y52" s="67">
        <f>IFERROR(VLOOKUP($B52,RD[#All],Y$2,0)/Y$1,"")</f>
        <v>0</v>
      </c>
      <c r="Z52" s="67">
        <f>IFERROR(VLOOKUP($B52,RD[#All],Z$2,0)/Z$1,"")</f>
        <v>0</v>
      </c>
      <c r="AA52" s="67">
        <f>IFERROR(VLOOKUP($B52,RD[#All],AA$2,0)/AA$1,"")</f>
        <v>0</v>
      </c>
      <c r="AB52" s="67">
        <f>IFERROR(VLOOKUP($B52,RD[#All],AB$2,0)/AB$1,"")</f>
        <v>0</v>
      </c>
      <c r="AC52" s="67">
        <f>IFERROR(VLOOKUP($B52,RD[#All],AC$2,0)/AC$1,"")</f>
        <v>0</v>
      </c>
      <c r="AD52" s="67">
        <f>IFERROR(VLOOKUP($B52,RD[#All],AD$2,0)/AD$1,"")</f>
        <v>0</v>
      </c>
      <c r="AE52" s="67">
        <f>IFERROR(VLOOKUP($B52,RD[#All],AE$2,0)/AE$1,"")</f>
        <v>0</v>
      </c>
      <c r="AF52" s="67">
        <f>IFERROR(VLOOKUP($B52,RD[#All],AF$2,0)/AF$1,"")</f>
        <v>0</v>
      </c>
      <c r="AG52" s="67">
        <f>IFERROR(VLOOKUP($B52,RD[#All],AG$2,0)/AG$1,"")</f>
        <v>0</v>
      </c>
      <c r="AH52" s="67">
        <f>IFERROR(VLOOKUP($B52,RD[#All],AH$2,0)/AH$1,"")</f>
        <v>0</v>
      </c>
      <c r="AI52" s="67">
        <f>IFERROR(VLOOKUP($B52,RD[#All],AI$2,0)/AI$1,"")</f>
        <v>0</v>
      </c>
      <c r="AJ52" s="67">
        <f>IFERROR(VLOOKUP($B52,RD[#All],AJ$2,0)/AJ$1,"")</f>
        <v>0</v>
      </c>
      <c r="AK52" s="67">
        <f>IFERROR(VLOOKUP($B52,RD[#All],AK$2,0)/AK$1,"")</f>
        <v>0</v>
      </c>
      <c r="AL52" s="67">
        <f>IFERROR(VLOOKUP($B52,RD[#All],AL$2,0)/AL$1,"")</f>
        <v>0</v>
      </c>
      <c r="AM52" s="67">
        <f>IFERROR(VLOOKUP($B52,RD[#All],AM$2,0)/AM$1,"")</f>
        <v>0</v>
      </c>
      <c r="AN52" s="67">
        <f>IFERROR(VLOOKUP($B52,RD[#All],AN$2,0)/AN$1,"")</f>
        <v>0</v>
      </c>
      <c r="AO52" s="67">
        <f>IFERROR(VLOOKUP($B52,RD[#All],AO$2,0)/AO$1,"")</f>
        <v>0</v>
      </c>
      <c r="AP52" s="67">
        <f>IFERROR(VLOOKUP($B52,RD[#All],AP$2,0)/AP$1,"")</f>
        <v>0</v>
      </c>
      <c r="AQ52" s="67">
        <f>IFERROR(VLOOKUP($B52,RD[#All],AQ$2,0)/AQ$1,"")</f>
        <v>0</v>
      </c>
      <c r="AR52" s="67">
        <f>IFERROR(VLOOKUP($B52,RD[#All],AR$2,0)/AR$1,"")</f>
        <v>0</v>
      </c>
      <c r="AS52" s="67">
        <f>IFERROR(VLOOKUP($B52,RD[#All],AS$2,0)/AS$1,"")</f>
        <v>0</v>
      </c>
      <c r="AT52" s="67">
        <f>IFERROR(VLOOKUP($B52,RD[#All],AT$2,0)/AT$1,"")</f>
        <v>0</v>
      </c>
      <c r="AU52" s="67">
        <f>IFERROR(VLOOKUP($B52,RD[#All],AU$2,0)/AU$1,"")</f>
        <v>0</v>
      </c>
      <c r="AV52" s="67">
        <f>IFERROR(VLOOKUP($B52,RD[#All],AV$2,0)/AV$1,"")</f>
        <v>0</v>
      </c>
      <c r="AW52" s="67">
        <f>IFERROR(VLOOKUP($B52,RD[#All],AW$2,0)/AW$1,"")</f>
        <v>0</v>
      </c>
      <c r="AX52" s="67">
        <f>IFERROR(VLOOKUP($B52,RD[#All],AX$2,0)/AX$1,"")</f>
        <v>0</v>
      </c>
      <c r="AY52" s="67">
        <f>IFERROR(VLOOKUP($B52,RD[#All],AY$2,0)/AY$1,"")</f>
        <v>0</v>
      </c>
      <c r="AZ52" s="67">
        <f>IFERROR(VLOOKUP($B52,RD[#All],AZ$2,0)/AZ$1,"")</f>
        <v>0</v>
      </c>
      <c r="BA52" s="67">
        <f>IFERROR(VLOOKUP($B52,RD[#All],BA$2,0)/BA$1,"")</f>
        <v>0</v>
      </c>
      <c r="BB52" s="67">
        <f>IFERROR(VLOOKUP($B52,RD[#All],BB$2,0)/BB$1,"")</f>
        <v>0</v>
      </c>
      <c r="BC52" s="67">
        <f>IFERROR(VLOOKUP($B52,RD[#All],BC$2,0)/BC$1,"")</f>
        <v>0</v>
      </c>
      <c r="BD52" s="67">
        <f>IFERROR(VLOOKUP($B52,RD[#All],BD$2,0)/BD$1,"")</f>
        <v>0</v>
      </c>
      <c r="BE52" s="67">
        <f>IFERROR(VLOOKUP($B52,RD[#All],BE$2,0)/BE$1,"")</f>
        <v>0</v>
      </c>
      <c r="BF52" s="67">
        <f>IFERROR(VLOOKUP($B52,RD[#All],BF$2,0)/BF$1,"")</f>
        <v>0</v>
      </c>
      <c r="BG52" s="67">
        <f>IFERROR(VLOOKUP($B52,RD[#All],BG$2,0)/BG$1,"")</f>
        <v>0</v>
      </c>
      <c r="BH52" s="67">
        <f>IFERROR(VLOOKUP($B52,RD[#All],BH$2,0)/BH$1,"")</f>
        <v>0</v>
      </c>
      <c r="BI52" s="67">
        <f>IFERROR(VLOOKUP($B52,RD[#All],BI$2,0)/BI$1,"")</f>
        <v>0</v>
      </c>
      <c r="BJ52" s="67">
        <f>IFERROR(VLOOKUP($B52,RD[#All],BJ$2,0)/BJ$1,"")</f>
        <v>0</v>
      </c>
      <c r="BK52" s="67">
        <f>IFERROR(VLOOKUP($B52,RD[#All],BK$2,0)/BK$1,"")</f>
        <v>0</v>
      </c>
      <c r="BL52" s="67">
        <f>IFERROR(VLOOKUP($B52,RD[#All],BL$2,0)/BL$1,"")</f>
        <v>0</v>
      </c>
      <c r="BM52" s="67">
        <f>IFERROR(VLOOKUP($B52,RD[#All],BM$2,0)/BM$1,"")</f>
        <v>0</v>
      </c>
      <c r="BN52" s="67">
        <f>IFERROR(VLOOKUP($B52,RD[#All],BN$2,0)/BN$1,"")</f>
        <v>0</v>
      </c>
      <c r="BO52" s="67">
        <f>IFERROR(VLOOKUP($B52,RD[#All],BO$2,0)/BO$1,"")</f>
        <v>0</v>
      </c>
      <c r="BP52" s="67">
        <f>IFERROR(VLOOKUP($B52,RD[#All],BP$2,0)/BP$1,"")</f>
        <v>0</v>
      </c>
      <c r="BQ52" s="67">
        <f>IFERROR(VLOOKUP($B52,RD[#All],BQ$2,0)/BQ$1,"")</f>
        <v>0</v>
      </c>
      <c r="BR52" s="67">
        <f>IFERROR(VLOOKUP($B52,RD[#All],BR$2,0)/BR$1,"")</f>
        <v>0</v>
      </c>
      <c r="BS52" s="67">
        <f>IFERROR(VLOOKUP($B52,RD[#All],BS$2,0)/BS$1,"")</f>
        <v>0</v>
      </c>
      <c r="BT52" s="67">
        <f>IFERROR(VLOOKUP($B52,RD[#All],BT$2,0)/BT$1,"")</f>
        <v>0</v>
      </c>
      <c r="BU52" s="67">
        <f>IFERROR(VLOOKUP($B52,RD[#All],BU$2,0)/BU$1,"")</f>
        <v>0</v>
      </c>
      <c r="BV52" s="67">
        <f>IFERROR(VLOOKUP($B52,RD[#All],BV$2,0)/BV$1,"")</f>
        <v>0</v>
      </c>
      <c r="BW52" s="67">
        <f>IFERROR(VLOOKUP($B52,RD[#All],BW$2,0)/BW$1,"")</f>
        <v>0</v>
      </c>
      <c r="BX52" s="67">
        <f>IFERROR(VLOOKUP($B52,RD[#All],BX$2,0)/BX$1,"")</f>
        <v>0</v>
      </c>
      <c r="BY52" s="67">
        <f>IFERROR(VLOOKUP($B52,RD[#All],BY$2,0)/BY$1,"")</f>
        <v>0</v>
      </c>
      <c r="BZ52" s="67">
        <f>IFERROR(VLOOKUP($B52,RD[#All],BZ$2,0)/BZ$1,"")</f>
        <v>0</v>
      </c>
      <c r="CA52" s="67">
        <f>IFERROR(VLOOKUP($B52,RD[#All],CA$2,0)/CA$1,"")</f>
        <v>0</v>
      </c>
      <c r="CB52" s="67">
        <f>IFERROR(VLOOKUP($B52,RD[#All],CB$2,0)/CB$1,"")</f>
        <v>0</v>
      </c>
      <c r="CC52" s="67">
        <f>IFERROR(VLOOKUP($B52,RD[#All],CC$2,0)/CC$1,"")</f>
        <v>0</v>
      </c>
      <c r="CD52" s="67">
        <f>IFERROR(VLOOKUP($B52,RD[#All],CD$2,0)/CD$1,"")</f>
        <v>0</v>
      </c>
      <c r="CE52" s="67">
        <f>IFERROR(VLOOKUP($B52,RD[#All],CE$2,0)/CE$1,"")</f>
        <v>0</v>
      </c>
      <c r="CF52" s="67">
        <f>IFERROR(VLOOKUP($B52,RD[#All],CF$2,0)/CF$1,"")</f>
        <v>0</v>
      </c>
      <c r="CG52" s="67">
        <f>IFERROR(VLOOKUP($B52,RD[#All],CG$2,0)/CG$1,"")</f>
        <v>0</v>
      </c>
      <c r="CH52" s="67">
        <f>IFERROR(VLOOKUP($B52,RD[#All],CH$2,0)/CH$1,"")</f>
        <v>0</v>
      </c>
      <c r="CI52" s="67">
        <f>IFERROR(VLOOKUP($B52,RD[#All],CI$2,0)/CI$1,"")</f>
        <v>0</v>
      </c>
      <c r="CJ52" s="67">
        <f>IFERROR(VLOOKUP($B52,RD[#All],CJ$2,0)/CJ$1,"")</f>
        <v>0</v>
      </c>
      <c r="CK52" s="67">
        <f>IFERROR(VLOOKUP($B52,RD[#All],CK$2,0)/CK$1,"")</f>
        <v>0</v>
      </c>
      <c r="CL52" s="67">
        <f>IFERROR(VLOOKUP($B52,RD[#All],CL$2,0)/CL$1,"")</f>
        <v>0</v>
      </c>
      <c r="CM52" s="67">
        <f>IFERROR(VLOOKUP($B52,RD[#All],CM$2,0)/CM$1,"")</f>
        <v>0</v>
      </c>
      <c r="CN52" s="67">
        <f>IFERROR(VLOOKUP($B52,RD[#All],CN$2,0)/CN$1,"")</f>
        <v>0</v>
      </c>
      <c r="CO52" s="67">
        <f>IFERROR(VLOOKUP($B52,RD[#All],CO$2,0)/CO$1,"")</f>
        <v>0</v>
      </c>
      <c r="CP52" s="67">
        <f>IFERROR(VLOOKUP($B52,RD[#All],CP$2,0)/CP$1,"")</f>
        <v>0</v>
      </c>
      <c r="CQ52" s="67">
        <f>IFERROR(VLOOKUP($B52,RD[#All],CQ$2,0)/CQ$1,"")</f>
        <v>0</v>
      </c>
      <c r="CR52" s="67">
        <f>IFERROR(VLOOKUP($B52,RD[#All],CR$2,0)/CR$1,"")</f>
        <v>0</v>
      </c>
      <c r="CS52" s="67">
        <f>IFERROR(VLOOKUP($B52,RD[#All],CS$2,0)/CS$1,"")</f>
        <v>0</v>
      </c>
      <c r="CT52" s="67">
        <f>IFERROR(VLOOKUP($B52,RD[#All],CT$2,0)/CT$1,"")</f>
        <v>0</v>
      </c>
      <c r="CU52" s="67">
        <f>IFERROR(VLOOKUP($B52,RD[#All],CU$2,0)/CU$1,"")</f>
        <v>0</v>
      </c>
      <c r="CV52" s="67">
        <f>IFERROR(VLOOKUP($B52,RD[#All],CV$2,0)/CV$1,"")</f>
        <v>0</v>
      </c>
      <c r="CW52" s="67">
        <f>IFERROR(VLOOKUP($B52,RD[#All],CW$2,0)/CW$1,"")</f>
        <v>0</v>
      </c>
      <c r="CX52" s="67">
        <f>IFERROR(VLOOKUP($B52,RD[#All],CX$2,0)/CX$1,"")</f>
        <v>0</v>
      </c>
      <c r="CY52" s="67">
        <f>IFERROR(VLOOKUP($B52,RD[#All],CY$2,0)/CY$1,"")</f>
        <v>0</v>
      </c>
      <c r="CZ52" s="67">
        <f>IFERROR(VLOOKUP($B52,RD[#All],CZ$2,0)/CZ$1,"")</f>
        <v>0</v>
      </c>
      <c r="DA52" s="67">
        <f>IFERROR(VLOOKUP($B52,RD[#All],DA$2,0)/DA$1,"")</f>
        <v>0</v>
      </c>
      <c r="DB52" s="67">
        <f>IFERROR(VLOOKUP($B52,RD[#All],DB$2,0)/DB$1,"")</f>
        <v>0</v>
      </c>
      <c r="DC52" s="67">
        <f>IFERROR(VLOOKUP($B52,RD[#All],DC$2,0)/DC$1,"")</f>
        <v>0</v>
      </c>
      <c r="DD52" s="67">
        <f>IFERROR(VLOOKUP($B52,RD[#All],DD$2,0)/DD$1,"")</f>
        <v>0</v>
      </c>
      <c r="DE52" s="67">
        <f>IFERROR(VLOOKUP($B52,RD[#All],DE$2,0)/DE$1,"")</f>
        <v>0</v>
      </c>
      <c r="DF52" s="67">
        <f>IFERROR(VLOOKUP($B52,RD[#All],DF$2,0)/DF$1,"")</f>
        <v>0</v>
      </c>
      <c r="DG52" s="67">
        <f>IFERROR(VLOOKUP($B52,RD[#All],DG$2,0)/DG$1,"")</f>
        <v>0</v>
      </c>
      <c r="DH52" s="67">
        <f>IFERROR(VLOOKUP($B52,RD[#All],DH$2,0)/DH$1,"")</f>
        <v>0</v>
      </c>
      <c r="DI52" s="67">
        <f>IFERROR(VLOOKUP($B52,RD[#All],DI$2,0)/DI$1,"")</f>
        <v>0</v>
      </c>
      <c r="DJ52" s="67">
        <f>IFERROR(VLOOKUP($B52,RD[#All],DJ$2,0)/DJ$1,"")</f>
        <v>0</v>
      </c>
      <c r="DK52" s="67">
        <f>IFERROR(VLOOKUP($B52,RD[#All],DK$2,0)/DK$1,"")</f>
        <v>0</v>
      </c>
      <c r="DL52" s="67">
        <f>IFERROR(VLOOKUP($B52,RD[#All],DL$2,0)/DL$1,"")</f>
        <v>0</v>
      </c>
      <c r="DM52" s="67">
        <f>IFERROR(VLOOKUP($B52,RD[#All],DM$2,0)/DM$1,"")</f>
        <v>0</v>
      </c>
      <c r="DN52" s="67">
        <f>IFERROR(VLOOKUP($B52,RD[#All],DN$2,0)/DN$1,"")</f>
        <v>0</v>
      </c>
      <c r="DO52" s="67">
        <f>IFERROR(VLOOKUP($B52,RD[#All],DO$2,0)/DO$1,"")</f>
        <v>0</v>
      </c>
      <c r="DP52" s="67">
        <f>IFERROR(VLOOKUP($B52,RD[#All],DP$2,0)/DP$1,"")</f>
        <v>0</v>
      </c>
      <c r="DQ52" s="67">
        <f>IFERROR(VLOOKUP($B52,RD[#All],DQ$2,0)/DQ$1,"")</f>
        <v>0</v>
      </c>
      <c r="DR52" s="67">
        <f>IFERROR(VLOOKUP($B52,RD[#All],DR$2,0)/DR$1,"")</f>
        <v>0</v>
      </c>
      <c r="DS52" s="67">
        <f>IFERROR(VLOOKUP($B52,RD[#All],DS$2,0)/DS$1,"")</f>
        <v>0</v>
      </c>
      <c r="DT52" s="67">
        <f>IFERROR(VLOOKUP($B52,RD[#All],DT$2,0)/DT$1,"")</f>
        <v>0</v>
      </c>
      <c r="DU52" s="67">
        <f>IFERROR(VLOOKUP($B52,RD[#All],DU$2,0)/DU$1,"")</f>
        <v>0</v>
      </c>
      <c r="DV52" s="67">
        <f>IFERROR(VLOOKUP($B52,RD[#All],DV$2,0)/DV$1,"")</f>
        <v>0</v>
      </c>
      <c r="DW52" s="67">
        <f>IFERROR(VLOOKUP($B52,RD[#All],DW$2,0)/DW$1,"")</f>
        <v>0</v>
      </c>
      <c r="DX52" s="67">
        <f>IFERROR(VLOOKUP($B52,RD[#All],DX$2,0)/DX$1,"")</f>
        <v>0</v>
      </c>
      <c r="DY52" s="67">
        <f>IFERROR(VLOOKUP($B52,RD[#All],DY$2,0)/DY$1,"")</f>
        <v>0</v>
      </c>
      <c r="DZ52" s="67">
        <f>IFERROR(VLOOKUP($B52,RD[#All],DZ$2,0)/DZ$1,"")</f>
        <v>0</v>
      </c>
      <c r="EA52" s="67">
        <f>IFERROR(VLOOKUP($B52,RD[#All],EA$2,0)/EA$1,"")</f>
        <v>0</v>
      </c>
      <c r="EB52" s="67">
        <f>IFERROR(VLOOKUP($B52,RD[#All],EB$2,0)/EB$1,"")</f>
        <v>0</v>
      </c>
      <c r="EC52" s="67">
        <f>IFERROR(VLOOKUP($B52,RD[#All],EC$2,0)/EC$1,"")</f>
        <v>0</v>
      </c>
      <c r="ED52" s="67">
        <f>IFERROR(VLOOKUP($B52,RD[#All],ED$2,0)/ED$1,"")</f>
        <v>0</v>
      </c>
      <c r="EE52" s="67">
        <f>IFERROR(VLOOKUP($B52,RD[#All],EE$2,0)/EE$1,"")</f>
        <v>0</v>
      </c>
      <c r="EF52" s="67">
        <f>IFERROR(VLOOKUP($B52,RD[#All],EF$2,0)/EF$1,"")</f>
        <v>0</v>
      </c>
      <c r="EG52" s="67">
        <f>IFERROR(VLOOKUP($B52,RD[#All],EG$2,0)/EG$1,"")</f>
        <v>0</v>
      </c>
      <c r="EH52" s="67">
        <f>IFERROR(VLOOKUP($B52,RD[#All],EH$2,0)/EH$1,"")</f>
        <v>0</v>
      </c>
      <c r="EI52" s="67">
        <f>IFERROR(VLOOKUP($B52,RD[#All],EI$2,0)/EI$1,"")</f>
        <v>0</v>
      </c>
      <c r="EJ52" s="67">
        <f>IFERROR(VLOOKUP($B52,RD[#All],EJ$2,0)/EJ$1,"")</f>
        <v>0</v>
      </c>
      <c r="EK52" s="67">
        <f>IFERROR(VLOOKUP($B52,RD[#All],EK$2,0)/EK$1,"")</f>
        <v>0</v>
      </c>
      <c r="EL52" s="67">
        <f>IFERROR(VLOOKUP($B52,RD[#All],EL$2,0)/EL$1,"")</f>
        <v>0</v>
      </c>
      <c r="EM52" s="67">
        <f>IFERROR(VLOOKUP($B52,RD[#All],EM$2,0)/EM$1,"")</f>
        <v>0</v>
      </c>
      <c r="EN52" s="67">
        <f>IFERROR(VLOOKUP($B52,RD[#All],EN$2,0)/EN$1,"")</f>
        <v>0</v>
      </c>
      <c r="EO52" s="67">
        <f>IFERROR(VLOOKUP($B52,RD[#All],EO$2,0)/EO$1,"")</f>
        <v>0</v>
      </c>
      <c r="EP52" s="67">
        <f>IFERROR(VLOOKUP($B52,RD[#All],EP$2,0)/EP$1,"")</f>
        <v>0</v>
      </c>
      <c r="EQ52" s="67">
        <f>IFERROR(VLOOKUP($B52,RD[#All],EQ$2,0)/EQ$1,"")</f>
        <v>0</v>
      </c>
      <c r="ER52" s="67">
        <f>IFERROR(VLOOKUP($B52,RD[#All],ER$2,0)/ER$1,"")</f>
        <v>0</v>
      </c>
      <c r="ES52" s="67">
        <f>IFERROR(VLOOKUP($B52,RD[#All],ES$2,0)/ES$1,"")</f>
        <v>0</v>
      </c>
      <c r="ET52" s="67">
        <f>IFERROR(VLOOKUP($B52,RD[#All],ET$2,0)/ET$1,"")</f>
        <v>0</v>
      </c>
      <c r="EU52" s="67">
        <f>IFERROR(VLOOKUP($B52,RD[#All],EU$2,0)/EU$1,"")</f>
        <v>0</v>
      </c>
      <c r="EV52" s="67">
        <f>IFERROR(VLOOKUP($B52,RD[#All],EV$2,0)/EV$1,"")</f>
        <v>0</v>
      </c>
      <c r="EW52" s="67">
        <f>IFERROR(VLOOKUP($B52,RD[#All],EW$2,0)/EW$1,"")</f>
        <v>0</v>
      </c>
      <c r="EX52" s="67">
        <f>IFERROR(VLOOKUP($B52,RD[#All],EX$2,0)/EX$1,"")</f>
        <v>0</v>
      </c>
      <c r="EY52" s="67">
        <f>IFERROR(VLOOKUP($B52,RD[#All],EY$2,0)/EY$1,"")</f>
        <v>0</v>
      </c>
      <c r="EZ52" s="67">
        <f>IFERROR(VLOOKUP($B52,RD[#All],EZ$2,0)/EZ$1,"")</f>
        <v>0</v>
      </c>
      <c r="FA52" s="67">
        <f>IFERROR(VLOOKUP($B52,RD[#All],FA$2,0)/FA$1,"")</f>
        <v>0</v>
      </c>
      <c r="FB52" s="67">
        <f>IFERROR(VLOOKUP($B52,RD[#All],FB$2,0)/FB$1,"")</f>
        <v>0</v>
      </c>
      <c r="FC52" s="67">
        <f>IFERROR(VLOOKUP($B52,RD[#All],FC$2,0)/FC$1,"")</f>
        <v>0</v>
      </c>
      <c r="FD52" s="67">
        <f>IFERROR(VLOOKUP($B52,RD[#All],FD$2,0)/FD$1,"")</f>
        <v>0</v>
      </c>
      <c r="FE52" s="67">
        <f>IFERROR(VLOOKUP($B52,RD[#All],FE$2,0)/FE$1,"")</f>
        <v>0</v>
      </c>
      <c r="FF52" s="67">
        <f>IFERROR(VLOOKUP($B52,RD[#All],FF$2,0)/FF$1,"")</f>
        <v>0</v>
      </c>
      <c r="FG52" s="67">
        <f>IFERROR(VLOOKUP($B52,RD[#All],FG$2,0)/FG$1,"")</f>
        <v>0</v>
      </c>
      <c r="FH52" s="67">
        <f>IFERROR(VLOOKUP($B52,RD[#All],FH$2,0)/FH$1,"")</f>
        <v>0</v>
      </c>
      <c r="FI52" s="67">
        <f>IFERROR(VLOOKUP($B52,RD[#All],FI$2,0)/FI$1,"")</f>
        <v>0</v>
      </c>
      <c r="FJ52" s="67">
        <f>IFERROR(VLOOKUP($B52,RD[#All],FJ$2,0)/FJ$1,"")</f>
        <v>0</v>
      </c>
      <c r="FK52" s="67">
        <f>IFERROR(VLOOKUP($B52,RD[#All],FK$2,0)/FK$1,"")</f>
        <v>0</v>
      </c>
      <c r="FL52" s="67">
        <f>IFERROR(VLOOKUP($B52,RD[#All],FL$2,0)/FL$1,"")</f>
        <v>0</v>
      </c>
      <c r="FM52" s="67">
        <f>IFERROR(VLOOKUP($B52,RD[#All],FM$2,0)/FM$1,"")</f>
        <v>0</v>
      </c>
      <c r="FN52" s="67">
        <f>IFERROR(VLOOKUP($B52,RD[#All],FN$2,0)/FN$1,"")</f>
        <v>0</v>
      </c>
      <c r="FO52" s="67">
        <f>IFERROR(VLOOKUP($B52,RD[#All],FO$2,0)/FO$1,"")</f>
        <v>0</v>
      </c>
      <c r="FP52" s="67">
        <f>IFERROR(VLOOKUP($B52,RD[#All],FP$2,0)/FP$1,"")</f>
        <v>0</v>
      </c>
      <c r="FQ52" s="67">
        <f>IFERROR(VLOOKUP($B52,RD[#All],FQ$2,0)/FQ$1,"")</f>
        <v>0</v>
      </c>
      <c r="FR52" s="67">
        <f>IFERROR(VLOOKUP($B52,RD[#All],FR$2,0)/FR$1,"")</f>
        <v>0</v>
      </c>
      <c r="FS52" s="67">
        <f>IFERROR(VLOOKUP($B52,RD[#All],FS$2,0)/FS$1,"")</f>
        <v>0</v>
      </c>
      <c r="FT52" s="67">
        <f>IFERROR(VLOOKUP($B52,RD[#All],FT$2,0)/FT$1,"")</f>
        <v>0</v>
      </c>
      <c r="FU52" s="67">
        <f>IFERROR(VLOOKUP($B52,RD[#All],FU$2,0)/FU$1,"")</f>
        <v>0</v>
      </c>
      <c r="FV52" s="67">
        <f>IFERROR(VLOOKUP($B52,RD[#All],FV$2,0)/FV$1,"")</f>
        <v>0</v>
      </c>
      <c r="FW52" s="67">
        <f>IFERROR(VLOOKUP($B52,RD[#All],FW$2,0)/FW$1,"")</f>
        <v>0</v>
      </c>
      <c r="FX52" s="67">
        <f>IFERROR(VLOOKUP($B52,RD[#All],FX$2,0)/FX$1,"")</f>
        <v>0</v>
      </c>
      <c r="FY52" s="67">
        <f>IFERROR(VLOOKUP($B52,RD[#All],FY$2,0)/FY$1,"")</f>
        <v>0</v>
      </c>
      <c r="FZ52" s="67">
        <f>IFERROR(VLOOKUP($B52,RD[#All],FZ$2,0)/FZ$1,"")</f>
        <v>0</v>
      </c>
      <c r="GA52" s="67">
        <f>IFERROR(VLOOKUP($B52,RD[#All],GA$2,0)/GA$1,"")</f>
        <v>0</v>
      </c>
      <c r="GB52" s="67">
        <f>IFERROR(VLOOKUP($B52,RD[#All],GB$2,0)/GB$1,"")</f>
        <v>0</v>
      </c>
      <c r="GC52" s="67">
        <f>IFERROR(VLOOKUP($B52,RD[#All],GC$2,0)/GC$1,"")</f>
        <v>0</v>
      </c>
      <c r="GD52" s="67">
        <f>IFERROR(VLOOKUP($B52,RD[#All],GD$2,0)/GD$1,"")</f>
        <v>0</v>
      </c>
      <c r="GE52" s="67">
        <f>IFERROR(VLOOKUP($B52,RD[#All],GE$2,0)/GE$1,"")</f>
        <v>0</v>
      </c>
      <c r="GF52" s="67">
        <f>IFERROR(VLOOKUP($B52,RD[#All],GF$2,0)/GF$1,"")</f>
        <v>0</v>
      </c>
      <c r="GG52" s="67">
        <f>IFERROR(VLOOKUP($B52,RD[#All],GG$2,0)/GG$1,"")</f>
        <v>0</v>
      </c>
      <c r="GH52" s="67">
        <f>IFERROR(VLOOKUP($B52,RD[#All],GH$2,0)/GH$1,"")</f>
        <v>0</v>
      </c>
      <c r="GI52" s="67">
        <f>IFERROR(VLOOKUP($B52,RD[#All],GI$2,0)/GI$1,"")</f>
        <v>0</v>
      </c>
      <c r="GJ52" s="67">
        <f>IFERROR(VLOOKUP($B52,RD[#All],GJ$2,0)/GJ$1,"")</f>
        <v>0</v>
      </c>
      <c r="GK52" s="67">
        <f>IFERROR(VLOOKUP($B52,RD[#All],GK$2,0)/GK$1,"")</f>
        <v>0</v>
      </c>
      <c r="GL52" s="67">
        <f>IFERROR(VLOOKUP($B52,RD[#All],GL$2,0)/GL$1,"")</f>
        <v>0</v>
      </c>
      <c r="GM52" s="67">
        <f>IFERROR(VLOOKUP($B52,RD[#All],GM$2,0)/GM$1,"")</f>
        <v>0</v>
      </c>
      <c r="GN52" s="67">
        <f>IFERROR(VLOOKUP($B52,RD[#All],GN$2,0)/GN$1,"")</f>
        <v>0</v>
      </c>
      <c r="GO52" s="67">
        <f>IFERROR(VLOOKUP($B52,RD[#All],GO$2,0)/GO$1,"")</f>
        <v>0</v>
      </c>
      <c r="GP52" s="67">
        <f>IFERROR(VLOOKUP($B52,RD[#All],GP$2,0)/GP$1,"")</f>
        <v>0</v>
      </c>
      <c r="GQ52" s="67">
        <f>IFERROR(VLOOKUP($B52,RD[#All],GQ$2,0)/GQ$1,"")</f>
        <v>0</v>
      </c>
      <c r="GR52" s="67">
        <f>IFERROR(VLOOKUP($B52,RD[#All],GR$2,0)/GR$1,"")</f>
        <v>0</v>
      </c>
      <c r="GS52" s="67" t="str">
        <f>IFERROR(VLOOKUP($B52,RD[#All],GS$2,0)/GS$1,"")</f>
        <v/>
      </c>
      <c r="GT52" s="67" t="str">
        <f>IFERROR(VLOOKUP($B52,RD[#All],GT$2,0)/GT$1,"")</f>
        <v/>
      </c>
      <c r="GU52" s="67">
        <f>IFERROR(VLOOKUP($B52,RD[#All],GU$2,0)/GU$1,"")</f>
        <v>0</v>
      </c>
      <c r="GV52" s="67">
        <f>IFERROR(VLOOKUP($B52,RD[#All],GV$2,0)/GV$1,"")</f>
        <v>0</v>
      </c>
      <c r="GW52" s="67">
        <f>IFERROR(VLOOKUP($B52,RD[#All],GW$2,0)/GW$1,"")</f>
        <v>0</v>
      </c>
      <c r="GX52" s="67" t="str">
        <f>IFERROR(VLOOKUP($B52,RD[#All],GX$2,0)/GX$1,"")</f>
        <v/>
      </c>
      <c r="GY52" s="67">
        <f>IFERROR(VLOOKUP($B52,RD[#All],GY$2,0)/GY$1,"")</f>
        <v>0</v>
      </c>
      <c r="GZ52" s="67">
        <f>IFERROR(VLOOKUP($B52,RD[#All],GZ$2,0)/GZ$1,"")</f>
        <v>0</v>
      </c>
      <c r="HA52" s="67">
        <f>IFERROR(VLOOKUP($B52,RD[#All],HA$2,0)/HA$1,"")</f>
        <v>0</v>
      </c>
      <c r="HB52" s="67">
        <f>IFERROR(VLOOKUP($B52,RD[#All],HB$2,0)/HB$1,"")</f>
        <v>0</v>
      </c>
      <c r="HC52" s="67">
        <f>IFERROR(VLOOKUP($B52,RD[#All],HC$2,0)/HC$1,"")</f>
        <v>0</v>
      </c>
      <c r="HD52" s="67">
        <f>IFERROR(VLOOKUP($B52,RD[#All],HD$2,0)/HD$1,"")</f>
        <v>0</v>
      </c>
      <c r="HE52" s="67">
        <f>IFERROR(VLOOKUP($B52,RD[#All],HE$2,0)/HE$1,"")</f>
        <v>0</v>
      </c>
      <c r="HF52" s="67">
        <f>IFERROR(VLOOKUP($B52,RD[#All],HF$2,0)/HF$1,"")</f>
        <v>0</v>
      </c>
      <c r="HG52" s="67">
        <f>IFERROR(VLOOKUP($B52,RD[#All],HG$2,0)/HG$1,"")</f>
        <v>0</v>
      </c>
      <c r="HH52" s="67">
        <f>IFERROR(VLOOKUP($B52,RD[#All],HH$2,0)/HH$1,"")</f>
        <v>0</v>
      </c>
      <c r="HI52" s="67">
        <f>IFERROR(VLOOKUP($B52,RD[#All],HI$2,0)/HI$1,"")</f>
        <v>0</v>
      </c>
      <c r="HJ52" s="67">
        <f>IFERROR(VLOOKUP($B52,RD[#All],HJ$2,0)/HJ$1,"")</f>
        <v>0</v>
      </c>
      <c r="HK52" s="67">
        <f>IFERROR(VLOOKUP($B52,RD[#All],HK$2,0)/HK$1,"")</f>
        <v>0</v>
      </c>
      <c r="HL52" s="67">
        <f>IFERROR(VLOOKUP($B52,RD[#All],HL$2,0)/HL$1,"")</f>
        <v>0</v>
      </c>
      <c r="HM52" s="67">
        <f>IFERROR(VLOOKUP($B52,RD[#All],HM$2,0)/HM$1,"")</f>
        <v>0</v>
      </c>
      <c r="HN52" s="67">
        <f>IFERROR(VLOOKUP($B52,RD[#All],HN$2,0)/HN$1,"")</f>
        <v>0</v>
      </c>
      <c r="HO52" s="67">
        <f>IFERROR(VLOOKUP($B52,RD[#All],HO$2,0)/HO$1,"")</f>
        <v>0</v>
      </c>
      <c r="HP52" s="67">
        <f>IFERROR(VLOOKUP($B52,RD[#All],HP$2,0)/HP$1,"")</f>
        <v>0</v>
      </c>
      <c r="HQ52" s="67">
        <f>IFERROR(VLOOKUP($B52,RD[#All],HQ$2,0)/HQ$1,"")</f>
        <v>0</v>
      </c>
      <c r="HR52" s="67">
        <f>IFERROR(VLOOKUP($B52,RD[#All],HR$2,0)/HR$1,"")</f>
        <v>0</v>
      </c>
      <c r="HS52" s="67">
        <f>IFERROR(VLOOKUP($B52,RD[#All],HS$2,0)/HS$1,"")</f>
        <v>0</v>
      </c>
      <c r="HT52" s="67">
        <f>IFERROR(VLOOKUP($B52,RD[#All],HT$2,0)/HT$1,"")</f>
        <v>0</v>
      </c>
      <c r="HU52" s="67">
        <f>IFERROR(VLOOKUP($B52,RD[#All],HU$2,0)/HU$1,"")</f>
        <v>0</v>
      </c>
      <c r="HV52" s="67">
        <f>IFERROR(VLOOKUP($B52,RD[#All],HV$2,0)/HV$1,"")</f>
        <v>0</v>
      </c>
      <c r="HW52" s="67">
        <f>IFERROR(VLOOKUP($B52,RD[#All],HW$2,0)/HW$1,"")</f>
        <v>0</v>
      </c>
      <c r="HX52" s="67">
        <f>IFERROR(VLOOKUP($B52,RD[#All],HX$2,0)/HX$1,"")</f>
        <v>0</v>
      </c>
      <c r="HY52" s="67">
        <f>IFERROR(VLOOKUP($B52,RD[#All],HY$2,0)/HY$1,"")</f>
        <v>0</v>
      </c>
      <c r="HZ52" s="67">
        <f>IFERROR(VLOOKUP($B52,RD[#All],HZ$2,0)/HZ$1,"")</f>
        <v>0</v>
      </c>
      <c r="IA52" s="67">
        <f>IFERROR(VLOOKUP($B52,RD[#All],IA$2,0)/IA$1,"")</f>
        <v>0</v>
      </c>
      <c r="IB52" s="67">
        <f>IFERROR(VLOOKUP($B52,RD[#All],IB$2,0)/IB$1,"")</f>
        <v>0</v>
      </c>
      <c r="IC52" s="67">
        <f>IFERROR(VLOOKUP($B52,RD[#All],IC$2,0)/IC$1,"")</f>
        <v>0</v>
      </c>
      <c r="ID52" s="67">
        <f>IFERROR(VLOOKUP($B52,RD[#All],ID$2,0)/ID$1,"")</f>
        <v>0</v>
      </c>
      <c r="IE52" s="67">
        <f>IFERROR(VLOOKUP($B52,RD[#All],IE$2,0)/IE$1,"")</f>
        <v>0</v>
      </c>
      <c r="IF52" s="67" t="str">
        <f>IFERROR(VLOOKUP($B52,RD[#All],IF$2,0)/IF$1,"")</f>
        <v/>
      </c>
      <c r="IG52" s="67">
        <f>IFERROR(VLOOKUP($B52,RD[#All],IG$2,0)/IG$1,"")</f>
        <v>0</v>
      </c>
      <c r="IH52" s="67">
        <f>IFERROR(VLOOKUP($B52,RD[#All],IH$2,0)/IH$1,"")</f>
        <v>0</v>
      </c>
      <c r="II52" s="67">
        <f>IFERROR(VLOOKUP($B52,RD[#All],II$2,0)/II$1,"")</f>
        <v>0</v>
      </c>
      <c r="IJ52" s="67">
        <f>IFERROR(VLOOKUP($B52,RD[#All],IJ$2,0)/IJ$1,"")</f>
        <v>0</v>
      </c>
      <c r="IK52" s="67">
        <f>IFERROR(VLOOKUP($B52,RD[#All],IK$2,0)/IK$1,"")</f>
        <v>0</v>
      </c>
      <c r="IL52" s="67" t="str">
        <f>IFERROR(VLOOKUP($B52,RD[#All],IL$2,0)/IL$1,"")</f>
        <v/>
      </c>
      <c r="IM52" s="67" t="str">
        <f>IFERROR(VLOOKUP($B52,RD[#All],IM$2,0)/IM$1,"")</f>
        <v/>
      </c>
      <c r="IN52" s="67">
        <f>IFERROR(VLOOKUP($B52,RD[#All],IN$2,0)/IN$1,"")</f>
        <v>0</v>
      </c>
      <c r="IO52" s="67">
        <f>IFERROR(VLOOKUP($B52,RD[#All],IO$2,0)/IO$1,"")</f>
        <v>0</v>
      </c>
      <c r="IP52" s="67">
        <f>IFERROR(VLOOKUP($B52,RD[#All],IP$2,0)/IP$1,"")</f>
        <v>0</v>
      </c>
      <c r="IQ52" s="67">
        <f>IFERROR(VLOOKUP($B52,RD[#All],IQ$2,0)/IQ$1,"")</f>
        <v>0</v>
      </c>
      <c r="IR52" s="67">
        <f>IFERROR(VLOOKUP($B52,RD[#All],IR$2,0)/IR$1,"")</f>
        <v>0</v>
      </c>
      <c r="IS52" s="86" t="str">
        <f>IFERROR(AVERAGEIF(Inv_SY_B[[#This Row],[BLK1_INV1]:[BLK8_INV27]],"&gt;"&amp;0.1,Inv_SY_B[[#This Row],[BLK1_INV1]:[BLK8_INV27]]),"")</f>
        <v/>
      </c>
    </row>
    <row r="53" spans="2:253" x14ac:dyDescent="0.25">
      <c r="B53" s="87">
        <f t="shared" si="1"/>
        <v>45891</v>
      </c>
      <c r="C53" s="67">
        <f>IFERROR(VLOOKUP($B53,RD[#All],C$2,0)/C$1,"")</f>
        <v>0</v>
      </c>
      <c r="D53" s="67">
        <f>IFERROR(VLOOKUP($B53,RD[#All],D$2,0)/D$1,"")</f>
        <v>0</v>
      </c>
      <c r="E53" s="67">
        <f>IFERROR(VLOOKUP($B53,RD[#All],E$2,0)/E$1,"")</f>
        <v>0</v>
      </c>
      <c r="F53" s="67">
        <f>IFERROR(VLOOKUP($B53,RD[#All],F$2,0)/F$1,"")</f>
        <v>0</v>
      </c>
      <c r="G53" s="67">
        <f>IFERROR(VLOOKUP($B53,RD[#All],G$2,0)/G$1,"")</f>
        <v>0</v>
      </c>
      <c r="H53" s="67">
        <f>IFERROR(VLOOKUP($B53,RD[#All],H$2,0)/H$1,"")</f>
        <v>0</v>
      </c>
      <c r="I53" s="67">
        <f>IFERROR(VLOOKUP($B53,RD[#All],I$2,0)/I$1,"")</f>
        <v>0</v>
      </c>
      <c r="J53" s="67">
        <f>IFERROR(VLOOKUP($B53,RD[#All],J$2,0)/J$1,"")</f>
        <v>0</v>
      </c>
      <c r="K53" s="67">
        <f>IFERROR(VLOOKUP($B53,RD[#All],K$2,0)/K$1,"")</f>
        <v>0</v>
      </c>
      <c r="L53" s="67">
        <f>IFERROR(VLOOKUP($B53,RD[#All],L$2,0)/L$1,"")</f>
        <v>0</v>
      </c>
      <c r="M53" s="67">
        <f>IFERROR(VLOOKUP($B53,RD[#All],M$2,0)/M$1,"")</f>
        <v>0</v>
      </c>
      <c r="N53" s="67">
        <f>IFERROR(VLOOKUP($B53,RD[#All],N$2,0)/N$1,"")</f>
        <v>0</v>
      </c>
      <c r="O53" s="67">
        <f>IFERROR(VLOOKUP($B53,RD[#All],O$2,0)/O$1,"")</f>
        <v>0</v>
      </c>
      <c r="P53" s="67">
        <f>IFERROR(VLOOKUP($B53,RD[#All],P$2,0)/P$1,"")</f>
        <v>0</v>
      </c>
      <c r="Q53" s="67">
        <f>IFERROR(VLOOKUP($B53,RD[#All],Q$2,0)/Q$1,"")</f>
        <v>0</v>
      </c>
      <c r="R53" s="67">
        <f>IFERROR(VLOOKUP($B53,RD[#All],R$2,0)/R$1,"")</f>
        <v>0</v>
      </c>
      <c r="S53" s="67">
        <f>IFERROR(VLOOKUP($B53,RD[#All],S$2,0)/S$1,"")</f>
        <v>0</v>
      </c>
      <c r="T53" s="67">
        <f>IFERROR(VLOOKUP($B53,RD[#All],T$2,0)/T$1,"")</f>
        <v>0</v>
      </c>
      <c r="U53" s="67">
        <f>IFERROR(VLOOKUP($B53,RD[#All],U$2,0)/U$1,"")</f>
        <v>0</v>
      </c>
      <c r="V53" s="67">
        <f>IFERROR(VLOOKUP($B53,RD[#All],V$2,0)/V$1,"")</f>
        <v>0</v>
      </c>
      <c r="W53" s="67">
        <f>IFERROR(VLOOKUP($B53,RD[#All],W$2,0)/W$1,"")</f>
        <v>0</v>
      </c>
      <c r="X53" s="67">
        <f>IFERROR(VLOOKUP($B53,RD[#All],X$2,0)/X$1,"")</f>
        <v>0</v>
      </c>
      <c r="Y53" s="67">
        <f>IFERROR(VLOOKUP($B53,RD[#All],Y$2,0)/Y$1,"")</f>
        <v>0</v>
      </c>
      <c r="Z53" s="67">
        <f>IFERROR(VLOOKUP($B53,RD[#All],Z$2,0)/Z$1,"")</f>
        <v>0</v>
      </c>
      <c r="AA53" s="67">
        <f>IFERROR(VLOOKUP($B53,RD[#All],AA$2,0)/AA$1,"")</f>
        <v>0</v>
      </c>
      <c r="AB53" s="67">
        <f>IFERROR(VLOOKUP($B53,RD[#All],AB$2,0)/AB$1,"")</f>
        <v>0</v>
      </c>
      <c r="AC53" s="67">
        <f>IFERROR(VLOOKUP($B53,RD[#All],AC$2,0)/AC$1,"")</f>
        <v>0</v>
      </c>
      <c r="AD53" s="67">
        <f>IFERROR(VLOOKUP($B53,RD[#All],AD$2,0)/AD$1,"")</f>
        <v>0</v>
      </c>
      <c r="AE53" s="67">
        <f>IFERROR(VLOOKUP($B53,RD[#All],AE$2,0)/AE$1,"")</f>
        <v>0</v>
      </c>
      <c r="AF53" s="67">
        <f>IFERROR(VLOOKUP($B53,RD[#All],AF$2,0)/AF$1,"")</f>
        <v>0</v>
      </c>
      <c r="AG53" s="67">
        <f>IFERROR(VLOOKUP($B53,RD[#All],AG$2,0)/AG$1,"")</f>
        <v>0</v>
      </c>
      <c r="AH53" s="67">
        <f>IFERROR(VLOOKUP($B53,RD[#All],AH$2,0)/AH$1,"")</f>
        <v>0</v>
      </c>
      <c r="AI53" s="67">
        <f>IFERROR(VLOOKUP($B53,RD[#All],AI$2,0)/AI$1,"")</f>
        <v>0</v>
      </c>
      <c r="AJ53" s="67">
        <f>IFERROR(VLOOKUP($B53,RD[#All],AJ$2,0)/AJ$1,"")</f>
        <v>0</v>
      </c>
      <c r="AK53" s="67">
        <f>IFERROR(VLOOKUP($B53,RD[#All],AK$2,0)/AK$1,"")</f>
        <v>0</v>
      </c>
      <c r="AL53" s="67">
        <f>IFERROR(VLOOKUP($B53,RD[#All],AL$2,0)/AL$1,"")</f>
        <v>0</v>
      </c>
      <c r="AM53" s="67">
        <f>IFERROR(VLOOKUP($B53,RD[#All],AM$2,0)/AM$1,"")</f>
        <v>0</v>
      </c>
      <c r="AN53" s="67">
        <f>IFERROR(VLOOKUP($B53,RD[#All],AN$2,0)/AN$1,"")</f>
        <v>0</v>
      </c>
      <c r="AO53" s="67">
        <f>IFERROR(VLOOKUP($B53,RD[#All],AO$2,0)/AO$1,"")</f>
        <v>0</v>
      </c>
      <c r="AP53" s="67">
        <f>IFERROR(VLOOKUP($B53,RD[#All],AP$2,0)/AP$1,"")</f>
        <v>0</v>
      </c>
      <c r="AQ53" s="67">
        <f>IFERROR(VLOOKUP($B53,RD[#All],AQ$2,0)/AQ$1,"")</f>
        <v>0</v>
      </c>
      <c r="AR53" s="67">
        <f>IFERROR(VLOOKUP($B53,RD[#All],AR$2,0)/AR$1,"")</f>
        <v>0</v>
      </c>
      <c r="AS53" s="67">
        <f>IFERROR(VLOOKUP($B53,RD[#All],AS$2,0)/AS$1,"")</f>
        <v>0</v>
      </c>
      <c r="AT53" s="67">
        <f>IFERROR(VLOOKUP($B53,RD[#All],AT$2,0)/AT$1,"")</f>
        <v>0</v>
      </c>
      <c r="AU53" s="67">
        <f>IFERROR(VLOOKUP($B53,RD[#All],AU$2,0)/AU$1,"")</f>
        <v>0</v>
      </c>
      <c r="AV53" s="67">
        <f>IFERROR(VLOOKUP($B53,RD[#All],AV$2,0)/AV$1,"")</f>
        <v>0</v>
      </c>
      <c r="AW53" s="67">
        <f>IFERROR(VLOOKUP($B53,RD[#All],AW$2,0)/AW$1,"")</f>
        <v>0</v>
      </c>
      <c r="AX53" s="67">
        <f>IFERROR(VLOOKUP($B53,RD[#All],AX$2,0)/AX$1,"")</f>
        <v>0</v>
      </c>
      <c r="AY53" s="67">
        <f>IFERROR(VLOOKUP($B53,RD[#All],AY$2,0)/AY$1,"")</f>
        <v>0</v>
      </c>
      <c r="AZ53" s="67">
        <f>IFERROR(VLOOKUP($B53,RD[#All],AZ$2,0)/AZ$1,"")</f>
        <v>0</v>
      </c>
      <c r="BA53" s="67">
        <f>IFERROR(VLOOKUP($B53,RD[#All],BA$2,0)/BA$1,"")</f>
        <v>0</v>
      </c>
      <c r="BB53" s="67">
        <f>IFERROR(VLOOKUP($B53,RD[#All],BB$2,0)/BB$1,"")</f>
        <v>0</v>
      </c>
      <c r="BC53" s="67">
        <f>IFERROR(VLOOKUP($B53,RD[#All],BC$2,0)/BC$1,"")</f>
        <v>0</v>
      </c>
      <c r="BD53" s="67">
        <f>IFERROR(VLOOKUP($B53,RD[#All],BD$2,0)/BD$1,"")</f>
        <v>0</v>
      </c>
      <c r="BE53" s="67">
        <f>IFERROR(VLOOKUP($B53,RD[#All],BE$2,0)/BE$1,"")</f>
        <v>0</v>
      </c>
      <c r="BF53" s="67">
        <f>IFERROR(VLOOKUP($B53,RD[#All],BF$2,0)/BF$1,"")</f>
        <v>0</v>
      </c>
      <c r="BG53" s="67">
        <f>IFERROR(VLOOKUP($B53,RD[#All],BG$2,0)/BG$1,"")</f>
        <v>0</v>
      </c>
      <c r="BH53" s="67">
        <f>IFERROR(VLOOKUP($B53,RD[#All],BH$2,0)/BH$1,"")</f>
        <v>0</v>
      </c>
      <c r="BI53" s="67">
        <f>IFERROR(VLOOKUP($B53,RD[#All],BI$2,0)/BI$1,"")</f>
        <v>0</v>
      </c>
      <c r="BJ53" s="67">
        <f>IFERROR(VLOOKUP($B53,RD[#All],BJ$2,0)/BJ$1,"")</f>
        <v>0</v>
      </c>
      <c r="BK53" s="67">
        <f>IFERROR(VLOOKUP($B53,RD[#All],BK$2,0)/BK$1,"")</f>
        <v>0</v>
      </c>
      <c r="BL53" s="67">
        <f>IFERROR(VLOOKUP($B53,RD[#All],BL$2,0)/BL$1,"")</f>
        <v>0</v>
      </c>
      <c r="BM53" s="67">
        <f>IFERROR(VLOOKUP($B53,RD[#All],BM$2,0)/BM$1,"")</f>
        <v>0</v>
      </c>
      <c r="BN53" s="67">
        <f>IFERROR(VLOOKUP($B53,RD[#All],BN$2,0)/BN$1,"")</f>
        <v>0</v>
      </c>
      <c r="BO53" s="67">
        <f>IFERROR(VLOOKUP($B53,RD[#All],BO$2,0)/BO$1,"")</f>
        <v>0</v>
      </c>
      <c r="BP53" s="67">
        <f>IFERROR(VLOOKUP($B53,RD[#All],BP$2,0)/BP$1,"")</f>
        <v>0</v>
      </c>
      <c r="BQ53" s="67">
        <f>IFERROR(VLOOKUP($B53,RD[#All],BQ$2,0)/BQ$1,"")</f>
        <v>0</v>
      </c>
      <c r="BR53" s="67">
        <f>IFERROR(VLOOKUP($B53,RD[#All],BR$2,0)/BR$1,"")</f>
        <v>0</v>
      </c>
      <c r="BS53" s="67">
        <f>IFERROR(VLOOKUP($B53,RD[#All],BS$2,0)/BS$1,"")</f>
        <v>0</v>
      </c>
      <c r="BT53" s="67">
        <f>IFERROR(VLOOKUP($B53,RD[#All],BT$2,0)/BT$1,"")</f>
        <v>0</v>
      </c>
      <c r="BU53" s="67">
        <f>IFERROR(VLOOKUP($B53,RD[#All],BU$2,0)/BU$1,"")</f>
        <v>0</v>
      </c>
      <c r="BV53" s="67">
        <f>IFERROR(VLOOKUP($B53,RD[#All],BV$2,0)/BV$1,"")</f>
        <v>0</v>
      </c>
      <c r="BW53" s="67">
        <f>IFERROR(VLOOKUP($B53,RD[#All],BW$2,0)/BW$1,"")</f>
        <v>0</v>
      </c>
      <c r="BX53" s="67">
        <f>IFERROR(VLOOKUP($B53,RD[#All],BX$2,0)/BX$1,"")</f>
        <v>0</v>
      </c>
      <c r="BY53" s="67">
        <f>IFERROR(VLOOKUP($B53,RD[#All],BY$2,0)/BY$1,"")</f>
        <v>0</v>
      </c>
      <c r="BZ53" s="67">
        <f>IFERROR(VLOOKUP($B53,RD[#All],BZ$2,0)/BZ$1,"")</f>
        <v>0</v>
      </c>
      <c r="CA53" s="67">
        <f>IFERROR(VLOOKUP($B53,RD[#All],CA$2,0)/CA$1,"")</f>
        <v>0</v>
      </c>
      <c r="CB53" s="67">
        <f>IFERROR(VLOOKUP($B53,RD[#All],CB$2,0)/CB$1,"")</f>
        <v>0</v>
      </c>
      <c r="CC53" s="67">
        <f>IFERROR(VLOOKUP($B53,RD[#All],CC$2,0)/CC$1,"")</f>
        <v>0</v>
      </c>
      <c r="CD53" s="67">
        <f>IFERROR(VLOOKUP($B53,RD[#All],CD$2,0)/CD$1,"")</f>
        <v>0</v>
      </c>
      <c r="CE53" s="67">
        <f>IFERROR(VLOOKUP($B53,RD[#All],CE$2,0)/CE$1,"")</f>
        <v>0</v>
      </c>
      <c r="CF53" s="67">
        <f>IFERROR(VLOOKUP($B53,RD[#All],CF$2,0)/CF$1,"")</f>
        <v>0</v>
      </c>
      <c r="CG53" s="67">
        <f>IFERROR(VLOOKUP($B53,RD[#All],CG$2,0)/CG$1,"")</f>
        <v>0</v>
      </c>
      <c r="CH53" s="67">
        <f>IFERROR(VLOOKUP($B53,RD[#All],CH$2,0)/CH$1,"")</f>
        <v>0</v>
      </c>
      <c r="CI53" s="67">
        <f>IFERROR(VLOOKUP($B53,RD[#All],CI$2,0)/CI$1,"")</f>
        <v>0</v>
      </c>
      <c r="CJ53" s="67">
        <f>IFERROR(VLOOKUP($B53,RD[#All],CJ$2,0)/CJ$1,"")</f>
        <v>0</v>
      </c>
      <c r="CK53" s="67">
        <f>IFERROR(VLOOKUP($B53,RD[#All],CK$2,0)/CK$1,"")</f>
        <v>0</v>
      </c>
      <c r="CL53" s="67">
        <f>IFERROR(VLOOKUP($B53,RD[#All],CL$2,0)/CL$1,"")</f>
        <v>0</v>
      </c>
      <c r="CM53" s="67">
        <f>IFERROR(VLOOKUP($B53,RD[#All],CM$2,0)/CM$1,"")</f>
        <v>0</v>
      </c>
      <c r="CN53" s="67">
        <f>IFERROR(VLOOKUP($B53,RD[#All],CN$2,0)/CN$1,"")</f>
        <v>0</v>
      </c>
      <c r="CO53" s="67">
        <f>IFERROR(VLOOKUP($B53,RD[#All],CO$2,0)/CO$1,"")</f>
        <v>0</v>
      </c>
      <c r="CP53" s="67">
        <f>IFERROR(VLOOKUP($B53,RD[#All],CP$2,0)/CP$1,"")</f>
        <v>0</v>
      </c>
      <c r="CQ53" s="67">
        <f>IFERROR(VLOOKUP($B53,RD[#All],CQ$2,0)/CQ$1,"")</f>
        <v>0</v>
      </c>
      <c r="CR53" s="67">
        <f>IFERROR(VLOOKUP($B53,RD[#All],CR$2,0)/CR$1,"")</f>
        <v>0</v>
      </c>
      <c r="CS53" s="67">
        <f>IFERROR(VLOOKUP($B53,RD[#All],CS$2,0)/CS$1,"")</f>
        <v>0</v>
      </c>
      <c r="CT53" s="67">
        <f>IFERROR(VLOOKUP($B53,RD[#All],CT$2,0)/CT$1,"")</f>
        <v>0</v>
      </c>
      <c r="CU53" s="67">
        <f>IFERROR(VLOOKUP($B53,RD[#All],CU$2,0)/CU$1,"")</f>
        <v>0</v>
      </c>
      <c r="CV53" s="67">
        <f>IFERROR(VLOOKUP($B53,RD[#All],CV$2,0)/CV$1,"")</f>
        <v>0</v>
      </c>
      <c r="CW53" s="67">
        <f>IFERROR(VLOOKUP($B53,RD[#All],CW$2,0)/CW$1,"")</f>
        <v>0</v>
      </c>
      <c r="CX53" s="67">
        <f>IFERROR(VLOOKUP($B53,RD[#All],CX$2,0)/CX$1,"")</f>
        <v>0</v>
      </c>
      <c r="CY53" s="67">
        <f>IFERROR(VLOOKUP($B53,RD[#All],CY$2,0)/CY$1,"")</f>
        <v>0</v>
      </c>
      <c r="CZ53" s="67">
        <f>IFERROR(VLOOKUP($B53,RD[#All],CZ$2,0)/CZ$1,"")</f>
        <v>0</v>
      </c>
      <c r="DA53" s="67">
        <f>IFERROR(VLOOKUP($B53,RD[#All],DA$2,0)/DA$1,"")</f>
        <v>0</v>
      </c>
      <c r="DB53" s="67">
        <f>IFERROR(VLOOKUP($B53,RD[#All],DB$2,0)/DB$1,"")</f>
        <v>0</v>
      </c>
      <c r="DC53" s="67">
        <f>IFERROR(VLOOKUP($B53,RD[#All],DC$2,0)/DC$1,"")</f>
        <v>0</v>
      </c>
      <c r="DD53" s="67">
        <f>IFERROR(VLOOKUP($B53,RD[#All],DD$2,0)/DD$1,"")</f>
        <v>0</v>
      </c>
      <c r="DE53" s="67">
        <f>IFERROR(VLOOKUP($B53,RD[#All],DE$2,0)/DE$1,"")</f>
        <v>0</v>
      </c>
      <c r="DF53" s="67">
        <f>IFERROR(VLOOKUP($B53,RD[#All],DF$2,0)/DF$1,"")</f>
        <v>0</v>
      </c>
      <c r="DG53" s="67">
        <f>IFERROR(VLOOKUP($B53,RD[#All],DG$2,0)/DG$1,"")</f>
        <v>0</v>
      </c>
      <c r="DH53" s="67">
        <f>IFERROR(VLOOKUP($B53,RD[#All],DH$2,0)/DH$1,"")</f>
        <v>0</v>
      </c>
      <c r="DI53" s="67">
        <f>IFERROR(VLOOKUP($B53,RD[#All],DI$2,0)/DI$1,"")</f>
        <v>0</v>
      </c>
      <c r="DJ53" s="67">
        <f>IFERROR(VLOOKUP($B53,RD[#All],DJ$2,0)/DJ$1,"")</f>
        <v>0</v>
      </c>
      <c r="DK53" s="67">
        <f>IFERROR(VLOOKUP($B53,RD[#All],DK$2,0)/DK$1,"")</f>
        <v>0</v>
      </c>
      <c r="DL53" s="67">
        <f>IFERROR(VLOOKUP($B53,RD[#All],DL$2,0)/DL$1,"")</f>
        <v>0</v>
      </c>
      <c r="DM53" s="67">
        <f>IFERROR(VLOOKUP($B53,RD[#All],DM$2,0)/DM$1,"")</f>
        <v>0</v>
      </c>
      <c r="DN53" s="67">
        <f>IFERROR(VLOOKUP($B53,RD[#All],DN$2,0)/DN$1,"")</f>
        <v>0</v>
      </c>
      <c r="DO53" s="67">
        <f>IFERROR(VLOOKUP($B53,RD[#All],DO$2,0)/DO$1,"")</f>
        <v>0</v>
      </c>
      <c r="DP53" s="67">
        <f>IFERROR(VLOOKUP($B53,RD[#All],DP$2,0)/DP$1,"")</f>
        <v>0</v>
      </c>
      <c r="DQ53" s="67">
        <f>IFERROR(VLOOKUP($B53,RD[#All],DQ$2,0)/DQ$1,"")</f>
        <v>0</v>
      </c>
      <c r="DR53" s="67">
        <f>IFERROR(VLOOKUP($B53,RD[#All],DR$2,0)/DR$1,"")</f>
        <v>0</v>
      </c>
      <c r="DS53" s="67">
        <f>IFERROR(VLOOKUP($B53,RD[#All],DS$2,0)/DS$1,"")</f>
        <v>0</v>
      </c>
      <c r="DT53" s="67">
        <f>IFERROR(VLOOKUP($B53,RD[#All],DT$2,0)/DT$1,"")</f>
        <v>0</v>
      </c>
      <c r="DU53" s="67">
        <f>IFERROR(VLOOKUP($B53,RD[#All],DU$2,0)/DU$1,"")</f>
        <v>0</v>
      </c>
      <c r="DV53" s="67">
        <f>IFERROR(VLOOKUP($B53,RD[#All],DV$2,0)/DV$1,"")</f>
        <v>0</v>
      </c>
      <c r="DW53" s="67">
        <f>IFERROR(VLOOKUP($B53,RD[#All],DW$2,0)/DW$1,"")</f>
        <v>0</v>
      </c>
      <c r="DX53" s="67">
        <f>IFERROR(VLOOKUP($B53,RD[#All],DX$2,0)/DX$1,"")</f>
        <v>0</v>
      </c>
      <c r="DY53" s="67">
        <f>IFERROR(VLOOKUP($B53,RD[#All],DY$2,0)/DY$1,"")</f>
        <v>0</v>
      </c>
      <c r="DZ53" s="67">
        <f>IFERROR(VLOOKUP($B53,RD[#All],DZ$2,0)/DZ$1,"")</f>
        <v>0</v>
      </c>
      <c r="EA53" s="67">
        <f>IFERROR(VLOOKUP($B53,RD[#All],EA$2,0)/EA$1,"")</f>
        <v>0</v>
      </c>
      <c r="EB53" s="67">
        <f>IFERROR(VLOOKUP($B53,RD[#All],EB$2,0)/EB$1,"")</f>
        <v>0</v>
      </c>
      <c r="EC53" s="67">
        <f>IFERROR(VLOOKUP($B53,RD[#All],EC$2,0)/EC$1,"")</f>
        <v>0</v>
      </c>
      <c r="ED53" s="67">
        <f>IFERROR(VLOOKUP($B53,RD[#All],ED$2,0)/ED$1,"")</f>
        <v>0</v>
      </c>
      <c r="EE53" s="67">
        <f>IFERROR(VLOOKUP($B53,RD[#All],EE$2,0)/EE$1,"")</f>
        <v>0</v>
      </c>
      <c r="EF53" s="67">
        <f>IFERROR(VLOOKUP($B53,RD[#All],EF$2,0)/EF$1,"")</f>
        <v>0</v>
      </c>
      <c r="EG53" s="67">
        <f>IFERROR(VLOOKUP($B53,RD[#All],EG$2,0)/EG$1,"")</f>
        <v>0</v>
      </c>
      <c r="EH53" s="67">
        <f>IFERROR(VLOOKUP($B53,RD[#All],EH$2,0)/EH$1,"")</f>
        <v>0</v>
      </c>
      <c r="EI53" s="67">
        <f>IFERROR(VLOOKUP($B53,RD[#All],EI$2,0)/EI$1,"")</f>
        <v>0</v>
      </c>
      <c r="EJ53" s="67">
        <f>IFERROR(VLOOKUP($B53,RD[#All],EJ$2,0)/EJ$1,"")</f>
        <v>0</v>
      </c>
      <c r="EK53" s="67">
        <f>IFERROR(VLOOKUP($B53,RD[#All],EK$2,0)/EK$1,"")</f>
        <v>0</v>
      </c>
      <c r="EL53" s="67">
        <f>IFERROR(VLOOKUP($B53,RD[#All],EL$2,0)/EL$1,"")</f>
        <v>0</v>
      </c>
      <c r="EM53" s="67">
        <f>IFERROR(VLOOKUP($B53,RD[#All],EM$2,0)/EM$1,"")</f>
        <v>0</v>
      </c>
      <c r="EN53" s="67">
        <f>IFERROR(VLOOKUP($B53,RD[#All],EN$2,0)/EN$1,"")</f>
        <v>0</v>
      </c>
      <c r="EO53" s="67">
        <f>IFERROR(VLOOKUP($B53,RD[#All],EO$2,0)/EO$1,"")</f>
        <v>0</v>
      </c>
      <c r="EP53" s="67">
        <f>IFERROR(VLOOKUP($B53,RD[#All],EP$2,0)/EP$1,"")</f>
        <v>0</v>
      </c>
      <c r="EQ53" s="67">
        <f>IFERROR(VLOOKUP($B53,RD[#All],EQ$2,0)/EQ$1,"")</f>
        <v>0</v>
      </c>
      <c r="ER53" s="67">
        <f>IFERROR(VLOOKUP($B53,RD[#All],ER$2,0)/ER$1,"")</f>
        <v>0</v>
      </c>
      <c r="ES53" s="67">
        <f>IFERROR(VLOOKUP($B53,RD[#All],ES$2,0)/ES$1,"")</f>
        <v>0</v>
      </c>
      <c r="ET53" s="67">
        <f>IFERROR(VLOOKUP($B53,RD[#All],ET$2,0)/ET$1,"")</f>
        <v>0</v>
      </c>
      <c r="EU53" s="67">
        <f>IFERROR(VLOOKUP($B53,RD[#All],EU$2,0)/EU$1,"")</f>
        <v>0</v>
      </c>
      <c r="EV53" s="67">
        <f>IFERROR(VLOOKUP($B53,RD[#All],EV$2,0)/EV$1,"")</f>
        <v>0</v>
      </c>
      <c r="EW53" s="67">
        <f>IFERROR(VLOOKUP($B53,RD[#All],EW$2,0)/EW$1,"")</f>
        <v>0</v>
      </c>
      <c r="EX53" s="67">
        <f>IFERROR(VLOOKUP($B53,RD[#All],EX$2,0)/EX$1,"")</f>
        <v>0</v>
      </c>
      <c r="EY53" s="67">
        <f>IFERROR(VLOOKUP($B53,RD[#All],EY$2,0)/EY$1,"")</f>
        <v>0</v>
      </c>
      <c r="EZ53" s="67">
        <f>IFERROR(VLOOKUP($B53,RD[#All],EZ$2,0)/EZ$1,"")</f>
        <v>0</v>
      </c>
      <c r="FA53" s="67">
        <f>IFERROR(VLOOKUP($B53,RD[#All],FA$2,0)/FA$1,"")</f>
        <v>0</v>
      </c>
      <c r="FB53" s="67">
        <f>IFERROR(VLOOKUP($B53,RD[#All],FB$2,0)/FB$1,"")</f>
        <v>0</v>
      </c>
      <c r="FC53" s="67">
        <f>IFERROR(VLOOKUP($B53,RD[#All],FC$2,0)/FC$1,"")</f>
        <v>0</v>
      </c>
      <c r="FD53" s="67">
        <f>IFERROR(VLOOKUP($B53,RD[#All],FD$2,0)/FD$1,"")</f>
        <v>0</v>
      </c>
      <c r="FE53" s="67">
        <f>IFERROR(VLOOKUP($B53,RD[#All],FE$2,0)/FE$1,"")</f>
        <v>0</v>
      </c>
      <c r="FF53" s="67">
        <f>IFERROR(VLOOKUP($B53,RD[#All],FF$2,0)/FF$1,"")</f>
        <v>0</v>
      </c>
      <c r="FG53" s="67">
        <f>IFERROR(VLOOKUP($B53,RD[#All],FG$2,0)/FG$1,"")</f>
        <v>0</v>
      </c>
      <c r="FH53" s="67">
        <f>IFERROR(VLOOKUP($B53,RD[#All],FH$2,0)/FH$1,"")</f>
        <v>0</v>
      </c>
      <c r="FI53" s="67">
        <f>IFERROR(VLOOKUP($B53,RD[#All],FI$2,0)/FI$1,"")</f>
        <v>0</v>
      </c>
      <c r="FJ53" s="67">
        <f>IFERROR(VLOOKUP($B53,RD[#All],FJ$2,0)/FJ$1,"")</f>
        <v>0</v>
      </c>
      <c r="FK53" s="67">
        <f>IFERROR(VLOOKUP($B53,RD[#All],FK$2,0)/FK$1,"")</f>
        <v>0</v>
      </c>
      <c r="FL53" s="67">
        <f>IFERROR(VLOOKUP($B53,RD[#All],FL$2,0)/FL$1,"")</f>
        <v>0</v>
      </c>
      <c r="FM53" s="67">
        <f>IFERROR(VLOOKUP($B53,RD[#All],FM$2,0)/FM$1,"")</f>
        <v>0</v>
      </c>
      <c r="FN53" s="67">
        <f>IFERROR(VLOOKUP($B53,RD[#All],FN$2,0)/FN$1,"")</f>
        <v>0</v>
      </c>
      <c r="FO53" s="67">
        <f>IFERROR(VLOOKUP($B53,RD[#All],FO$2,0)/FO$1,"")</f>
        <v>0</v>
      </c>
      <c r="FP53" s="67">
        <f>IFERROR(VLOOKUP($B53,RD[#All],FP$2,0)/FP$1,"")</f>
        <v>0</v>
      </c>
      <c r="FQ53" s="67">
        <f>IFERROR(VLOOKUP($B53,RD[#All],FQ$2,0)/FQ$1,"")</f>
        <v>0</v>
      </c>
      <c r="FR53" s="67">
        <f>IFERROR(VLOOKUP($B53,RD[#All],FR$2,0)/FR$1,"")</f>
        <v>0</v>
      </c>
      <c r="FS53" s="67">
        <f>IFERROR(VLOOKUP($B53,RD[#All],FS$2,0)/FS$1,"")</f>
        <v>0</v>
      </c>
      <c r="FT53" s="67">
        <f>IFERROR(VLOOKUP($B53,RD[#All],FT$2,0)/FT$1,"")</f>
        <v>0</v>
      </c>
      <c r="FU53" s="67">
        <f>IFERROR(VLOOKUP($B53,RD[#All],FU$2,0)/FU$1,"")</f>
        <v>0</v>
      </c>
      <c r="FV53" s="67">
        <f>IFERROR(VLOOKUP($B53,RD[#All],FV$2,0)/FV$1,"")</f>
        <v>0</v>
      </c>
      <c r="FW53" s="67">
        <f>IFERROR(VLOOKUP($B53,RD[#All],FW$2,0)/FW$1,"")</f>
        <v>0</v>
      </c>
      <c r="FX53" s="67">
        <f>IFERROR(VLOOKUP($B53,RD[#All],FX$2,0)/FX$1,"")</f>
        <v>0</v>
      </c>
      <c r="FY53" s="67">
        <f>IFERROR(VLOOKUP($B53,RD[#All],FY$2,0)/FY$1,"")</f>
        <v>0</v>
      </c>
      <c r="FZ53" s="67">
        <f>IFERROR(VLOOKUP($B53,RD[#All],FZ$2,0)/FZ$1,"")</f>
        <v>0</v>
      </c>
      <c r="GA53" s="67">
        <f>IFERROR(VLOOKUP($B53,RD[#All],GA$2,0)/GA$1,"")</f>
        <v>0</v>
      </c>
      <c r="GB53" s="67">
        <f>IFERROR(VLOOKUP($B53,RD[#All],GB$2,0)/GB$1,"")</f>
        <v>0</v>
      </c>
      <c r="GC53" s="67">
        <f>IFERROR(VLOOKUP($B53,RD[#All],GC$2,0)/GC$1,"")</f>
        <v>0</v>
      </c>
      <c r="GD53" s="67">
        <f>IFERROR(VLOOKUP($B53,RD[#All],GD$2,0)/GD$1,"")</f>
        <v>0</v>
      </c>
      <c r="GE53" s="67">
        <f>IFERROR(VLOOKUP($B53,RD[#All],GE$2,0)/GE$1,"")</f>
        <v>0</v>
      </c>
      <c r="GF53" s="67">
        <f>IFERROR(VLOOKUP($B53,RD[#All],GF$2,0)/GF$1,"")</f>
        <v>0</v>
      </c>
      <c r="GG53" s="67">
        <f>IFERROR(VLOOKUP($B53,RD[#All],GG$2,0)/GG$1,"")</f>
        <v>0</v>
      </c>
      <c r="GH53" s="67">
        <f>IFERROR(VLOOKUP($B53,RD[#All],GH$2,0)/GH$1,"")</f>
        <v>0</v>
      </c>
      <c r="GI53" s="67">
        <f>IFERROR(VLOOKUP($B53,RD[#All],GI$2,0)/GI$1,"")</f>
        <v>0</v>
      </c>
      <c r="GJ53" s="67">
        <f>IFERROR(VLOOKUP($B53,RD[#All],GJ$2,0)/GJ$1,"")</f>
        <v>0</v>
      </c>
      <c r="GK53" s="67">
        <f>IFERROR(VLOOKUP($B53,RD[#All],GK$2,0)/GK$1,"")</f>
        <v>0</v>
      </c>
      <c r="GL53" s="67">
        <f>IFERROR(VLOOKUP($B53,RD[#All],GL$2,0)/GL$1,"")</f>
        <v>0</v>
      </c>
      <c r="GM53" s="67">
        <f>IFERROR(VLOOKUP($B53,RD[#All],GM$2,0)/GM$1,"")</f>
        <v>0</v>
      </c>
      <c r="GN53" s="67">
        <f>IFERROR(VLOOKUP($B53,RD[#All],GN$2,0)/GN$1,"")</f>
        <v>0</v>
      </c>
      <c r="GO53" s="67">
        <f>IFERROR(VLOOKUP($B53,RD[#All],GO$2,0)/GO$1,"")</f>
        <v>0</v>
      </c>
      <c r="GP53" s="67">
        <f>IFERROR(VLOOKUP($B53,RD[#All],GP$2,0)/GP$1,"")</f>
        <v>0</v>
      </c>
      <c r="GQ53" s="67">
        <f>IFERROR(VLOOKUP($B53,RD[#All],GQ$2,0)/GQ$1,"")</f>
        <v>0</v>
      </c>
      <c r="GR53" s="67">
        <f>IFERROR(VLOOKUP($B53,RD[#All],GR$2,0)/GR$1,"")</f>
        <v>0</v>
      </c>
      <c r="GS53" s="67" t="str">
        <f>IFERROR(VLOOKUP($B53,RD[#All],GS$2,0)/GS$1,"")</f>
        <v/>
      </c>
      <c r="GT53" s="67" t="str">
        <f>IFERROR(VLOOKUP($B53,RD[#All],GT$2,0)/GT$1,"")</f>
        <v/>
      </c>
      <c r="GU53" s="67">
        <f>IFERROR(VLOOKUP($B53,RD[#All],GU$2,0)/GU$1,"")</f>
        <v>0</v>
      </c>
      <c r="GV53" s="67">
        <f>IFERROR(VLOOKUP($B53,RD[#All],GV$2,0)/GV$1,"")</f>
        <v>0</v>
      </c>
      <c r="GW53" s="67">
        <f>IFERROR(VLOOKUP($B53,RD[#All],GW$2,0)/GW$1,"")</f>
        <v>0</v>
      </c>
      <c r="GX53" s="67" t="str">
        <f>IFERROR(VLOOKUP($B53,RD[#All],GX$2,0)/GX$1,"")</f>
        <v/>
      </c>
      <c r="GY53" s="67">
        <f>IFERROR(VLOOKUP($B53,RD[#All],GY$2,0)/GY$1,"")</f>
        <v>0</v>
      </c>
      <c r="GZ53" s="67">
        <f>IFERROR(VLOOKUP($B53,RD[#All],GZ$2,0)/GZ$1,"")</f>
        <v>0</v>
      </c>
      <c r="HA53" s="67">
        <f>IFERROR(VLOOKUP($B53,RD[#All],HA$2,0)/HA$1,"")</f>
        <v>0</v>
      </c>
      <c r="HB53" s="67">
        <f>IFERROR(VLOOKUP($B53,RD[#All],HB$2,0)/HB$1,"")</f>
        <v>0</v>
      </c>
      <c r="HC53" s="67">
        <f>IFERROR(VLOOKUP($B53,RD[#All],HC$2,0)/HC$1,"")</f>
        <v>0</v>
      </c>
      <c r="HD53" s="67">
        <f>IFERROR(VLOOKUP($B53,RD[#All],HD$2,0)/HD$1,"")</f>
        <v>0</v>
      </c>
      <c r="HE53" s="67">
        <f>IFERROR(VLOOKUP($B53,RD[#All],HE$2,0)/HE$1,"")</f>
        <v>0</v>
      </c>
      <c r="HF53" s="67">
        <f>IFERROR(VLOOKUP($B53,RD[#All],HF$2,0)/HF$1,"")</f>
        <v>0</v>
      </c>
      <c r="HG53" s="67">
        <f>IFERROR(VLOOKUP($B53,RD[#All],HG$2,0)/HG$1,"")</f>
        <v>0</v>
      </c>
      <c r="HH53" s="67">
        <f>IFERROR(VLOOKUP($B53,RD[#All],HH$2,0)/HH$1,"")</f>
        <v>0</v>
      </c>
      <c r="HI53" s="67">
        <f>IFERROR(VLOOKUP($B53,RD[#All],HI$2,0)/HI$1,"")</f>
        <v>0</v>
      </c>
      <c r="HJ53" s="67">
        <f>IFERROR(VLOOKUP($B53,RD[#All],HJ$2,0)/HJ$1,"")</f>
        <v>0</v>
      </c>
      <c r="HK53" s="67">
        <f>IFERROR(VLOOKUP($B53,RD[#All],HK$2,0)/HK$1,"")</f>
        <v>0</v>
      </c>
      <c r="HL53" s="67">
        <f>IFERROR(VLOOKUP($B53,RD[#All],HL$2,0)/HL$1,"")</f>
        <v>0</v>
      </c>
      <c r="HM53" s="67">
        <f>IFERROR(VLOOKUP($B53,RD[#All],HM$2,0)/HM$1,"")</f>
        <v>0</v>
      </c>
      <c r="HN53" s="67">
        <f>IFERROR(VLOOKUP($B53,RD[#All],HN$2,0)/HN$1,"")</f>
        <v>0</v>
      </c>
      <c r="HO53" s="67">
        <f>IFERROR(VLOOKUP($B53,RD[#All],HO$2,0)/HO$1,"")</f>
        <v>0</v>
      </c>
      <c r="HP53" s="67">
        <f>IFERROR(VLOOKUP($B53,RD[#All],HP$2,0)/HP$1,"")</f>
        <v>0</v>
      </c>
      <c r="HQ53" s="67">
        <f>IFERROR(VLOOKUP($B53,RD[#All],HQ$2,0)/HQ$1,"")</f>
        <v>0</v>
      </c>
      <c r="HR53" s="67">
        <f>IFERROR(VLOOKUP($B53,RD[#All],HR$2,0)/HR$1,"")</f>
        <v>0</v>
      </c>
      <c r="HS53" s="67">
        <f>IFERROR(VLOOKUP($B53,RD[#All],HS$2,0)/HS$1,"")</f>
        <v>0</v>
      </c>
      <c r="HT53" s="67">
        <f>IFERROR(VLOOKUP($B53,RD[#All],HT$2,0)/HT$1,"")</f>
        <v>0</v>
      </c>
      <c r="HU53" s="67">
        <f>IFERROR(VLOOKUP($B53,RD[#All],HU$2,0)/HU$1,"")</f>
        <v>0</v>
      </c>
      <c r="HV53" s="67">
        <f>IFERROR(VLOOKUP($B53,RD[#All],HV$2,0)/HV$1,"")</f>
        <v>0</v>
      </c>
      <c r="HW53" s="67">
        <f>IFERROR(VLOOKUP($B53,RD[#All],HW$2,0)/HW$1,"")</f>
        <v>0</v>
      </c>
      <c r="HX53" s="67">
        <f>IFERROR(VLOOKUP($B53,RD[#All],HX$2,0)/HX$1,"")</f>
        <v>0</v>
      </c>
      <c r="HY53" s="67">
        <f>IFERROR(VLOOKUP($B53,RD[#All],HY$2,0)/HY$1,"")</f>
        <v>0</v>
      </c>
      <c r="HZ53" s="67">
        <f>IFERROR(VLOOKUP($B53,RD[#All],HZ$2,0)/HZ$1,"")</f>
        <v>0</v>
      </c>
      <c r="IA53" s="67">
        <f>IFERROR(VLOOKUP($B53,RD[#All],IA$2,0)/IA$1,"")</f>
        <v>0</v>
      </c>
      <c r="IB53" s="67">
        <f>IFERROR(VLOOKUP($B53,RD[#All],IB$2,0)/IB$1,"")</f>
        <v>0</v>
      </c>
      <c r="IC53" s="67">
        <f>IFERROR(VLOOKUP($B53,RD[#All],IC$2,0)/IC$1,"")</f>
        <v>0</v>
      </c>
      <c r="ID53" s="67">
        <f>IFERROR(VLOOKUP($B53,RD[#All],ID$2,0)/ID$1,"")</f>
        <v>0</v>
      </c>
      <c r="IE53" s="67">
        <f>IFERROR(VLOOKUP($B53,RD[#All],IE$2,0)/IE$1,"")</f>
        <v>0</v>
      </c>
      <c r="IF53" s="67" t="str">
        <f>IFERROR(VLOOKUP($B53,RD[#All],IF$2,0)/IF$1,"")</f>
        <v/>
      </c>
      <c r="IG53" s="67">
        <f>IFERROR(VLOOKUP($B53,RD[#All],IG$2,0)/IG$1,"")</f>
        <v>0</v>
      </c>
      <c r="IH53" s="67">
        <f>IFERROR(VLOOKUP($B53,RD[#All],IH$2,0)/IH$1,"")</f>
        <v>0</v>
      </c>
      <c r="II53" s="67">
        <f>IFERROR(VLOOKUP($B53,RD[#All],II$2,0)/II$1,"")</f>
        <v>0</v>
      </c>
      <c r="IJ53" s="67">
        <f>IFERROR(VLOOKUP($B53,RD[#All],IJ$2,0)/IJ$1,"")</f>
        <v>0</v>
      </c>
      <c r="IK53" s="67">
        <f>IFERROR(VLOOKUP($B53,RD[#All],IK$2,0)/IK$1,"")</f>
        <v>0</v>
      </c>
      <c r="IL53" s="67" t="str">
        <f>IFERROR(VLOOKUP($B53,RD[#All],IL$2,0)/IL$1,"")</f>
        <v/>
      </c>
      <c r="IM53" s="67" t="str">
        <f>IFERROR(VLOOKUP($B53,RD[#All],IM$2,0)/IM$1,"")</f>
        <v/>
      </c>
      <c r="IN53" s="67">
        <f>IFERROR(VLOOKUP($B53,RD[#All],IN$2,0)/IN$1,"")</f>
        <v>0</v>
      </c>
      <c r="IO53" s="67">
        <f>IFERROR(VLOOKUP($B53,RD[#All],IO$2,0)/IO$1,"")</f>
        <v>0</v>
      </c>
      <c r="IP53" s="67">
        <f>IFERROR(VLOOKUP($B53,RD[#All],IP$2,0)/IP$1,"")</f>
        <v>0</v>
      </c>
      <c r="IQ53" s="67">
        <f>IFERROR(VLOOKUP($B53,RD[#All],IQ$2,0)/IQ$1,"")</f>
        <v>0</v>
      </c>
      <c r="IR53" s="67">
        <f>IFERROR(VLOOKUP($B53,RD[#All],IR$2,0)/IR$1,"")</f>
        <v>0</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PA</vt:lpstr>
      <vt:lpstr>Raw_Data</vt:lpstr>
      <vt:lpstr>Inv_SY</vt:lpstr>
      <vt:lpstr>Mod_CL</vt:lpstr>
      <vt:lpstr>Daily KPI</vt:lpstr>
      <vt:lpstr>Modelling New</vt:lpstr>
      <vt:lpstr>Basic Data </vt:lpstr>
      <vt:lpstr>GA</vt:lpstr>
      <vt:lpstr>Inv_SY_B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YADAV KAMAL</cp:lastModifiedBy>
  <cp:revision/>
  <dcterms:created xsi:type="dcterms:W3CDTF">2015-06-05T18:17:20Z</dcterms:created>
  <dcterms:modified xsi:type="dcterms:W3CDTF">2025-08-04T16:24:28Z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