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9" documentId="13_ncr:1_{997D2CF7-E682-4EBC-B150-B1BAE1DC085C}" xr6:coauthVersionLast="47" xr6:coauthVersionMax="47" xr10:uidLastSave="{C27D31E2-71B1-4927-B9DE-02A3243DDC6F}"/>
  <bookViews>
    <workbookView xWindow="-110" yWindow="-110" windowWidth="19420" windowHeight="115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2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A1005" i="27"/>
  <c r="A1006" i="27" s="1"/>
  <c r="A1007" i="27" s="1"/>
  <c r="A1008" i="27" s="1"/>
  <c r="A1009" i="27" s="1"/>
  <c r="A1010" i="27" s="1"/>
  <c r="A1011" i="27" s="1"/>
  <c r="A1012" i="27" s="1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R1006" i="27"/>
  <c r="R1007" i="27"/>
  <c r="R1008" i="27"/>
  <c r="R1009" i="27"/>
  <c r="R1010" i="27"/>
  <c r="R1011" i="27"/>
  <c r="R1012" i="27"/>
  <c r="S1005" i="27"/>
  <c r="S1006" i="27"/>
  <c r="S1007" i="27"/>
  <c r="S1008" i="27"/>
  <c r="S1009" i="27"/>
  <c r="S1010" i="27"/>
  <c r="S1011" i="27"/>
  <c r="S1012" i="27"/>
  <c r="T1005" i="27"/>
  <c r="T1006" i="27"/>
  <c r="T1007" i="27"/>
  <c r="T1008" i="27"/>
  <c r="T1009" i="27"/>
  <c r="U1009" i="27" s="1"/>
  <c r="AL1009" i="27" s="1"/>
  <c r="T1010" i="27"/>
  <c r="T1011" i="27"/>
  <c r="T1012" i="27"/>
  <c r="U1012" i="27" s="1"/>
  <c r="AL1012" i="27" s="1"/>
  <c r="U1005" i="27"/>
  <c r="U1006" i="27"/>
  <c r="U1007" i="27"/>
  <c r="U1008" i="27"/>
  <c r="U1010" i="27"/>
  <c r="U1011" i="27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AL1005" i="27"/>
  <c r="AL1006" i="27"/>
  <c r="AL1007" i="27"/>
  <c r="AL1008" i="27"/>
  <c r="AL1010" i="27"/>
  <c r="AL1011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T998" i="27" s="1"/>
  <c r="U998" i="27" s="1"/>
  <c r="AL998" i="27" s="1"/>
  <c r="R999" i="27"/>
  <c r="R1000" i="27"/>
  <c r="R1001" i="27"/>
  <c r="T1001" i="27" s="1"/>
  <c r="R1002" i="27"/>
  <c r="R1003" i="27"/>
  <c r="R1004" i="27"/>
  <c r="S997" i="27"/>
  <c r="S998" i="27"/>
  <c r="S999" i="27"/>
  <c r="S1000" i="27"/>
  <c r="S1001" i="27"/>
  <c r="S1002" i="27"/>
  <c r="S1003" i="27"/>
  <c r="S1004" i="27"/>
  <c r="T1002" i="27"/>
  <c r="U1002" i="27" s="1"/>
  <c r="AL1002" i="27" s="1"/>
  <c r="T1003" i="27"/>
  <c r="U1003" i="27" s="1"/>
  <c r="AL1003" i="27" s="1"/>
  <c r="T1004" i="27"/>
  <c r="U1004" i="27" s="1"/>
  <c r="AL1004" i="27" s="1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T996" i="27" s="1"/>
  <c r="U996" i="27" s="1"/>
  <c r="AL996" i="27" s="1"/>
  <c r="S996" i="27"/>
  <c r="AD996" i="27"/>
  <c r="AE996" i="27"/>
  <c r="AF996" i="27"/>
  <c r="AG996" i="27"/>
  <c r="GI115" i="20"/>
  <c r="GI116" i="20"/>
  <c r="GI117" i="20"/>
  <c r="GI118" i="20"/>
  <c r="GI119" i="20"/>
  <c r="GI120" i="20"/>
  <c r="GI121" i="20"/>
  <c r="GI122" i="20"/>
  <c r="GI123" i="20"/>
  <c r="GI124" i="20"/>
  <c r="GI125" i="20"/>
  <c r="GI126" i="20"/>
  <c r="GI127" i="20"/>
  <c r="GI128" i="20"/>
  <c r="GI129" i="20"/>
  <c r="GH115" i="20"/>
  <c r="GH116" i="20"/>
  <c r="GH117" i="20"/>
  <c r="GH118" i="20"/>
  <c r="GH119" i="20"/>
  <c r="GH120" i="20"/>
  <c r="GH121" i="20"/>
  <c r="GH122" i="20"/>
  <c r="GH123" i="20"/>
  <c r="GH124" i="20"/>
  <c r="GH125" i="20"/>
  <c r="GH126" i="20"/>
  <c r="GH127" i="20"/>
  <c r="GH128" i="20"/>
  <c r="GH129" i="20"/>
  <c r="GF115" i="20"/>
  <c r="GF116" i="20"/>
  <c r="GF117" i="20"/>
  <c r="GF118" i="20"/>
  <c r="GF119" i="20"/>
  <c r="GF120" i="20"/>
  <c r="GF121" i="20"/>
  <c r="GF122" i="20"/>
  <c r="GF123" i="20"/>
  <c r="GF124" i="20"/>
  <c r="GF125" i="20"/>
  <c r="GF126" i="20"/>
  <c r="GF127" i="20"/>
  <c r="GF128" i="20"/>
  <c r="GF129" i="20"/>
  <c r="GE115" i="20"/>
  <c r="GE116" i="20"/>
  <c r="GE117" i="20"/>
  <c r="GE118" i="20"/>
  <c r="GE119" i="20"/>
  <c r="GE120" i="20"/>
  <c r="GE121" i="20"/>
  <c r="GE122" i="20"/>
  <c r="GE123" i="20"/>
  <c r="GE124" i="20"/>
  <c r="GE125" i="20"/>
  <c r="GE126" i="20"/>
  <c r="GE127" i="20"/>
  <c r="GE128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16" i="20"/>
  <c r="GC117" i="20"/>
  <c r="GC118" i="20"/>
  <c r="GC119" i="20"/>
  <c r="GC120" i="20"/>
  <c r="GC121" i="20"/>
  <c r="GC122" i="20"/>
  <c r="GC123" i="20"/>
  <c r="GC124" i="20"/>
  <c r="GC125" i="20"/>
  <c r="GC126" i="20"/>
  <c r="GC127" i="20"/>
  <c r="GC128" i="20"/>
  <c r="GC129" i="20"/>
  <c r="GB115" i="20"/>
  <c r="GB116" i="20"/>
  <c r="GB117" i="20"/>
  <c r="GB118" i="20"/>
  <c r="GB119" i="20"/>
  <c r="GB120" i="20"/>
  <c r="GB121" i="20"/>
  <c r="GB122" i="20"/>
  <c r="GB123" i="20"/>
  <c r="GB124" i="20"/>
  <c r="GB125" i="20"/>
  <c r="GB126" i="20"/>
  <c r="GB127" i="20"/>
  <c r="GB128" i="20"/>
  <c r="GB129" i="20"/>
  <c r="GA115" i="20"/>
  <c r="GA116" i="20"/>
  <c r="GA117" i="20"/>
  <c r="GA118" i="20"/>
  <c r="GA119" i="20"/>
  <c r="GA120" i="20"/>
  <c r="GA121" i="20"/>
  <c r="GA122" i="20"/>
  <c r="GA123" i="20"/>
  <c r="GA124" i="20"/>
  <c r="GA125" i="20"/>
  <c r="GA126" i="20"/>
  <c r="GA127" i="20"/>
  <c r="GA128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FX118" i="20"/>
  <c r="FX119" i="20"/>
  <c r="FX120" i="20"/>
  <c r="FX121" i="20"/>
  <c r="FX122" i="20"/>
  <c r="FX123" i="20"/>
  <c r="FX124" i="20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FV121" i="20"/>
  <c r="FV122" i="20"/>
  <c r="FV123" i="20"/>
  <c r="FV124" i="20"/>
  <c r="FV125" i="20"/>
  <c r="FV126" i="20"/>
  <c r="FV127" i="20"/>
  <c r="FV128" i="20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FS118" i="20"/>
  <c r="FS119" i="20"/>
  <c r="FS120" i="20"/>
  <c r="FS121" i="20"/>
  <c r="FS122" i="20"/>
  <c r="FS123" i="20"/>
  <c r="FS124" i="20"/>
  <c r="FS125" i="20"/>
  <c r="FS126" i="20"/>
  <c r="FS127" i="20"/>
  <c r="FS128" i="20"/>
  <c r="FS129" i="20"/>
  <c r="FR115" i="20"/>
  <c r="FR116" i="20"/>
  <c r="FR117" i="20"/>
  <c r="FR118" i="20"/>
  <c r="FR119" i="20"/>
  <c r="FR120" i="20"/>
  <c r="FR121" i="20"/>
  <c r="FR122" i="20"/>
  <c r="FR123" i="20"/>
  <c r="FR124" i="20"/>
  <c r="FR125" i="20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FL117" i="20"/>
  <c r="FL118" i="20"/>
  <c r="FL119" i="20"/>
  <c r="FL120" i="20"/>
  <c r="FL121" i="20"/>
  <c r="FL122" i="20"/>
  <c r="FL123" i="20"/>
  <c r="FL124" i="20"/>
  <c r="FL125" i="20"/>
  <c r="FL126" i="20"/>
  <c r="FL127" i="20"/>
  <c r="FL128" i="20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FJ117" i="20"/>
  <c r="FJ118" i="20"/>
  <c r="FJ119" i="20"/>
  <c r="FJ120" i="20"/>
  <c r="FJ121" i="20"/>
  <c r="FJ122" i="20"/>
  <c r="FJ123" i="20"/>
  <c r="FJ124" i="20"/>
  <c r="FJ125" i="20"/>
  <c r="FJ126" i="20"/>
  <c r="FJ127" i="20"/>
  <c r="FJ128" i="20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T1000" i="27" l="1"/>
  <c r="U1000" i="27" s="1"/>
  <c r="AL1000" i="27" s="1"/>
  <c r="T999" i="27"/>
  <c r="T997" i="27"/>
  <c r="U1001" i="27"/>
  <c r="AL1001" i="27" s="1"/>
  <c r="U999" i="27"/>
  <c r="AL999" i="27" s="1"/>
  <c r="U997" i="27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CM182" i="36" l="1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CI192" i="36"/>
  <c r="CJ192" i="36"/>
  <c r="CK192" i="36"/>
  <c r="CL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CI287" i="36"/>
  <c r="CJ287" i="36"/>
  <c r="CK287" i="36"/>
  <c r="CL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R995" i="27"/>
  <c r="T995" i="27" s="1"/>
  <c r="U995" i="27" s="1"/>
  <c r="AL995" i="27" s="1"/>
  <c r="S993" i="27"/>
  <c r="S994" i="27"/>
  <c r="S995" i="27"/>
  <c r="T994" i="27"/>
  <c r="U994" i="27" s="1"/>
  <c r="AL994" i="27" s="1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R982" i="27"/>
  <c r="R983" i="27"/>
  <c r="R984" i="27"/>
  <c r="R985" i="27"/>
  <c r="R986" i="27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T981" i="27"/>
  <c r="T982" i="27"/>
  <c r="U982" i="27" s="1"/>
  <c r="AL982" i="27" s="1"/>
  <c r="T983" i="27"/>
  <c r="T984" i="27"/>
  <c r="U984" i="27" s="1"/>
  <c r="AL984" i="27" s="1"/>
  <c r="T986" i="27"/>
  <c r="U986" i="27" s="1"/>
  <c r="AL986" i="27" s="1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T985" i="27" l="1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68" i="27"/>
  <c r="AL968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R945" i="27"/>
  <c r="R946" i="27"/>
  <c r="R947" i="27"/>
  <c r="R948" i="27"/>
  <c r="R949" i="27"/>
  <c r="R950" i="27"/>
  <c r="R951" i="27"/>
  <c r="S944" i="27"/>
  <c r="S945" i="27"/>
  <c r="S946" i="27"/>
  <c r="S947" i="27"/>
  <c r="S948" i="27"/>
  <c r="S949" i="27"/>
  <c r="S950" i="27"/>
  <c r="S951" i="27"/>
  <c r="T944" i="27"/>
  <c r="T945" i="27"/>
  <c r="U945" i="27" s="1"/>
  <c r="AL945" i="27" s="1"/>
  <c r="T946" i="27"/>
  <c r="T947" i="27"/>
  <c r="U947" i="27" s="1"/>
  <c r="AL947" i="27" s="1"/>
  <c r="T948" i="27"/>
  <c r="U948" i="27" s="1"/>
  <c r="AL948" i="27" s="1"/>
  <c r="T949" i="27"/>
  <c r="U949" i="27" s="1"/>
  <c r="AL949" i="27" s="1"/>
  <c r="T950" i="27"/>
  <c r="U950" i="27" s="1"/>
  <c r="AL950" i="27" s="1"/>
  <c r="T951" i="27"/>
  <c r="U951" i="27" s="1"/>
  <c r="AL951" i="27" s="1"/>
  <c r="U944" i="27"/>
  <c r="AL944" i="27" s="1"/>
  <c r="U946" i="27"/>
  <c r="AL946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T936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U771" i="27"/>
  <c r="AL771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T758" i="27"/>
  <c r="U758" i="27" s="1"/>
  <c r="AL758" i="27" s="1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U702" i="27"/>
  <c r="AL702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G114" i="31"/>
  <c r="G115" i="31"/>
  <c r="H115" i="31" s="1"/>
  <c r="G116" i="31"/>
  <c r="H116" i="31" s="1"/>
  <c r="G117" i="31"/>
  <c r="H117" i="31" s="1"/>
  <c r="G118" i="31"/>
  <c r="H118" i="31" s="1"/>
  <c r="G119" i="31"/>
  <c r="G120" i="31"/>
  <c r="G121" i="31"/>
  <c r="G122" i="3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3" i="31"/>
  <c r="H114" i="31"/>
  <c r="H119" i="31"/>
  <c r="H120" i="31"/>
  <c r="H121" i="31"/>
  <c r="H122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U53" i="36" l="1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I53" i="36"/>
  <c r="CP53" i="36"/>
  <c r="CL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K53" i="36"/>
  <c r="CE53" i="36"/>
  <c r="BQ53" i="36"/>
  <c r="AY53" i="36"/>
  <c r="CB53" i="36"/>
  <c r="BS53" i="36"/>
  <c r="BG53" i="36"/>
  <c r="T53" i="36"/>
  <c r="X53" i="36"/>
  <c r="O53" i="36"/>
  <c r="CJ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U54" i="36" l="1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CJ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CI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CK54" i="36"/>
  <c r="AE54" i="36"/>
  <c r="CN54" i="36"/>
  <c r="AL54" i="36"/>
  <c r="C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BF55" i="36" l="1"/>
  <c r="AJ55" i="36"/>
  <c r="O55" i="36"/>
  <c r="BL55" i="36"/>
  <c r="AV55" i="36"/>
  <c r="CK55" i="36"/>
  <c r="AR55" i="36"/>
  <c r="BU55" i="36"/>
  <c r="AW55" i="36"/>
  <c r="BR55" i="36"/>
  <c r="CE55" i="36"/>
  <c r="BP55" i="36"/>
  <c r="BZ55" i="36"/>
  <c r="CI55" i="36"/>
  <c r="CJ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L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AU56" i="36" l="1"/>
  <c r="CK56" i="36"/>
  <c r="CN56" i="36"/>
  <c r="CY56" i="36"/>
  <c r="AI56" i="36"/>
  <c r="AB56" i="36"/>
  <c r="CJ56" i="36"/>
  <c r="BC56" i="36"/>
  <c r="CG56" i="36"/>
  <c r="I56" i="36"/>
  <c r="AY56" i="36"/>
  <c r="AO56" i="36"/>
  <c r="AZ56" i="36"/>
  <c r="AV56" i="36"/>
  <c r="CI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CL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G57" i="36" l="1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CJ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CI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CL57" i="36"/>
  <c r="AD57" i="36"/>
  <c r="AN57" i="36"/>
  <c r="BT57" i="36"/>
  <c r="CK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Z58" i="36" l="1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CK58" i="36"/>
  <c r="AF58" i="36"/>
  <c r="AB58" i="36"/>
  <c r="Q58" i="36"/>
  <c r="AU58" i="36"/>
  <c r="AR58" i="36"/>
  <c r="H58" i="36"/>
  <c r="BF58" i="36"/>
  <c r="AJ58" i="36"/>
  <c r="D58" i="36"/>
  <c r="CI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CJ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CL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H9" i="40"/>
  <c r="Q9" i="40" s="1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G100" i="38" l="1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G11" i="9" s="1"/>
  <c r="L113" i="38"/>
  <c r="H112" i="38"/>
  <c r="J113" i="38"/>
  <c r="G22" i="40"/>
  <c r="G113" i="38"/>
  <c r="A117" i="20" l="1"/>
  <c r="C116" i="20"/>
  <c r="D116" i="20"/>
  <c r="E116" i="20"/>
  <c r="B116" i="20"/>
  <c r="F10" i="7"/>
  <c r="H10" i="7" s="1"/>
  <c r="D11" i="9"/>
  <c r="E11" i="9" s="1"/>
  <c r="F4" i="7"/>
  <c r="F4" i="8"/>
  <c r="D14" i="9"/>
  <c r="E14" i="9" s="1"/>
  <c r="D10" i="7"/>
  <c r="D4" i="8"/>
  <c r="D16" i="9" s="1"/>
  <c r="DC82" i="35"/>
  <c r="CL82" i="36" s="1"/>
  <c r="DB74" i="35"/>
  <c r="CM74" i="36" s="1"/>
  <c r="DA78" i="35"/>
  <c r="R78" i="36" s="1"/>
  <c r="DC124" i="35"/>
  <c r="BK124" i="36" s="1"/>
  <c r="DC163" i="35"/>
  <c r="CK163" i="36" s="1"/>
  <c r="DB110" i="35"/>
  <c r="CW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AE106" i="36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DC98" i="35"/>
  <c r="CK98" i="36" s="1"/>
  <c r="DA99" i="35"/>
  <c r="AK82" i="36"/>
  <c r="CH84" i="36"/>
  <c r="BX84" i="36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DA102" i="35"/>
  <c r="I102" i="36" s="1"/>
  <c r="CG84" i="36"/>
  <c r="DA144" i="35"/>
  <c r="I144" i="36" s="1"/>
  <c r="DC128" i="35"/>
  <c r="BS128" i="36" s="1"/>
  <c r="DB72" i="35"/>
  <c r="CO72" i="36" s="1"/>
  <c r="DB132" i="35"/>
  <c r="CM132" i="36" s="1"/>
  <c r="CU123" i="36"/>
  <c r="DA129" i="35"/>
  <c r="X129" i="36" s="1"/>
  <c r="DA64" i="35"/>
  <c r="AC64" i="36" s="1"/>
  <c r="DC88" i="35"/>
  <c r="BB88" i="36" s="1"/>
  <c r="AY84" i="36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CS110" i="36"/>
  <c r="DB125" i="35"/>
  <c r="CS125" i="36" s="1"/>
  <c r="DA101" i="35"/>
  <c r="X101" i="36" s="1"/>
  <c r="S120" i="36"/>
  <c r="DA61" i="35"/>
  <c r="AE61" i="36" s="1"/>
  <c r="DB76" i="35"/>
  <c r="CW76" i="36" s="1"/>
  <c r="DC104" i="35"/>
  <c r="BS104" i="36" s="1"/>
  <c r="DC153" i="35"/>
  <c r="AO153" i="36" s="1"/>
  <c r="DC72" i="35"/>
  <c r="CL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M120" i="36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BF84" i="36"/>
  <c r="AA106" i="36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BK84" i="36"/>
  <c r="DC96" i="35"/>
  <c r="CB96" i="36" s="1"/>
  <c r="DC99" i="35"/>
  <c r="BQ99" i="36" s="1"/>
  <c r="DA105" i="35"/>
  <c r="AG105" i="36" s="1"/>
  <c r="AA148" i="36"/>
  <c r="DC102" i="35"/>
  <c r="BG102" i="36" s="1"/>
  <c r="F106" i="36"/>
  <c r="DC110" i="35"/>
  <c r="AT110" i="36" s="1"/>
  <c r="DC115" i="35"/>
  <c r="BU115" i="36" s="1"/>
  <c r="AL84" i="36"/>
  <c r="DB88" i="35"/>
  <c r="CM88" i="36" s="1"/>
  <c r="DA75" i="35"/>
  <c r="O75" i="36" s="1"/>
  <c r="DC107" i="35"/>
  <c r="AR107" i="36" s="1"/>
  <c r="BM82" i="36"/>
  <c r="AB117" i="36"/>
  <c r="DB147" i="35"/>
  <c r="CT147" i="36" s="1"/>
  <c r="DB109" i="35"/>
  <c r="CP109" i="36" s="1"/>
  <c r="DA139" i="35"/>
  <c r="AF139" i="36" s="1"/>
  <c r="Q120" i="36"/>
  <c r="DC61" i="35"/>
  <c r="BE61" i="36" s="1"/>
  <c r="DC73" i="35"/>
  <c r="AJ82" i="36"/>
  <c r="DA125" i="35"/>
  <c r="AH125" i="36" s="1"/>
  <c r="CB163" i="36"/>
  <c r="DC116" i="35"/>
  <c r="CL116" i="36" s="1"/>
  <c r="DA128" i="35"/>
  <c r="W128" i="36" s="1"/>
  <c r="DB116" i="35"/>
  <c r="CW116" i="36" s="1"/>
  <c r="DA163" i="35"/>
  <c r="AB163" i="36" s="1"/>
  <c r="CD163" i="36"/>
  <c r="R106" i="36"/>
  <c r="CT110" i="36"/>
  <c r="DB127" i="35"/>
  <c r="CP127" i="36" s="1"/>
  <c r="DC122" i="35"/>
  <c r="AX122" i="36" s="1"/>
  <c r="BL84" i="36"/>
  <c r="L106" i="36"/>
  <c r="AX84" i="36"/>
  <c r="DA88" i="35"/>
  <c r="L88" i="36" s="1"/>
  <c r="BC84" i="36"/>
  <c r="DB64" i="35"/>
  <c r="DB79" i="35"/>
  <c r="CZ79" i="36" s="1"/>
  <c r="CA84" i="36"/>
  <c r="AG120" i="36"/>
  <c r="DB71" i="35"/>
  <c r="DB119" i="35"/>
  <c r="CY119" i="36" s="1"/>
  <c r="AU84" i="36"/>
  <c r="DC140" i="35"/>
  <c r="BF140" i="36" s="1"/>
  <c r="BX163" i="36"/>
  <c r="DB115" i="35"/>
  <c r="CS115" i="36" s="1"/>
  <c r="W117" i="36"/>
  <c r="BB82" i="36"/>
  <c r="DB103" i="35"/>
  <c r="CN103" i="36" s="1"/>
  <c r="BK163" i="36"/>
  <c r="DB102" i="35"/>
  <c r="CT102" i="36" s="1"/>
  <c r="DB90" i="35"/>
  <c r="CN90" i="36" s="1"/>
  <c r="DB117" i="35"/>
  <c r="CQ117" i="36" s="1"/>
  <c r="CZ110" i="36"/>
  <c r="DA63" i="35"/>
  <c r="K63" i="36" s="1"/>
  <c r="DA91" i="35"/>
  <c r="E91" i="36" s="1"/>
  <c r="BH84" i="36"/>
  <c r="DB96" i="35"/>
  <c r="CO96" i="36" s="1"/>
  <c r="DC137" i="35"/>
  <c r="CJ137" i="36" s="1"/>
  <c r="DB75" i="35"/>
  <c r="CP75" i="36" s="1"/>
  <c r="DC80" i="35"/>
  <c r="AX80" i="36" s="1"/>
  <c r="CE144" i="36"/>
  <c r="CS157" i="36"/>
  <c r="DB66" i="35"/>
  <c r="CT66" i="36" s="1"/>
  <c r="AF120" i="36"/>
  <c r="DA134" i="35"/>
  <c r="O134" i="36" s="1"/>
  <c r="DB152" i="35"/>
  <c r="CZ152" i="36" s="1"/>
  <c r="AV84" i="36"/>
  <c r="BF118" i="36"/>
  <c r="AH117" i="36"/>
  <c r="AW163" i="36"/>
  <c r="CQ110" i="36"/>
  <c r="CW121" i="36"/>
  <c r="DA115" i="35"/>
  <c r="AE115" i="36" s="1"/>
  <c r="BY163" i="36"/>
  <c r="DC111" i="35"/>
  <c r="CD111" i="36" s="1"/>
  <c r="P120" i="36"/>
  <c r="K120" i="36"/>
  <c r="CN123" i="36"/>
  <c r="DC63" i="35"/>
  <c r="AW63" i="36" s="1"/>
  <c r="DA65" i="35"/>
  <c r="AE65" i="36" s="1"/>
  <c r="DC79" i="35"/>
  <c r="BZ79" i="36" s="1"/>
  <c r="CU110" i="36"/>
  <c r="DA86" i="35"/>
  <c r="V86" i="36" s="1"/>
  <c r="CE84" i="36"/>
  <c r="DB83" i="35"/>
  <c r="CU83" i="36" s="1"/>
  <c r="CR110" i="36"/>
  <c r="CR157" i="36"/>
  <c r="CO110" i="36"/>
  <c r="DA76" i="35"/>
  <c r="K76" i="36" s="1"/>
  <c r="DB65" i="35"/>
  <c r="CT65" i="36" s="1"/>
  <c r="Z122" i="36"/>
  <c r="BL103" i="36"/>
  <c r="DB150" i="35"/>
  <c r="CS150" i="36" s="1"/>
  <c r="AP113" i="36"/>
  <c r="DA118" i="35"/>
  <c r="AB118" i="36" s="1"/>
  <c r="BG84" i="36"/>
  <c r="DA96" i="35"/>
  <c r="M96" i="36" s="1"/>
  <c r="BU161" i="36"/>
  <c r="Y106" i="36"/>
  <c r="DC129" i="35"/>
  <c r="BY129" i="36" s="1"/>
  <c r="AJ144" i="36"/>
  <c r="N117" i="36"/>
  <c r="D117" i="36"/>
  <c r="AW144" i="36"/>
  <c r="AE122" i="36"/>
  <c r="CI118" i="36"/>
  <c r="Y119" i="36"/>
  <c r="AA117" i="36"/>
  <c r="DA95" i="35"/>
  <c r="N95" i="36" s="1"/>
  <c r="T117" i="36"/>
  <c r="DA130" i="35"/>
  <c r="Y130" i="36" s="1"/>
  <c r="DB126" i="35"/>
  <c r="CP126" i="36" s="1"/>
  <c r="BV163" i="36"/>
  <c r="DB82" i="35"/>
  <c r="CR82" i="36" s="1"/>
  <c r="AH106" i="36"/>
  <c r="R122" i="36"/>
  <c r="BZ163" i="36"/>
  <c r="Y120" i="36"/>
  <c r="V117" i="36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BM118" i="36"/>
  <c r="G117" i="36"/>
  <c r="CG113" i="36"/>
  <c r="V106" i="36"/>
  <c r="J117" i="36"/>
  <c r="AB122" i="36"/>
  <c r="CX123" i="36"/>
  <c r="X106" i="36"/>
  <c r="DC157" i="35"/>
  <c r="BV157" i="36" s="1"/>
  <c r="AB106" i="36"/>
  <c r="BW103" i="36"/>
  <c r="CY157" i="36"/>
  <c r="DB80" i="35"/>
  <c r="CN80" i="36" s="1"/>
  <c r="DC62" i="35"/>
  <c r="BD62" i="36" s="1"/>
  <c r="N119" i="36"/>
  <c r="BA82" i="36"/>
  <c r="DA123" i="35"/>
  <c r="AH123" i="36" s="1"/>
  <c r="CE103" i="36"/>
  <c r="AR118" i="36"/>
  <c r="F122" i="36"/>
  <c r="DA126" i="35"/>
  <c r="N126" i="36" s="1"/>
  <c r="DC95" i="35"/>
  <c r="BH95" i="36" s="1"/>
  <c r="G120" i="36"/>
  <c r="DB120" i="35"/>
  <c r="CW120" i="36" s="1"/>
  <c r="CK91" i="36"/>
  <c r="DC152" i="35"/>
  <c r="AM152" i="36" s="1"/>
  <c r="AF106" i="36"/>
  <c r="K69" i="36"/>
  <c r="D106" i="36"/>
  <c r="AC132" i="36"/>
  <c r="BI84" i="36"/>
  <c r="DC121" i="35"/>
  <c r="CA121" i="36" s="1"/>
  <c r="AN77" i="36"/>
  <c r="S117" i="36"/>
  <c r="DA87" i="35"/>
  <c r="AA87" i="36" s="1"/>
  <c r="CY110" i="36"/>
  <c r="CD144" i="36"/>
  <c r="AD119" i="36"/>
  <c r="DA146" i="35"/>
  <c r="AE146" i="36" s="1"/>
  <c r="AH69" i="36"/>
  <c r="E122" i="36"/>
  <c r="AS161" i="36"/>
  <c r="DB81" i="35"/>
  <c r="CT81" i="36" s="1"/>
  <c r="DC81" i="35"/>
  <c r="AX81" i="36" s="1"/>
  <c r="D108" i="36"/>
  <c r="BY113" i="36"/>
  <c r="AF122" i="36"/>
  <c r="DA60" i="35"/>
  <c r="M60" i="36" s="1"/>
  <c r="DB113" i="35"/>
  <c r="CX113" i="36" s="1"/>
  <c r="AG69" i="36"/>
  <c r="DB130" i="35"/>
  <c r="CO130" i="36" s="1"/>
  <c r="AP144" i="36"/>
  <c r="DC141" i="35"/>
  <c r="AZ141" i="36" s="1"/>
  <c r="DB67" i="35"/>
  <c r="CN67" i="36" s="1"/>
  <c r="AZ161" i="36"/>
  <c r="DA140" i="35"/>
  <c r="G140" i="36" s="1"/>
  <c r="DB100" i="35"/>
  <c r="CU100" i="36" s="1"/>
  <c r="D69" i="36"/>
  <c r="AK84" i="36"/>
  <c r="I122" i="36"/>
  <c r="DA85" i="35"/>
  <c r="L85" i="36" s="1"/>
  <c r="BH98" i="36"/>
  <c r="CZ157" i="36"/>
  <c r="BF77" i="36"/>
  <c r="U69" i="36"/>
  <c r="W106" i="36"/>
  <c r="CN110" i="36"/>
  <c r="DA131" i="35"/>
  <c r="AD131" i="36" s="1"/>
  <c r="DB59" i="35"/>
  <c r="CO59" i="36" s="1"/>
  <c r="BL82" i="36"/>
  <c r="P122" i="36"/>
  <c r="CG77" i="36"/>
  <c r="CP110" i="36"/>
  <c r="DB105" i="35"/>
  <c r="CM105" i="36" s="1"/>
  <c r="DB93" i="35"/>
  <c r="U101" i="36"/>
  <c r="BE84" i="36"/>
  <c r="BI103" i="36"/>
  <c r="DB111" i="35"/>
  <c r="CR111" i="36" s="1"/>
  <c r="AP84" i="36"/>
  <c r="DA124" i="35"/>
  <c r="D124" i="36" s="1"/>
  <c r="CN157" i="36"/>
  <c r="W153" i="36"/>
  <c r="AK144" i="36"/>
  <c r="CF84" i="36"/>
  <c r="G153" i="36"/>
  <c r="BQ84" i="36"/>
  <c r="BT118" i="36"/>
  <c r="DB106" i="35"/>
  <c r="CZ106" i="36" s="1"/>
  <c r="AR144" i="36"/>
  <c r="CC118" i="36"/>
  <c r="Q117" i="36"/>
  <c r="DB94" i="35"/>
  <c r="CQ94" i="36" s="1"/>
  <c r="CJ84" i="36"/>
  <c r="BG68" i="36"/>
  <c r="DC94" i="35"/>
  <c r="BC94" i="36" s="1"/>
  <c r="L69" i="36"/>
  <c r="BJ91" i="36"/>
  <c r="O119" i="36"/>
  <c r="CU121" i="36"/>
  <c r="U119" i="36"/>
  <c r="DC143" i="35"/>
  <c r="AQ143" i="36" s="1"/>
  <c r="BY103" i="36"/>
  <c r="Z117" i="36"/>
  <c r="DC108" i="35"/>
  <c r="BK108" i="36" s="1"/>
  <c r="R117" i="36"/>
  <c r="AM84" i="36"/>
  <c r="AE94" i="36"/>
  <c r="DA73" i="35"/>
  <c r="DC65" i="35"/>
  <c r="CB65" i="36" s="1"/>
  <c r="DA62" i="35"/>
  <c r="C62" i="36" s="1"/>
  <c r="AT103" i="36"/>
  <c r="AT163" i="36"/>
  <c r="CZ107" i="36"/>
  <c r="CK84" i="36"/>
  <c r="CL156" i="36"/>
  <c r="CF118" i="36"/>
  <c r="BR84" i="36"/>
  <c r="DB92" i="35"/>
  <c r="CV92" i="36" s="1"/>
  <c r="BW82" i="36"/>
  <c r="S156" i="36"/>
  <c r="DC120" i="35"/>
  <c r="CB120" i="36" s="1"/>
  <c r="X108" i="36"/>
  <c r="AR85" i="36"/>
  <c r="H69" i="36"/>
  <c r="I117" i="36"/>
  <c r="DA141" i="35"/>
  <c r="E141" i="36" s="1"/>
  <c r="BU144" i="36"/>
  <c r="DC106" i="35"/>
  <c r="AX106" i="36" s="1"/>
  <c r="AW84" i="36"/>
  <c r="X117" i="36"/>
  <c r="DC132" i="35"/>
  <c r="CG132" i="36" s="1"/>
  <c r="DA100" i="35"/>
  <c r="AA100" i="36" s="1"/>
  <c r="CW107" i="36"/>
  <c r="AP103" i="36"/>
  <c r="BB67" i="36"/>
  <c r="DB61" i="35"/>
  <c r="CU61" i="36" s="1"/>
  <c r="DA155" i="35"/>
  <c r="P155" i="36" s="1"/>
  <c r="G94" i="36"/>
  <c r="CU137" i="36"/>
  <c r="AY85" i="36"/>
  <c r="BV113" i="36"/>
  <c r="BJ84" i="36"/>
  <c r="BR163" i="36"/>
  <c r="DA164" i="35"/>
  <c r="DB140" i="35"/>
  <c r="CP140" i="36" s="1"/>
  <c r="CT153" i="36"/>
  <c r="E153" i="36"/>
  <c r="AM163" i="36"/>
  <c r="DA149" i="35"/>
  <c r="L149" i="36" s="1"/>
  <c r="DB129" i="35"/>
  <c r="F153" i="36"/>
  <c r="D153" i="36"/>
  <c r="BA163" i="36"/>
  <c r="AK161" i="36"/>
  <c r="E94" i="36"/>
  <c r="CA85" i="36"/>
  <c r="AQ144" i="36"/>
  <c r="H162" i="36"/>
  <c r="DC101" i="35"/>
  <c r="BF101" i="36" s="1"/>
  <c r="DA121" i="35"/>
  <c r="W121" i="36" s="1"/>
  <c r="DA161" i="35"/>
  <c r="D161" i="36" s="1"/>
  <c r="BW161" i="36"/>
  <c r="BA144" i="36"/>
  <c r="CS147" i="36"/>
  <c r="CC84" i="36"/>
  <c r="DA143" i="35"/>
  <c r="E143" i="36" s="1"/>
  <c r="AL144" i="36"/>
  <c r="CU160" i="36"/>
  <c r="DC145" i="35"/>
  <c r="CF145" i="36" s="1"/>
  <c r="AC153" i="36"/>
  <c r="Q69" i="36"/>
  <c r="AS113" i="36"/>
  <c r="L80" i="36"/>
  <c r="CV157" i="36"/>
  <c r="AY91" i="36"/>
  <c r="DB63" i="35"/>
  <c r="CU63" i="36" s="1"/>
  <c r="Z162" i="36"/>
  <c r="AB153" i="36"/>
  <c r="DC109" i="35"/>
  <c r="BQ109" i="36" s="1"/>
  <c r="Y156" i="36"/>
  <c r="CC103" i="36"/>
  <c r="BT113" i="36"/>
  <c r="CF91" i="36"/>
  <c r="DA104" i="35"/>
  <c r="AG104" i="36" s="1"/>
  <c r="DC70" i="35"/>
  <c r="DB142" i="35"/>
  <c r="CW142" i="36" s="1"/>
  <c r="BP84" i="36"/>
  <c r="U156" i="36"/>
  <c r="CB67" i="36"/>
  <c r="E162" i="36"/>
  <c r="BX91" i="36"/>
  <c r="AA119" i="36"/>
  <c r="CV110" i="36"/>
  <c r="BV85" i="36"/>
  <c r="BM67" i="36"/>
  <c r="N69" i="36"/>
  <c r="BP118" i="36"/>
  <c r="CF144" i="36"/>
  <c r="AF117" i="36"/>
  <c r="CN160" i="36"/>
  <c r="AF153" i="36"/>
  <c r="DA66" i="35"/>
  <c r="H66" i="36" s="1"/>
  <c r="CQ157" i="36"/>
  <c r="J80" i="36"/>
  <c r="DB138" i="35"/>
  <c r="CS138" i="36" s="1"/>
  <c r="BT84" i="36"/>
  <c r="CL163" i="36"/>
  <c r="DC100" i="35"/>
  <c r="CA100" i="36" s="1"/>
  <c r="CB113" i="36"/>
  <c r="CY160" i="36"/>
  <c r="G148" i="36"/>
  <c r="CG163" i="36"/>
  <c r="DB141" i="35"/>
  <c r="CZ141" i="36" s="1"/>
  <c r="N94" i="36"/>
  <c r="Z101" i="36"/>
  <c r="BK144" i="36"/>
  <c r="DC164" i="35"/>
  <c r="BY164" i="36" s="1"/>
  <c r="BR144" i="36"/>
  <c r="AU91" i="36"/>
  <c r="DA68" i="35"/>
  <c r="M68" i="36" s="1"/>
  <c r="Y162" i="36"/>
  <c r="DB108" i="35"/>
  <c r="CR108" i="36" s="1"/>
  <c r="BV84" i="36"/>
  <c r="DC134" i="35"/>
  <c r="CL134" i="36" s="1"/>
  <c r="M106" i="36"/>
  <c r="AS84" i="36"/>
  <c r="CA91" i="36"/>
  <c r="BD144" i="36"/>
  <c r="H148" i="36"/>
  <c r="BS84" i="36"/>
  <c r="CV121" i="36"/>
  <c r="AP118" i="36"/>
  <c r="BJ163" i="36"/>
  <c r="K156" i="36"/>
  <c r="AO144" i="36"/>
  <c r="DC131" i="35"/>
  <c r="AR131" i="36" s="1"/>
  <c r="DB69" i="35"/>
  <c r="CS69" i="36" s="1"/>
  <c r="Q162" i="36"/>
  <c r="DB148" i="35"/>
  <c r="CS148" i="36" s="1"/>
  <c r="AN144" i="36"/>
  <c r="AT84" i="36"/>
  <c r="AG153" i="36"/>
  <c r="BZ144" i="36"/>
  <c r="CT160" i="36"/>
  <c r="BR85" i="36"/>
  <c r="L153" i="36"/>
  <c r="CA118" i="36"/>
  <c r="W108" i="36"/>
  <c r="CZ159" i="36"/>
  <c r="DC158" i="35"/>
  <c r="CC158" i="36" s="1"/>
  <c r="AL153" i="36"/>
  <c r="DB149" i="35"/>
  <c r="CN149" i="36" s="1"/>
  <c r="O94" i="36"/>
  <c r="E120" i="36"/>
  <c r="DC59" i="35"/>
  <c r="AL59" i="36" s="1"/>
  <c r="AD94" i="36"/>
  <c r="DC154" i="35"/>
  <c r="AW154" i="36" s="1"/>
  <c r="M119" i="36"/>
  <c r="I69" i="36"/>
  <c r="AX91" i="36"/>
  <c r="Y94" i="36"/>
  <c r="DC146" i="35"/>
  <c r="BU146" i="36" s="1"/>
  <c r="DB146" i="35"/>
  <c r="CZ146" i="36" s="1"/>
  <c r="AJ156" i="36"/>
  <c r="DC150" i="35"/>
  <c r="AY150" i="36" s="1"/>
  <c r="DB164" i="35"/>
  <c r="CQ164" i="36" s="1"/>
  <c r="DB89" i="35"/>
  <c r="CM89" i="36" s="1"/>
  <c r="BD85" i="36"/>
  <c r="AP156" i="36"/>
  <c r="AO118" i="36"/>
  <c r="AB94" i="36"/>
  <c r="CI91" i="36"/>
  <c r="BD67" i="36"/>
  <c r="CG91" i="36"/>
  <c r="DA84" i="35"/>
  <c r="AF84" i="36" s="1"/>
  <c r="D162" i="36"/>
  <c r="N153" i="36"/>
  <c r="AJ84" i="36"/>
  <c r="I162" i="36"/>
  <c r="BV161" i="36"/>
  <c r="AM156" i="36"/>
  <c r="DA103" i="35"/>
  <c r="N103" i="36" s="1"/>
  <c r="BD163" i="36"/>
  <c r="CY153" i="36"/>
  <c r="DA72" i="35"/>
  <c r="AC72" i="36" s="1"/>
  <c r="W94" i="36"/>
  <c r="DA59" i="35"/>
  <c r="G59" i="36" s="1"/>
  <c r="DB86" i="35"/>
  <c r="CW86" i="36" s="1"/>
  <c r="AX163" i="36"/>
  <c r="BB84" i="36"/>
  <c r="R120" i="36"/>
  <c r="DC151" i="35"/>
  <c r="BT151" i="36" s="1"/>
  <c r="AY153" i="36"/>
  <c r="BV103" i="36"/>
  <c r="AY110" i="36"/>
  <c r="CT74" i="36"/>
  <c r="CL153" i="36"/>
  <c r="BY84" i="36"/>
  <c r="CQ107" i="36"/>
  <c r="CR109" i="36"/>
  <c r="AO84" i="36"/>
  <c r="DA159" i="35"/>
  <c r="Y159" i="36" s="1"/>
  <c r="AX144" i="36"/>
  <c r="AM153" i="36"/>
  <c r="DB95" i="35"/>
  <c r="CX95" i="36" s="1"/>
  <c r="T132" i="36"/>
  <c r="DB139" i="35"/>
  <c r="CP139" i="36" s="1"/>
  <c r="AZ163" i="36"/>
  <c r="O122" i="36"/>
  <c r="BX71" i="36"/>
  <c r="BU156" i="36"/>
  <c r="Y105" i="36"/>
  <c r="BS153" i="36"/>
  <c r="BO103" i="36"/>
  <c r="N101" i="36"/>
  <c r="AO163" i="36"/>
  <c r="W162" i="36"/>
  <c r="BD161" i="36"/>
  <c r="CI156" i="36"/>
  <c r="G106" i="36"/>
  <c r="AM144" i="36"/>
  <c r="AJ153" i="36"/>
  <c r="AK163" i="36"/>
  <c r="AC94" i="36"/>
  <c r="BS82" i="36"/>
  <c r="AK156" i="36"/>
  <c r="P153" i="36"/>
  <c r="BO91" i="36"/>
  <c r="Q122" i="36"/>
  <c r="CH153" i="36"/>
  <c r="AF162" i="36"/>
  <c r="BB153" i="36"/>
  <c r="BZ91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O153" i="36"/>
  <c r="CN147" i="36"/>
  <c r="Q132" i="36"/>
  <c r="AA90" i="36"/>
  <c r="DB135" i="35"/>
  <c r="CU135" i="36" s="1"/>
  <c r="CI144" i="36"/>
  <c r="DC155" i="35"/>
  <c r="CH155" i="36" s="1"/>
  <c r="Y69" i="36"/>
  <c r="CD84" i="36"/>
  <c r="BX156" i="36"/>
  <c r="D132" i="36"/>
  <c r="CH163" i="36"/>
  <c r="CB91" i="36"/>
  <c r="AT85" i="36"/>
  <c r="DC139" i="35"/>
  <c r="CF139" i="36" s="1"/>
  <c r="BB91" i="36"/>
  <c r="BP85" i="36"/>
  <c r="AV144" i="36"/>
  <c r="DA147" i="35"/>
  <c r="I147" i="36" s="1"/>
  <c r="CY159" i="36"/>
  <c r="P106" i="36"/>
  <c r="S90" i="36"/>
  <c r="AW156" i="36"/>
  <c r="AK67" i="36"/>
  <c r="DB70" i="35"/>
  <c r="CP70" i="36" s="1"/>
  <c r="CB156" i="36"/>
  <c r="BL144" i="36"/>
  <c r="AN82" i="36"/>
  <c r="J106" i="36"/>
  <c r="CA156" i="36"/>
  <c r="DC160" i="35"/>
  <c r="BK160" i="36" s="1"/>
  <c r="AF108" i="36"/>
  <c r="BV153" i="36"/>
  <c r="BM163" i="36"/>
  <c r="CW157" i="36"/>
  <c r="DB144" i="35"/>
  <c r="CW144" i="36" s="1"/>
  <c r="DC66" i="35"/>
  <c r="BQ66" i="36" s="1"/>
  <c r="AM103" i="36"/>
  <c r="DA138" i="35"/>
  <c r="F138" i="36" s="1"/>
  <c r="AY144" i="36"/>
  <c r="T162" i="36"/>
  <c r="CQ137" i="36"/>
  <c r="Z153" i="36"/>
  <c r="AS85" i="36"/>
  <c r="BQ144" i="36"/>
  <c r="BQ163" i="36"/>
  <c r="AU118" i="36"/>
  <c r="DC126" i="35"/>
  <c r="CK126" i="36" s="1"/>
  <c r="W132" i="36"/>
  <c r="Q108" i="36"/>
  <c r="AN91" i="36"/>
  <c r="E106" i="36"/>
  <c r="T108" i="36"/>
  <c r="T69" i="36"/>
  <c r="AR84" i="36"/>
  <c r="N139" i="36"/>
  <c r="G69" i="36"/>
  <c r="BA91" i="36"/>
  <c r="BY161" i="36"/>
  <c r="DB133" i="35"/>
  <c r="CZ133" i="36" s="1"/>
  <c r="DB87" i="35"/>
  <c r="CW87" i="36" s="1"/>
  <c r="BF91" i="36"/>
  <c r="CI84" i="36"/>
  <c r="BT163" i="36"/>
  <c r="BE144" i="36"/>
  <c r="O148" i="36"/>
  <c r="AQ91" i="36"/>
  <c r="CR162" i="36"/>
  <c r="BJ156" i="36"/>
  <c r="BJ144" i="36"/>
  <c r="CV159" i="36"/>
  <c r="AR153" i="36"/>
  <c r="BX82" i="36"/>
  <c r="CL85" i="36"/>
  <c r="CO160" i="36"/>
  <c r="DC162" i="35"/>
  <c r="BJ162" i="36" s="1"/>
  <c r="CU161" i="36"/>
  <c r="CI163" i="36"/>
  <c r="BQ156" i="36"/>
  <c r="AR156" i="36"/>
  <c r="AZ144" i="36"/>
  <c r="BW156" i="36"/>
  <c r="AW85" i="36"/>
  <c r="AE132" i="36"/>
  <c r="AH148" i="36"/>
  <c r="DB84" i="35"/>
  <c r="CR84" i="36" s="1"/>
  <c r="DA83" i="35"/>
  <c r="AB83" i="36" s="1"/>
  <c r="BK85" i="36"/>
  <c r="AS163" i="36"/>
  <c r="BN156" i="36"/>
  <c r="BY153" i="36"/>
  <c r="DA98" i="35"/>
  <c r="Q98" i="36" s="1"/>
  <c r="O106" i="36"/>
  <c r="BL153" i="36"/>
  <c r="BC156" i="36"/>
  <c r="BN153" i="36"/>
  <c r="AC69" i="36"/>
  <c r="CE156" i="36"/>
  <c r="DA67" i="35"/>
  <c r="O67" i="36" s="1"/>
  <c r="BN85" i="36"/>
  <c r="BD84" i="36"/>
  <c r="AM118" i="36"/>
  <c r="D120" i="36"/>
  <c r="BR82" i="36"/>
  <c r="S108" i="36"/>
  <c r="DA97" i="35"/>
  <c r="M97" i="36" s="1"/>
  <c r="AT82" i="36"/>
  <c r="R88" i="36"/>
  <c r="S69" i="36"/>
  <c r="AP82" i="36"/>
  <c r="AH101" i="36"/>
  <c r="CS137" i="36"/>
  <c r="DA135" i="35"/>
  <c r="AA135" i="36" s="1"/>
  <c r="H94" i="36"/>
  <c r="CB105" i="36"/>
  <c r="CQ85" i="36"/>
  <c r="R153" i="36"/>
  <c r="DC159" i="35"/>
  <c r="AX159" i="36" s="1"/>
  <c r="CC153" i="36"/>
  <c r="DB143" i="35"/>
  <c r="CY143" i="36" s="1"/>
  <c r="DB163" i="35"/>
  <c r="CQ163" i="36" s="1"/>
  <c r="CY123" i="36"/>
  <c r="BI156" i="36"/>
  <c r="DC86" i="35"/>
  <c r="CA86" i="36" s="1"/>
  <c r="S94" i="36"/>
  <c r="BH153" i="36"/>
  <c r="DC138" i="35"/>
  <c r="BV138" i="36" s="1"/>
  <c r="AU85" i="36"/>
  <c r="BH163" i="36"/>
  <c r="BD98" i="36"/>
  <c r="DC93" i="35"/>
  <c r="AM93" i="36" s="1"/>
  <c r="AR163" i="36"/>
  <c r="DB158" i="35"/>
  <c r="CN159" i="36"/>
  <c r="BH161" i="36"/>
  <c r="BB163" i="36"/>
  <c r="DA74" i="35"/>
  <c r="Y74" i="36" s="1"/>
  <c r="R94" i="36"/>
  <c r="BG163" i="36"/>
  <c r="BV144" i="36"/>
  <c r="AR71" i="36"/>
  <c r="CE82" i="36"/>
  <c r="S65" i="36"/>
  <c r="DC97" i="35"/>
  <c r="CL97" i="36" s="1"/>
  <c r="BP144" i="36"/>
  <c r="CP147" i="36"/>
  <c r="Y117" i="36"/>
  <c r="CL113" i="36"/>
  <c r="AJ85" i="36"/>
  <c r="G113" i="36"/>
  <c r="T94" i="36"/>
  <c r="AW91" i="36"/>
  <c r="DB68" i="35"/>
  <c r="CY68" i="36" s="1"/>
  <c r="BX85" i="36"/>
  <c r="DA152" i="35"/>
  <c r="W152" i="36" s="1"/>
  <c r="CA144" i="36"/>
  <c r="U94" i="36"/>
  <c r="AS144" i="36"/>
  <c r="AL163" i="36"/>
  <c r="U162" i="36"/>
  <c r="AV156" i="36"/>
  <c r="CG153" i="36"/>
  <c r="BB85" i="36"/>
  <c r="L117" i="36"/>
  <c r="V120" i="36"/>
  <c r="DA157" i="35"/>
  <c r="I157" i="36" s="1"/>
  <c r="W156" i="36"/>
  <c r="AT91" i="36"/>
  <c r="BO156" i="36"/>
  <c r="CE163" i="36"/>
  <c r="DA111" i="35"/>
  <c r="I111" i="36" s="1"/>
  <c r="BN84" i="36"/>
  <c r="BL161" i="36"/>
  <c r="P162" i="36"/>
  <c r="AZ105" i="36"/>
  <c r="BN144" i="36"/>
  <c r="Z132" i="36"/>
  <c r="BB144" i="36"/>
  <c r="H153" i="36"/>
  <c r="M148" i="36"/>
  <c r="BE153" i="36"/>
  <c r="BO67" i="36"/>
  <c r="I153" i="36"/>
  <c r="BU84" i="36"/>
  <c r="DC78" i="35"/>
  <c r="AY78" i="36" s="1"/>
  <c r="AA162" i="36"/>
  <c r="BM144" i="36"/>
  <c r="CR132" i="36"/>
  <c r="BW91" i="36"/>
  <c r="CD153" i="36"/>
  <c r="BP91" i="36"/>
  <c r="DC60" i="35"/>
  <c r="BW60" i="36" s="1"/>
  <c r="BQ85" i="36"/>
  <c r="DB99" i="35"/>
  <c r="CV99" i="36" s="1"/>
  <c r="BE77" i="36"/>
  <c r="DC117" i="35"/>
  <c r="BK117" i="36" s="1"/>
  <c r="AR91" i="36"/>
  <c r="BP161" i="36"/>
  <c r="Q153" i="36"/>
  <c r="CK127" i="36"/>
  <c r="I80" i="36"/>
  <c r="AD106" i="36"/>
  <c r="AN161" i="36"/>
  <c r="BZ161" i="36"/>
  <c r="DA154" i="35"/>
  <c r="AD154" i="36" s="1"/>
  <c r="BY144" i="36"/>
  <c r="AQ84" i="36"/>
  <c r="BI161" i="36"/>
  <c r="DB156" i="35"/>
  <c r="CT156" i="36" s="1"/>
  <c r="AW153" i="36"/>
  <c r="AM161" i="36"/>
  <c r="BI149" i="36"/>
  <c r="BK91" i="36"/>
  <c r="BO163" i="36"/>
  <c r="CR137" i="36"/>
  <c r="AV163" i="36"/>
  <c r="BT91" i="36"/>
  <c r="DA142" i="35"/>
  <c r="Y142" i="36" s="1"/>
  <c r="BP153" i="36"/>
  <c r="BZ84" i="36"/>
  <c r="DC147" i="35"/>
  <c r="AM147" i="36" s="1"/>
  <c r="AU163" i="36"/>
  <c r="DC130" i="35"/>
  <c r="AL130" i="36" s="1"/>
  <c r="BU157" i="36"/>
  <c r="AD153" i="36"/>
  <c r="BU61" i="36"/>
  <c r="DB136" i="35"/>
  <c r="CO136" i="36" s="1"/>
  <c r="DA158" i="35"/>
  <c r="U158" i="36" s="1"/>
  <c r="CK71" i="36"/>
  <c r="V101" i="36"/>
  <c r="CH61" i="36"/>
  <c r="K113" i="36"/>
  <c r="H106" i="36"/>
  <c r="F117" i="36"/>
  <c r="T106" i="36"/>
  <c r="DB62" i="35"/>
  <c r="CU62" i="36" s="1"/>
  <c r="BS103" i="36"/>
  <c r="AL98" i="36"/>
  <c r="BY91" i="36"/>
  <c r="DC69" i="35"/>
  <c r="BP69" i="36" s="1"/>
  <c r="BH144" i="36"/>
  <c r="BT144" i="36"/>
  <c r="DC76" i="35"/>
  <c r="AI76" i="36" s="1"/>
  <c r="BP163" i="36"/>
  <c r="DA81" i="35"/>
  <c r="AB81" i="36" s="1"/>
  <c r="DA71" i="35"/>
  <c r="O71" i="36" s="1"/>
  <c r="BU153" i="36"/>
  <c r="CW162" i="36"/>
  <c r="CN137" i="36"/>
  <c r="CE153" i="36"/>
  <c r="BY82" i="36"/>
  <c r="CV118" i="36"/>
  <c r="AB162" i="36"/>
  <c r="Z119" i="36"/>
  <c r="AD117" i="36"/>
  <c r="CR71" i="36"/>
  <c r="F80" i="36"/>
  <c r="BC153" i="36"/>
  <c r="U76" i="36"/>
  <c r="BX144" i="36"/>
  <c r="K162" i="36"/>
  <c r="BG91" i="36"/>
  <c r="CI153" i="36"/>
  <c r="BY110" i="36"/>
  <c r="AL103" i="36"/>
  <c r="CE85" i="36"/>
  <c r="BL91" i="36"/>
  <c r="CJ91" i="36"/>
  <c r="CG156" i="36"/>
  <c r="CO159" i="36"/>
  <c r="AP161" i="36"/>
  <c r="AJ77" i="36"/>
  <c r="DA145" i="35"/>
  <c r="AB145" i="36" s="1"/>
  <c r="J153" i="36"/>
  <c r="DB114" i="35"/>
  <c r="CX114" i="36" s="1"/>
  <c r="DA133" i="35"/>
  <c r="AY77" i="36"/>
  <c r="CN154" i="36"/>
  <c r="BE163" i="36"/>
  <c r="BX74" i="36"/>
  <c r="AL82" i="36"/>
  <c r="BD105" i="36"/>
  <c r="CS160" i="36"/>
  <c r="BN163" i="36"/>
  <c r="CT159" i="36"/>
  <c r="F113" i="38"/>
  <c r="W112" i="38"/>
  <c r="D26" i="9" s="1"/>
  <c r="E26" i="9" s="1"/>
  <c r="O112" i="38"/>
  <c r="R112" i="38"/>
  <c r="U112" i="38"/>
  <c r="D17" i="9" s="1"/>
  <c r="E17" i="9" s="1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CO123" i="36" l="1"/>
  <c r="CP118" i="36"/>
  <c r="BV115" i="36"/>
  <c r="CG115" i="36"/>
  <c r="BQ115" i="36"/>
  <c r="CF115" i="36"/>
  <c r="BF122" i="36"/>
  <c r="CC115" i="36"/>
  <c r="AJ115" i="36"/>
  <c r="AO115" i="36"/>
  <c r="BT87" i="36"/>
  <c r="AN87" i="36"/>
  <c r="BN140" i="36"/>
  <c r="BM87" i="36"/>
  <c r="J105" i="36"/>
  <c r="BU87" i="36"/>
  <c r="CF87" i="36"/>
  <c r="CZ145" i="36"/>
  <c r="M137" i="36"/>
  <c r="AK90" i="36"/>
  <c r="AA137" i="36"/>
  <c r="CX145" i="36"/>
  <c r="H137" i="36"/>
  <c r="BO149" i="36"/>
  <c r="CO145" i="36"/>
  <c r="AF137" i="36"/>
  <c r="CW145" i="36"/>
  <c r="CD91" i="36"/>
  <c r="BJ113" i="36"/>
  <c r="L122" i="36"/>
  <c r="CG118" i="36"/>
  <c r="U106" i="36"/>
  <c r="CP145" i="36"/>
  <c r="I137" i="36"/>
  <c r="AT144" i="36"/>
  <c r="AE77" i="36"/>
  <c r="CN104" i="36"/>
  <c r="CO162" i="36"/>
  <c r="AA77" i="36"/>
  <c r="AD123" i="36"/>
  <c r="K77" i="36"/>
  <c r="CZ162" i="36"/>
  <c r="CS162" i="36"/>
  <c r="X77" i="36"/>
  <c r="CY162" i="36"/>
  <c r="BG85" i="36"/>
  <c r="BK118" i="36"/>
  <c r="BL118" i="36"/>
  <c r="X148" i="36"/>
  <c r="BV82" i="36"/>
  <c r="CZ105" i="36"/>
  <c r="BH115" i="36"/>
  <c r="AP115" i="36"/>
  <c r="CX157" i="36"/>
  <c r="AY118" i="36"/>
  <c r="BW84" i="36"/>
  <c r="CO109" i="36"/>
  <c r="AW118" i="36"/>
  <c r="CJ144" i="36"/>
  <c r="BK79" i="36"/>
  <c r="CT123" i="36"/>
  <c r="CN109" i="36"/>
  <c r="K128" i="36"/>
  <c r="CS145" i="36"/>
  <c r="BS68" i="36"/>
  <c r="BS144" i="36"/>
  <c r="BH82" i="36"/>
  <c r="BB68" i="36"/>
  <c r="AG113" i="36"/>
  <c r="H76" i="36"/>
  <c r="U65" i="36"/>
  <c r="AG106" i="36"/>
  <c r="CZ123" i="36"/>
  <c r="AH88" i="36"/>
  <c r="CL149" i="36"/>
  <c r="CF149" i="36"/>
  <c r="AR68" i="36"/>
  <c r="BR140" i="36"/>
  <c r="CW147" i="36"/>
  <c r="BH140" i="36"/>
  <c r="BQ68" i="36"/>
  <c r="AL68" i="36"/>
  <c r="U125" i="36"/>
  <c r="BE68" i="36"/>
  <c r="CJ68" i="36"/>
  <c r="BP140" i="36"/>
  <c r="BN68" i="36"/>
  <c r="CD110" i="36"/>
  <c r="CU147" i="36"/>
  <c r="CY147" i="36"/>
  <c r="BW140" i="36"/>
  <c r="CE110" i="36"/>
  <c r="CH140" i="36"/>
  <c r="CI68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CJ156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K64" i="36"/>
  <c r="CF129" i="36"/>
  <c r="CI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CJ105" i="36"/>
  <c r="CK105" i="36"/>
  <c r="U114" i="36"/>
  <c r="BA64" i="36"/>
  <c r="AB110" i="36"/>
  <c r="AU105" i="36"/>
  <c r="BJ104" i="36"/>
  <c r="BN105" i="36"/>
  <c r="BL105" i="36"/>
  <c r="AV104" i="36"/>
  <c r="CI105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CK90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CJ149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CL67" i="36"/>
  <c r="BI77" i="36"/>
  <c r="CP79" i="36"/>
  <c r="CO74" i="36"/>
  <c r="U77" i="36"/>
  <c r="AG77" i="36"/>
  <c r="CY74" i="36"/>
  <c r="N163" i="36"/>
  <c r="BZ67" i="36"/>
  <c r="AD80" i="36"/>
  <c r="CK149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CJ128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CL104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L63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CK63" i="36"/>
  <c r="AX63" i="36"/>
  <c r="V134" i="36"/>
  <c r="BZ89" i="36"/>
  <c r="BY148" i="36"/>
  <c r="BF135" i="36"/>
  <c r="CF148" i="36"/>
  <c r="CV102" i="36"/>
  <c r="BA63" i="36"/>
  <c r="CJ109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CK128" i="36"/>
  <c r="Y110" i="36"/>
  <c r="BB104" i="36"/>
  <c r="AO64" i="36"/>
  <c r="M143" i="36"/>
  <c r="BV152" i="36"/>
  <c r="BX137" i="36"/>
  <c r="AO152" i="36"/>
  <c r="CI64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CI104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CI107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I148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CL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CL107" i="36"/>
  <c r="BB148" i="36"/>
  <c r="BB149" i="36"/>
  <c r="CD67" i="36"/>
  <c r="L144" i="36"/>
  <c r="BR149" i="36"/>
  <c r="D128" i="36"/>
  <c r="AN64" i="36"/>
  <c r="AF129" i="36"/>
  <c r="CJ148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CK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K67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J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CJ119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CL103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CI124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CL124" i="36"/>
  <c r="BC161" i="36"/>
  <c r="AW82" i="36"/>
  <c r="CJ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CK82" i="36"/>
  <c r="H88" i="36"/>
  <c r="AL161" i="36"/>
  <c r="AA144" i="36"/>
  <c r="S148" i="36"/>
  <c r="AU82" i="36"/>
  <c r="BI75" i="36"/>
  <c r="CL123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I161" i="36"/>
  <c r="CL161" i="36"/>
  <c r="CB152" i="36"/>
  <c r="Y144" i="36"/>
  <c r="V88" i="36"/>
  <c r="F64" i="36"/>
  <c r="AR161" i="36"/>
  <c r="AF64" i="36"/>
  <c r="P101" i="36"/>
  <c r="CK87" i="36"/>
  <c r="AK81" i="36"/>
  <c r="AW152" i="36"/>
  <c r="CL75" i="36"/>
  <c r="CJ81" i="36"/>
  <c r="F148" i="36"/>
  <c r="CS154" i="36"/>
  <c r="CD75" i="36"/>
  <c r="BZ74" i="36"/>
  <c r="BF103" i="36"/>
  <c r="AF144" i="36"/>
  <c r="AL119" i="36"/>
  <c r="CL135" i="36"/>
  <c r="N90" i="36"/>
  <c r="CP73" i="36"/>
  <c r="AW157" i="36"/>
  <c r="BY81" i="36"/>
  <c r="BU81" i="36"/>
  <c r="AE144" i="36"/>
  <c r="E79" i="36"/>
  <c r="BV87" i="36"/>
  <c r="CX79" i="36"/>
  <c r="AL74" i="36"/>
  <c r="CJ161" i="36"/>
  <c r="AO161" i="36"/>
  <c r="I88" i="36"/>
  <c r="BO75" i="36"/>
  <c r="AZ87" i="36"/>
  <c r="CA75" i="36"/>
  <c r="BJ96" i="36"/>
  <c r="D101" i="36"/>
  <c r="CG74" i="36"/>
  <c r="AE148" i="36"/>
  <c r="CF119" i="36"/>
  <c r="CK135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CK103" i="36"/>
  <c r="CI82" i="36"/>
  <c r="BK75" i="36"/>
  <c r="CA82" i="36"/>
  <c r="CJ103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K75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I103" i="36"/>
  <c r="CK16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L144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I101" i="36"/>
  <c r="CN91" i="36"/>
  <c r="BE120" i="36"/>
  <c r="J95" i="36"/>
  <c r="W93" i="36"/>
  <c r="U95" i="36"/>
  <c r="S93" i="36"/>
  <c r="AP137" i="36"/>
  <c r="CP59" i="36"/>
  <c r="BS137" i="36"/>
  <c r="CK159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CI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CJ157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CK106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CL80" i="36"/>
  <c r="BC92" i="36"/>
  <c r="CJ61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K164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J67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CL68" i="36"/>
  <c r="E85" i="36"/>
  <c r="N68" i="36"/>
  <c r="CF164" i="36"/>
  <c r="BX92" i="36"/>
  <c r="CF157" i="36"/>
  <c r="AU68" i="36"/>
  <c r="AY164" i="36"/>
  <c r="CJ92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CI113" i="36"/>
  <c r="CJ113" i="36"/>
  <c r="AF132" i="36"/>
  <c r="CH113" i="36"/>
  <c r="CI88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CK146" i="36"/>
  <c r="BR94" i="36"/>
  <c r="CB94" i="36"/>
  <c r="BW94" i="36"/>
  <c r="AT94" i="36"/>
  <c r="BF94" i="36"/>
  <c r="AZ94" i="36"/>
  <c r="AO94" i="36"/>
  <c r="CI94" i="36"/>
  <c r="CD94" i="36"/>
  <c r="AN94" i="36"/>
  <c r="BK94" i="36"/>
  <c r="BJ94" i="36"/>
  <c r="AW94" i="36"/>
  <c r="CK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CJ73" i="36"/>
  <c r="BB73" i="36"/>
  <c r="AS73" i="36"/>
  <c r="CI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CK100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CJ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J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CK15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CJ98" i="36"/>
  <c r="BF127" i="36"/>
  <c r="BH128" i="36"/>
  <c r="CH128" i="36"/>
  <c r="AJ98" i="36"/>
  <c r="BM128" i="36"/>
  <c r="BK83" i="36"/>
  <c r="BW83" i="36"/>
  <c r="AB140" i="36"/>
  <c r="CI96" i="36"/>
  <c r="CO95" i="36"/>
  <c r="CD77" i="36"/>
  <c r="P140" i="36"/>
  <c r="CF88" i="36"/>
  <c r="BC79" i="36"/>
  <c r="BP136" i="36"/>
  <c r="BV98" i="36"/>
  <c r="I140" i="36"/>
  <c r="CQ148" i="36"/>
  <c r="CJ77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CJ83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CI98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CI77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CI128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I61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CL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CL74" i="36"/>
  <c r="BZ135" i="36"/>
  <c r="AU88" i="36"/>
  <c r="AY74" i="36"/>
  <c r="AW87" i="36"/>
  <c r="CJ124" i="36"/>
  <c r="BE90" i="36"/>
  <c r="BM79" i="36"/>
  <c r="BP71" i="36"/>
  <c r="BY88" i="36"/>
  <c r="AQ87" i="36"/>
  <c r="AR135" i="36"/>
  <c r="L109" i="36"/>
  <c r="BT74" i="36"/>
  <c r="CG87" i="36"/>
  <c r="CJ12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CK61" i="36"/>
  <c r="CK88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CI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L79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CL87" i="36"/>
  <c r="CI71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I87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CL90" i="36"/>
  <c r="K124" i="36"/>
  <c r="BH90" i="36"/>
  <c r="BJ127" i="36"/>
  <c r="BG74" i="36"/>
  <c r="CV71" i="36"/>
  <c r="F109" i="36"/>
  <c r="CQ73" i="36"/>
  <c r="AW71" i="36"/>
  <c r="CJ79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J88" i="36"/>
  <c r="CX85" i="36"/>
  <c r="AS127" i="36"/>
  <c r="H79" i="36"/>
  <c r="BD124" i="36"/>
  <c r="CJ135" i="36"/>
  <c r="BQ124" i="36"/>
  <c r="CI90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CL111" i="36"/>
  <c r="AT96" i="36"/>
  <c r="X89" i="36"/>
  <c r="BQ96" i="36"/>
  <c r="BB102" i="36"/>
  <c r="CJ133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CI95" i="36"/>
  <c r="AH61" i="36"/>
  <c r="BG96" i="36"/>
  <c r="AC160" i="36"/>
  <c r="CG116" i="36"/>
  <c r="Q61" i="36"/>
  <c r="AO142" i="36"/>
  <c r="AK111" i="36"/>
  <c r="CK133" i="36"/>
  <c r="AN142" i="36"/>
  <c r="BT102" i="36"/>
  <c r="CQ65" i="36"/>
  <c r="N160" i="36"/>
  <c r="BL95" i="36"/>
  <c r="AM133" i="36"/>
  <c r="CJ95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CJ102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I12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CJ132" i="36"/>
  <c r="AU142" i="36"/>
  <c r="BV142" i="36"/>
  <c r="CR88" i="36"/>
  <c r="BC122" i="36"/>
  <c r="AT122" i="36"/>
  <c r="V63" i="36"/>
  <c r="CK96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CK142" i="36"/>
  <c r="BF87" i="36"/>
  <c r="O136" i="36"/>
  <c r="AH122" i="36"/>
  <c r="BL133" i="36"/>
  <c r="W157" i="36"/>
  <c r="AF63" i="36"/>
  <c r="CX88" i="36"/>
  <c r="R155" i="36"/>
  <c r="Q136" i="36"/>
  <c r="R92" i="36"/>
  <c r="AR142" i="36"/>
  <c r="CI116" i="36"/>
  <c r="CP101" i="36"/>
  <c r="CK132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CI133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CL136" i="36"/>
  <c r="Y114" i="36"/>
  <c r="BA87" i="36"/>
  <c r="AV67" i="36"/>
  <c r="AP128" i="36"/>
  <c r="D107" i="36"/>
  <c r="BB71" i="36"/>
  <c r="BI71" i="36"/>
  <c r="BP98" i="36"/>
  <c r="BO77" i="36"/>
  <c r="U79" i="36"/>
  <c r="CK77" i="36"/>
  <c r="CK118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CL96" i="36"/>
  <c r="AO127" i="36"/>
  <c r="BJ128" i="36"/>
  <c r="CI67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J145" i="36"/>
  <c r="CA64" i="36"/>
  <c r="V76" i="36"/>
  <c r="AB103" i="36"/>
  <c r="M146" i="36"/>
  <c r="AH146" i="36"/>
  <c r="BJ143" i="36"/>
  <c r="BU140" i="36"/>
  <c r="S115" i="36"/>
  <c r="AF131" i="36"/>
  <c r="CK116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CJ150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CL64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J126" i="36"/>
  <c r="CC134" i="36"/>
  <c r="AK86" i="36"/>
  <c r="BQ145" i="36"/>
  <c r="CX84" i="36"/>
  <c r="BU130" i="36"/>
  <c r="BN93" i="36"/>
  <c r="AL158" i="36"/>
  <c r="AM158" i="36"/>
  <c r="BM86" i="36"/>
  <c r="AK158" i="36"/>
  <c r="CI150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CL158" i="36"/>
  <c r="CJ143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CJ74" i="36"/>
  <c r="BM156" i="36"/>
  <c r="Y103" i="36"/>
  <c r="F84" i="36"/>
  <c r="BI158" i="36"/>
  <c r="CL93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CL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I72" i="36"/>
  <c r="CO112" i="36"/>
  <c r="CN112" i="36"/>
  <c r="CR112" i="36"/>
  <c r="CS112" i="36"/>
  <c r="AM85" i="36"/>
  <c r="CD85" i="36"/>
  <c r="AX85" i="36"/>
  <c r="BC85" i="36"/>
  <c r="AZ85" i="36"/>
  <c r="CG85" i="36"/>
  <c r="CJ85" i="36"/>
  <c r="AN85" i="36"/>
  <c r="BZ85" i="36"/>
  <c r="AV85" i="36"/>
  <c r="AQ85" i="36"/>
  <c r="BA85" i="36"/>
  <c r="BE85" i="36"/>
  <c r="CI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CL155" i="36"/>
  <c r="X116" i="36"/>
  <c r="CS155" i="36"/>
  <c r="H78" i="36"/>
  <c r="CO63" i="36"/>
  <c r="BV112" i="36"/>
  <c r="G146" i="36"/>
  <c r="AC116" i="36"/>
  <c r="AK72" i="36"/>
  <c r="AW62" i="36"/>
  <c r="CK62" i="36"/>
  <c r="BF62" i="36"/>
  <c r="CI112" i="36"/>
  <c r="CD80" i="36"/>
  <c r="CF80" i="36"/>
  <c r="BR80" i="36"/>
  <c r="CK80" i="36"/>
  <c r="BO80" i="36"/>
  <c r="BQ80" i="36"/>
  <c r="AR80" i="36"/>
  <c r="CH114" i="36"/>
  <c r="BW114" i="36"/>
  <c r="CF114" i="36"/>
  <c r="CI114" i="36"/>
  <c r="AT114" i="36"/>
  <c r="BR114" i="36"/>
  <c r="CE114" i="36"/>
  <c r="BX114" i="36"/>
  <c r="BH114" i="36"/>
  <c r="BI114" i="36"/>
  <c r="AQ114" i="36"/>
  <c r="BO114" i="36"/>
  <c r="CL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CJ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CK112" i="36"/>
  <c r="AG78" i="36"/>
  <c r="CA114" i="36"/>
  <c r="CJ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J96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CJ64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CL91" i="36"/>
  <c r="P119" i="36"/>
  <c r="U122" i="36"/>
  <c r="BW87" i="36"/>
  <c r="U132" i="36"/>
  <c r="BR91" i="36"/>
  <c r="BN64" i="36"/>
  <c r="CU107" i="36"/>
  <c r="V79" i="36"/>
  <c r="BV77" i="36"/>
  <c r="CL133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K145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CI16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CI80" i="36"/>
  <c r="BR111" i="36"/>
  <c r="CJ80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CI135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CL143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N10" i="7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CL122" i="36"/>
  <c r="U128" i="36"/>
  <c r="CM115" i="36"/>
  <c r="AE102" i="36"/>
  <c r="BP72" i="36"/>
  <c r="CJ75" i="36"/>
  <c r="CI136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CK65" i="36"/>
  <c r="BE65" i="36"/>
  <c r="CJ65" i="36"/>
  <c r="BQ65" i="36"/>
  <c r="BW65" i="36"/>
  <c r="AL65" i="36"/>
  <c r="CA83" i="36"/>
  <c r="BG83" i="36"/>
  <c r="AI83" i="36"/>
  <c r="BQ141" i="36"/>
  <c r="BA141" i="36"/>
  <c r="CI141" i="36"/>
  <c r="AY141" i="36"/>
  <c r="BV141" i="36"/>
  <c r="CK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CK99" i="36"/>
  <c r="CI99" i="36"/>
  <c r="BT99" i="36"/>
  <c r="BV99" i="36"/>
  <c r="BS99" i="36"/>
  <c r="BM99" i="36"/>
  <c r="BY99" i="36"/>
  <c r="BK99" i="36"/>
  <c r="CA109" i="36"/>
  <c r="BM109" i="36"/>
  <c r="AO109" i="36"/>
  <c r="CF109" i="36"/>
  <c r="CJ152" i="36"/>
  <c r="AU152" i="36"/>
  <c r="CD152" i="36"/>
  <c r="BW152" i="36"/>
  <c r="AX152" i="36"/>
  <c r="AT152" i="36"/>
  <c r="BX152" i="36"/>
  <c r="BL152" i="36"/>
  <c r="AY152" i="36"/>
  <c r="BI152" i="36"/>
  <c r="CL152" i="36"/>
  <c r="BN152" i="36"/>
  <c r="CI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CK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CK85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L118" i="36"/>
  <c r="CX131" i="36"/>
  <c r="CX153" i="36"/>
  <c r="O105" i="36"/>
  <c r="AY61" i="36"/>
  <c r="CK68" i="36"/>
  <c r="AX96" i="36"/>
  <c r="AH102" i="36"/>
  <c r="BG98" i="36"/>
  <c r="CS131" i="36"/>
  <c r="BY135" i="36"/>
  <c r="CF75" i="36"/>
  <c r="BB75" i="36"/>
  <c r="BL163" i="36"/>
  <c r="CQ123" i="36"/>
  <c r="BD135" i="36"/>
  <c r="BZ133" i="36"/>
  <c r="CK124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J163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CL142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CL126" i="36"/>
  <c r="J149" i="36"/>
  <c r="CL62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CL77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CI142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CL100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CJ151" i="36"/>
  <c r="AI151" i="36"/>
  <c r="BM150" i="36"/>
  <c r="CN89" i="36"/>
  <c r="BV66" i="36"/>
  <c r="AU134" i="36"/>
  <c r="CK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D20" i="9"/>
  <c r="E20" i="9" s="1"/>
  <c r="L4" i="8"/>
  <c r="D22" i="9" s="1"/>
  <c r="E22" i="9" s="1"/>
  <c r="L10" i="7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CK95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CJ100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CL150" i="36"/>
  <c r="AR100" i="36"/>
  <c r="CC66" i="36"/>
  <c r="BG145" i="36"/>
  <c r="AK145" i="36"/>
  <c r="CI106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CK153" i="36"/>
  <c r="BO153" i="36"/>
  <c r="AI153" i="36"/>
  <c r="BG153" i="36"/>
  <c r="AA154" i="36"/>
  <c r="L151" i="36"/>
  <c r="S71" i="36"/>
  <c r="CI154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CL129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CI160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CL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L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J4" i="8"/>
  <c r="D25" i="9" s="1"/>
  <c r="E25" i="9" s="1"/>
  <c r="D23" i="9"/>
  <c r="E23" i="9" s="1"/>
  <c r="J10" i="7"/>
  <c r="BF76" i="36"/>
  <c r="AD142" i="36"/>
  <c r="W154" i="36"/>
  <c r="BE86" i="36"/>
  <c r="AS59" i="36"/>
  <c r="CE154" i="36"/>
  <c r="BI59" i="36"/>
  <c r="S98" i="36"/>
  <c r="C98" i="36"/>
  <c r="CJ59" i="36"/>
  <c r="BQ100" i="36"/>
  <c r="H151" i="36"/>
  <c r="AZ159" i="36"/>
  <c r="AW159" i="36"/>
  <c r="AI126" i="36"/>
  <c r="AS159" i="36"/>
  <c r="AM159" i="36"/>
  <c r="CK66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CL119" i="36"/>
  <c r="BK119" i="36"/>
  <c r="BH119" i="36"/>
  <c r="BZ119" i="36"/>
  <c r="AX119" i="36"/>
  <c r="AU119" i="36"/>
  <c r="BF119" i="36"/>
  <c r="CK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CJ123" i="36"/>
  <c r="AO123" i="36"/>
  <c r="AT123" i="36"/>
  <c r="CV137" i="36"/>
  <c r="CP137" i="36"/>
  <c r="CO137" i="36"/>
  <c r="CW137" i="36"/>
  <c r="CT137" i="36"/>
  <c r="CZ137" i="36"/>
  <c r="T124" i="36"/>
  <c r="C123" i="36"/>
  <c r="CI92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CJ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CK140" i="36"/>
  <c r="AX62" i="36"/>
  <c r="CF79" i="36"/>
  <c r="CK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CL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I79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J107" i="36"/>
  <c r="CR152" i="36"/>
  <c r="BH137" i="36"/>
  <c r="BL104" i="36"/>
  <c r="CM119" i="36"/>
  <c r="BJ79" i="36"/>
  <c r="C88" i="36"/>
  <c r="AY79" i="36"/>
  <c r="CD79" i="36"/>
  <c r="CX71" i="36"/>
  <c r="BL79" i="36"/>
  <c r="CD104" i="36"/>
  <c r="CL61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CJ71" i="36"/>
  <c r="BH71" i="36"/>
  <c r="BW71" i="36"/>
  <c r="CF71" i="36"/>
  <c r="CL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CL99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K113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D13" i="9"/>
  <c r="H4" i="8"/>
  <c r="D28" i="9" s="1"/>
  <c r="BD148" i="36"/>
  <c r="BX87" i="36"/>
  <c r="C122" i="36"/>
  <c r="CM134" i="36"/>
  <c r="AW67" i="36"/>
  <c r="U120" i="36"/>
  <c r="BZ88" i="36"/>
  <c r="I120" i="36"/>
  <c r="AC110" i="36"/>
  <c r="H4" i="7"/>
  <c r="D27" i="9" s="1"/>
  <c r="D12" i="9"/>
  <c r="AO128" i="36"/>
  <c r="O150" i="36"/>
  <c r="AN156" i="36"/>
  <c r="AH64" i="36"/>
  <c r="BI128" i="36"/>
  <c r="CQ72" i="36"/>
  <c r="CQ131" i="36"/>
  <c r="CM60" i="36"/>
  <c r="BN113" i="36"/>
  <c r="CK74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CJ90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CI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CL130" i="36"/>
  <c r="BH130" i="36"/>
  <c r="CD130" i="36"/>
  <c r="AR130" i="36"/>
  <c r="BD130" i="36"/>
  <c r="CJ130" i="36"/>
  <c r="AM130" i="36"/>
  <c r="H158" i="36"/>
  <c r="AF152" i="36"/>
  <c r="R142" i="36"/>
  <c r="CF76" i="36"/>
  <c r="CR99" i="36"/>
  <c r="U74" i="36"/>
  <c r="H71" i="36"/>
  <c r="AT76" i="36"/>
  <c r="CL162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CK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CK93" i="36"/>
  <c r="BS93" i="36"/>
  <c r="BV93" i="36"/>
  <c r="BZ93" i="36"/>
  <c r="AR93" i="36"/>
  <c r="BA93" i="36"/>
  <c r="BX93" i="36"/>
  <c r="BF93" i="36"/>
  <c r="BQ93" i="36"/>
  <c r="AK93" i="36"/>
  <c r="CJ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CJ146" i="36"/>
  <c r="BY146" i="36"/>
  <c r="AV146" i="36"/>
  <c r="AQ146" i="36"/>
  <c r="BD146" i="36"/>
  <c r="AU146" i="36"/>
  <c r="AN146" i="36"/>
  <c r="BJ146" i="36"/>
  <c r="CI146" i="36"/>
  <c r="CG146" i="36"/>
  <c r="BL146" i="36"/>
  <c r="CA146" i="36"/>
  <c r="BC146" i="36"/>
  <c r="AS146" i="36"/>
  <c r="BW146" i="36"/>
  <c r="CL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CL151" i="36"/>
  <c r="F147" i="36"/>
  <c r="BO162" i="36"/>
  <c r="BK101" i="36"/>
  <c r="CD101" i="36"/>
  <c r="BA101" i="36"/>
  <c r="AO101" i="36"/>
  <c r="BW101" i="36"/>
  <c r="AY101" i="36"/>
  <c r="AI101" i="36"/>
  <c r="CK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CJ101" i="36"/>
  <c r="CL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CJ115" i="36"/>
  <c r="AM115" i="36"/>
  <c r="CI115" i="36"/>
  <c r="AN115" i="36"/>
  <c r="CL115" i="36"/>
  <c r="BW115" i="36"/>
  <c r="BG115" i="36"/>
  <c r="BX115" i="36"/>
  <c r="BF115" i="36"/>
  <c r="AL115" i="36"/>
  <c r="BL115" i="36"/>
  <c r="AW115" i="36"/>
  <c r="BS115" i="36"/>
  <c r="BK115" i="36"/>
  <c r="AQ115" i="36"/>
  <c r="CK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C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CJ110" i="36"/>
  <c r="AN110" i="36"/>
  <c r="BQ110" i="36"/>
  <c r="CF110" i="36"/>
  <c r="BH110" i="36"/>
  <c r="BK110" i="36"/>
  <c r="BU110" i="36"/>
  <c r="BM110" i="36"/>
  <c r="AX110" i="36"/>
  <c r="AL110" i="36"/>
  <c r="CK110" i="36"/>
  <c r="AZ110" i="36"/>
  <c r="BB110" i="36"/>
  <c r="BE110" i="36"/>
  <c r="CH110" i="36"/>
  <c r="BP110" i="36"/>
  <c r="AI110" i="36"/>
  <c r="BX110" i="36"/>
  <c r="CI110" i="36"/>
  <c r="CB110" i="36"/>
  <c r="AS110" i="36"/>
  <c r="AR76" i="36"/>
  <c r="CD76" i="36"/>
  <c r="AV76" i="36"/>
  <c r="AU76" i="36"/>
  <c r="BH76" i="36"/>
  <c r="BQ76" i="36"/>
  <c r="CI76" i="36"/>
  <c r="BN76" i="36"/>
  <c r="BT76" i="36"/>
  <c r="AL76" i="36"/>
  <c r="BR76" i="36"/>
  <c r="BK76" i="36"/>
  <c r="AM76" i="36"/>
  <c r="BU76" i="36"/>
  <c r="BZ76" i="36"/>
  <c r="CJ76" i="36"/>
  <c r="AP76" i="36"/>
  <c r="AW76" i="36"/>
  <c r="BV76" i="36"/>
  <c r="CC76" i="36"/>
  <c r="BD76" i="36"/>
  <c r="BX76" i="36"/>
  <c r="BW76" i="36"/>
  <c r="CL76" i="36"/>
  <c r="BS76" i="36"/>
  <c r="AX76" i="36"/>
  <c r="BA76" i="36"/>
  <c r="AY76" i="36"/>
  <c r="CK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I60" i="36"/>
  <c r="C133" i="36"/>
  <c r="BT147" i="36"/>
  <c r="CL138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CL139" i="36"/>
  <c r="BD139" i="36"/>
  <c r="CC139" i="36"/>
  <c r="CJ139" i="36"/>
  <c r="BY139" i="36"/>
  <c r="CA139" i="36"/>
  <c r="CK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CI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CK155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L70" i="36"/>
  <c r="CU70" i="36"/>
  <c r="AD145" i="36"/>
  <c r="AV78" i="36"/>
  <c r="K145" i="36"/>
  <c r="CJ78" i="36"/>
  <c r="CK147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J158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CI117" i="36"/>
  <c r="AM117" i="36"/>
  <c r="CH117" i="36"/>
  <c r="BC117" i="36"/>
  <c r="AS117" i="36"/>
  <c r="AQ117" i="36"/>
  <c r="BO117" i="36"/>
  <c r="BS117" i="36"/>
  <c r="BY117" i="36"/>
  <c r="CL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CK154" i="36"/>
  <c r="AQ154" i="36"/>
  <c r="BG154" i="36"/>
  <c r="BX154" i="36"/>
  <c r="AO154" i="36"/>
  <c r="BA154" i="36"/>
  <c r="CL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J117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CL69" i="36"/>
  <c r="CK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L60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CL131" i="36"/>
  <c r="AK131" i="36"/>
  <c r="AW131" i="36"/>
  <c r="CB131" i="36"/>
  <c r="BZ131" i="36"/>
  <c r="CI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CK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J131" i="36"/>
  <c r="CW68" i="36"/>
  <c r="CK78" i="36"/>
  <c r="CJ97" i="36"/>
  <c r="Y157" i="36"/>
  <c r="L71" i="36"/>
  <c r="CK97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CK70" i="36"/>
  <c r="BH70" i="36"/>
  <c r="BI70" i="36"/>
  <c r="CJ70" i="36"/>
  <c r="AW70" i="36"/>
  <c r="AQ70" i="36"/>
  <c r="AV70" i="36"/>
  <c r="BU70" i="36"/>
  <c r="L142" i="36"/>
  <c r="N97" i="36"/>
  <c r="AT93" i="36"/>
  <c r="P152" i="36"/>
  <c r="CI59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I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CJ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C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CJ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CJ160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CI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C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CI147" i="36"/>
  <c r="CJ147" i="36"/>
  <c r="AT147" i="36"/>
  <c r="CL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CI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CL109" i="36"/>
  <c r="AZ109" i="36"/>
  <c r="BF109" i="36"/>
  <c r="BS109" i="36"/>
  <c r="BC109" i="36"/>
  <c r="AW109" i="36"/>
  <c r="CK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CI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CI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CJ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I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CI158" i="36"/>
  <c r="BB158" i="36"/>
  <c r="CF158" i="36"/>
  <c r="CK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L59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CJ125" i="36"/>
  <c r="AN125" i="36"/>
  <c r="AJ125" i="36"/>
  <c r="CI125" i="36"/>
  <c r="BG125" i="36"/>
  <c r="CB125" i="36"/>
  <c r="AY125" i="36"/>
  <c r="AU125" i="36"/>
  <c r="AL125" i="36"/>
  <c r="BJ125" i="36"/>
  <c r="BF125" i="36"/>
  <c r="AQ125" i="36"/>
  <c r="BY125" i="36"/>
  <c r="BI125" i="36"/>
  <c r="CL125" i="36"/>
  <c r="CK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CK60" i="36"/>
  <c r="BU60" i="36"/>
  <c r="BH60" i="36"/>
  <c r="AL60" i="36"/>
  <c r="CF60" i="36"/>
  <c r="CJ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J69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CK13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I70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CI6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J154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CL65" i="36"/>
  <c r="CI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CK108" i="36"/>
  <c r="AO108" i="36"/>
  <c r="BS108" i="36"/>
  <c r="BH108" i="36"/>
  <c r="CJ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CI108" i="36"/>
  <c r="AZ108" i="36"/>
  <c r="BU108" i="36"/>
  <c r="CG108" i="36"/>
  <c r="CF108" i="36"/>
  <c r="CL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CI93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CJ63" i="36"/>
  <c r="AT63" i="36"/>
  <c r="AR63" i="36"/>
  <c r="BZ63" i="36"/>
  <c r="AV63" i="36"/>
  <c r="CI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K162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J86" i="36"/>
  <c r="CE86" i="36"/>
  <c r="CL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CI86" i="36"/>
  <c r="CK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CI159" i="36"/>
  <c r="AJ159" i="36"/>
  <c r="BR159" i="36"/>
  <c r="AP159" i="36"/>
  <c r="BE159" i="36"/>
  <c r="CC159" i="36"/>
  <c r="BQ159" i="36"/>
  <c r="BX159" i="36"/>
  <c r="AO159" i="36"/>
  <c r="AT159" i="36"/>
  <c r="CJ159" i="36"/>
  <c r="CL159" i="36"/>
  <c r="CF159" i="36"/>
  <c r="AK159" i="36"/>
  <c r="BW159" i="36"/>
  <c r="BL159" i="36"/>
  <c r="CH159" i="36"/>
  <c r="BK159" i="36"/>
  <c r="BC159" i="36"/>
  <c r="BD159" i="36"/>
  <c r="CI126" i="36"/>
  <c r="BF162" i="36"/>
  <c r="CK117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CL160" i="36"/>
  <c r="BE160" i="36"/>
  <c r="AP160" i="36"/>
  <c r="CK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CK130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CL145" i="36"/>
  <c r="F134" i="36"/>
  <c r="CJ141" i="36"/>
  <c r="BO128" i="36"/>
  <c r="AU128" i="36"/>
  <c r="BQ95" i="36"/>
  <c r="CZ78" i="36"/>
  <c r="AK136" i="36"/>
  <c r="G95" i="36"/>
  <c r="CI149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CK156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CK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I143" i="36"/>
  <c r="CJ129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CL137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CL105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CK137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I12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CJ99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CK104" i="36"/>
  <c r="AL141" i="36"/>
  <c r="E125" i="36"/>
  <c r="CM161" i="36"/>
  <c r="CI134" i="36"/>
  <c r="CV82" i="36"/>
  <c r="F125" i="36"/>
  <c r="CG96" i="36"/>
  <c r="AB127" i="36"/>
  <c r="BF134" i="36"/>
  <c r="CI66" i="36"/>
  <c r="CX75" i="36"/>
  <c r="BQ121" i="36"/>
  <c r="AR122" i="36"/>
  <c r="AO104" i="36"/>
  <c r="U62" i="36"/>
  <c r="CY102" i="36"/>
  <c r="BP87" i="36"/>
  <c r="CT109" i="36"/>
  <c r="BC80" i="36"/>
  <c r="AI149" i="36"/>
  <c r="L113" i="36"/>
  <c r="CK136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L8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CL88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CL164" i="36"/>
  <c r="F140" i="36"/>
  <c r="CL132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J153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CJ116" i="36"/>
  <c r="CI157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CI62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CI83" i="36"/>
  <c r="CL92" i="36"/>
  <c r="O62" i="36"/>
  <c r="CG73" i="36"/>
  <c r="CE99" i="36"/>
  <c r="C89" i="36"/>
  <c r="AF105" i="36"/>
  <c r="S96" i="36"/>
  <c r="CK123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CJ104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CK102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CL106" i="36"/>
  <c r="P92" i="36"/>
  <c r="AN157" i="36"/>
  <c r="BG89" i="36"/>
  <c r="CK121" i="36"/>
  <c r="BT66" i="36"/>
  <c r="AW132" i="36"/>
  <c r="CE145" i="36"/>
  <c r="AR145" i="36"/>
  <c r="Q126" i="36"/>
  <c r="CW126" i="36"/>
  <c r="CJ164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K92" i="36"/>
  <c r="CS126" i="36"/>
  <c r="CK152" i="36"/>
  <c r="G86" i="36"/>
  <c r="AF123" i="36"/>
  <c r="BQ72" i="36"/>
  <c r="P163" i="36"/>
  <c r="CI120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I111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CL141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CL66" i="36"/>
  <c r="AI122" i="36"/>
  <c r="BZ141" i="36"/>
  <c r="BQ83" i="36"/>
  <c r="BZ94" i="36"/>
  <c r="BJ81" i="36"/>
  <c r="CS88" i="36"/>
  <c r="X118" i="36"/>
  <c r="CH62" i="36"/>
  <c r="BI106" i="36"/>
  <c r="BM143" i="36"/>
  <c r="BG72" i="36"/>
  <c r="CK73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CL98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J136" i="36"/>
  <c r="CU117" i="36"/>
  <c r="BD104" i="36"/>
  <c r="BL128" i="36"/>
  <c r="AI98" i="36"/>
  <c r="F115" i="36"/>
  <c r="X92" i="36"/>
  <c r="CJ87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CL157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I81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CI89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CL120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CJ120" i="36"/>
  <c r="CI132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L83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K157" i="36"/>
  <c r="CG94" i="36"/>
  <c r="AI123" i="36"/>
  <c r="AP132" i="36"/>
  <c r="BW89" i="36"/>
  <c r="R164" i="36"/>
  <c r="BS94" i="36"/>
  <c r="Q86" i="36"/>
  <c r="CW64" i="36"/>
  <c r="R87" i="36"/>
  <c r="BO89" i="36"/>
  <c r="CK143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CK120" i="36"/>
  <c r="AU66" i="36"/>
  <c r="CK72" i="36"/>
  <c r="BM72" i="36"/>
  <c r="I89" i="36"/>
  <c r="AP100" i="36"/>
  <c r="AJ111" i="36"/>
  <c r="BB152" i="36"/>
  <c r="CL95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CK111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CL128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CK114" i="36"/>
  <c r="I128" i="36"/>
  <c r="CB121" i="36"/>
  <c r="BJ119" i="36"/>
  <c r="AK100" i="36"/>
  <c r="AL123" i="36"/>
  <c r="CT146" i="36"/>
  <c r="BD157" i="36"/>
  <c r="CJ89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CJ62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J94" i="36"/>
  <c r="CY64" i="36"/>
  <c r="AE128" i="36"/>
  <c r="BM94" i="36"/>
  <c r="C146" i="36"/>
  <c r="I115" i="36"/>
  <c r="CJ111" i="36"/>
  <c r="CQ71" i="36"/>
  <c r="CI123" i="36"/>
  <c r="F121" i="36"/>
  <c r="BE95" i="36"/>
  <c r="CL121" i="36"/>
  <c r="G141" i="36"/>
  <c r="CU128" i="36"/>
  <c r="N146" i="36"/>
  <c r="CO83" i="36"/>
  <c r="CI102" i="36"/>
  <c r="BL89" i="36"/>
  <c r="J115" i="36"/>
  <c r="AG60" i="36"/>
  <c r="AY121" i="36"/>
  <c r="AU92" i="36"/>
  <c r="CK129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CJ121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CI75" i="36"/>
  <c r="AQ153" i="36"/>
  <c r="CK89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L73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CI100" i="36"/>
  <c r="BS120" i="36"/>
  <c r="C99" i="36"/>
  <c r="BV95" i="36"/>
  <c r="Y129" i="36"/>
  <c r="BP62" i="36"/>
  <c r="CD113" i="36"/>
  <c r="AX103" i="36"/>
  <c r="V69" i="36"/>
  <c r="AG164" i="36"/>
  <c r="N124" i="36"/>
  <c r="CL8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CI140" i="36"/>
  <c r="AI90" i="36"/>
  <c r="CI119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CK81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CJ134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CJ12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CK122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CK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CI74" i="36"/>
  <c r="L160" i="36"/>
  <c r="BM84" i="36"/>
  <c r="CV117" i="36"/>
  <c r="CJ66" i="36"/>
  <c r="CY132" i="36"/>
  <c r="AW124" i="36"/>
  <c r="CJ118" i="36"/>
  <c r="BM64" i="36"/>
  <c r="AF125" i="36"/>
  <c r="BT156" i="36"/>
  <c r="AK149" i="36"/>
  <c r="O107" i="36"/>
  <c r="CT151" i="36"/>
  <c r="U112" i="36"/>
  <c r="CE123" i="36"/>
  <c r="H141" i="36"/>
  <c r="CK144" i="36"/>
  <c r="BB135" i="36"/>
  <c r="AL164" i="36"/>
  <c r="CH144" i="36"/>
  <c r="BE99" i="36"/>
  <c r="BX121" i="36"/>
  <c r="BM111" i="36"/>
  <c r="Z126" i="36"/>
  <c r="BJ118" i="36"/>
  <c r="H109" i="36"/>
  <c r="AF160" i="36"/>
  <c r="AF90" i="36"/>
  <c r="CI145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DC165" i="35" l="1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U115" i="38" s="1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BF165" i="36" l="1"/>
  <c r="AA166" i="36"/>
  <c r="BM165" i="36"/>
  <c r="BT165" i="36"/>
  <c r="AG166" i="36"/>
  <c r="BC165" i="36"/>
  <c r="BG165" i="36"/>
  <c r="CC165" i="36"/>
  <c r="CJ166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CK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CJ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C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CI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CL166" i="36"/>
  <c r="AN166" i="36"/>
  <c r="AO166" i="36"/>
  <c r="CB166" i="36"/>
  <c r="CF166" i="36"/>
  <c r="BW166" i="36"/>
  <c r="BO166" i="36"/>
  <c r="BZ166" i="36"/>
  <c r="BX166" i="36"/>
  <c r="CK166" i="36"/>
  <c r="BT166" i="36"/>
  <c r="BE166" i="36"/>
  <c r="AL166" i="36"/>
  <c r="AP166" i="36"/>
  <c r="AS166" i="36"/>
  <c r="AW166" i="36"/>
  <c r="CI165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T167" i="36" l="1"/>
  <c r="CU167" i="36"/>
  <c r="CP167" i="36"/>
  <c r="CR167" i="36"/>
  <c r="CS167" i="36"/>
  <c r="AY167" i="36"/>
  <c r="CI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K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CK168" i="36"/>
  <c r="BD167" i="36"/>
  <c r="CD168" i="36"/>
  <c r="BK167" i="36"/>
  <c r="AB167" i="36"/>
  <c r="BX167" i="36"/>
  <c r="Y167" i="36"/>
  <c r="CL167" i="36"/>
  <c r="AN168" i="36"/>
  <c r="D167" i="36"/>
  <c r="AW167" i="36"/>
  <c r="AR167" i="36"/>
  <c r="AM168" i="36"/>
  <c r="CJ167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W118" i="38" s="1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L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J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CI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O118" i="38" l="1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BV169" i="36" l="1"/>
  <c r="BA169" i="36"/>
  <c r="BV170" i="36"/>
  <c r="BZ169" i="36"/>
  <c r="CF169" i="36"/>
  <c r="AW169" i="36"/>
  <c r="CK169" i="36"/>
  <c r="AU169" i="36"/>
  <c r="BM169" i="36"/>
  <c r="CS169" i="36"/>
  <c r="CU169" i="36"/>
  <c r="CQ170" i="36"/>
  <c r="AV170" i="36"/>
  <c r="AK170" i="36"/>
  <c r="BS170" i="36"/>
  <c r="CI170" i="36"/>
  <c r="CW170" i="36"/>
  <c r="CZ170" i="36"/>
  <c r="BL170" i="36"/>
  <c r="BL169" i="36"/>
  <c r="AL169" i="36"/>
  <c r="CL170" i="36"/>
  <c r="CY169" i="36"/>
  <c r="CR170" i="36"/>
  <c r="CX169" i="36"/>
  <c r="CP169" i="36"/>
  <c r="CT170" i="36"/>
  <c r="BO169" i="36"/>
  <c r="BB170" i="36"/>
  <c r="BY170" i="36"/>
  <c r="AA170" i="36"/>
  <c r="H170" i="36"/>
  <c r="CJ169" i="36"/>
  <c r="J170" i="36"/>
  <c r="P170" i="36"/>
  <c r="CI169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J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K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CL169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C172" i="35" l="1"/>
  <c r="CI172" i="36" s="1"/>
  <c r="DB171" i="35"/>
  <c r="CW171" i="36" s="1"/>
  <c r="DA171" i="35"/>
  <c r="H171" i="36" s="1"/>
  <c r="DB172" i="35"/>
  <c r="CT172" i="36" s="1"/>
  <c r="DA172" i="35"/>
  <c r="AE172" i="36" s="1"/>
  <c r="BY172" i="36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BO172" i="36" l="1"/>
  <c r="BN172" i="36"/>
  <c r="BV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CJ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CL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CK171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J171" i="36"/>
  <c r="CG171" i="36"/>
  <c r="O172" i="36"/>
  <c r="CK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I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CL172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DC44" i="35" l="1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BI44" i="36"/>
  <c r="DC180" i="35"/>
  <c r="BP180" i="36" s="1"/>
  <c r="DC178" i="35"/>
  <c r="BE178" i="36" s="1"/>
  <c r="DA24" i="35"/>
  <c r="C24" i="36" s="1"/>
  <c r="DC33" i="35"/>
  <c r="BH33" i="36" s="1"/>
  <c r="DC34" i="35"/>
  <c r="AL34" i="36" s="1"/>
  <c r="AP44" i="36"/>
  <c r="DC45" i="35"/>
  <c r="BO45" i="36" s="1"/>
  <c r="DA14" i="35"/>
  <c r="Q14" i="36" s="1"/>
  <c r="AO44" i="36"/>
  <c r="V175" i="36"/>
  <c r="DB28" i="35"/>
  <c r="CQ28" i="36" s="1"/>
  <c r="DB44" i="35"/>
  <c r="CS44" i="36" s="1"/>
  <c r="DB181" i="35"/>
  <c r="CS181" i="36" s="1"/>
  <c r="AS44" i="36"/>
  <c r="DC174" i="35"/>
  <c r="BD174" i="36" s="1"/>
  <c r="DB52" i="35"/>
  <c r="CZ52" i="36" s="1"/>
  <c r="DA19" i="35"/>
  <c r="AF19" i="36" s="1"/>
  <c r="F175" i="36"/>
  <c r="CJ8" i="36"/>
  <c r="CA44" i="36"/>
  <c r="BJ11" i="36"/>
  <c r="DB25" i="35"/>
  <c r="CQ25" i="36" s="1"/>
  <c r="DB22" i="35"/>
  <c r="CM22" i="36" s="1"/>
  <c r="DB43" i="35"/>
  <c r="CT43" i="36" s="1"/>
  <c r="G175" i="36"/>
  <c r="BJ44" i="36"/>
  <c r="DC23" i="35"/>
  <c r="BP23" i="36" s="1"/>
  <c r="BW44" i="36"/>
  <c r="AU44" i="36"/>
  <c r="D175" i="36"/>
  <c r="DA173" i="35"/>
  <c r="M173" i="36" s="1"/>
  <c r="DB177" i="35"/>
  <c r="CV177" i="36" s="1"/>
  <c r="DC37" i="35"/>
  <c r="BS37" i="36" s="1"/>
  <c r="N177" i="36"/>
  <c r="J175" i="36"/>
  <c r="AK44" i="36"/>
  <c r="DB180" i="35"/>
  <c r="CT180" i="36" s="1"/>
  <c r="CC44" i="36"/>
  <c r="DC25" i="35"/>
  <c r="AW25" i="36" s="1"/>
  <c r="DC38" i="35"/>
  <c r="BX38" i="36" s="1"/>
  <c r="DC14" i="35"/>
  <c r="CD14" i="36" s="1"/>
  <c r="DC22" i="35"/>
  <c r="BX22" i="36" s="1"/>
  <c r="AV33" i="36"/>
  <c r="DC36" i="35"/>
  <c r="BM36" i="36" s="1"/>
  <c r="BZ34" i="36"/>
  <c r="CU13" i="36"/>
  <c r="DA44" i="35"/>
  <c r="W44" i="36" s="1"/>
  <c r="DB26" i="35"/>
  <c r="CS26" i="36" s="1"/>
  <c r="CK27" i="36"/>
  <c r="DA35" i="35"/>
  <c r="AE35" i="36" s="1"/>
  <c r="DC20" i="35"/>
  <c r="BR20" i="36" s="1"/>
  <c r="DA49" i="35"/>
  <c r="Q49" i="36" s="1"/>
  <c r="BJ8" i="36"/>
  <c r="BP11" i="36"/>
  <c r="DA51" i="35"/>
  <c r="AC51" i="36" s="1"/>
  <c r="DB34" i="35"/>
  <c r="CO34" i="36" s="1"/>
  <c r="DC26" i="35"/>
  <c r="BZ26" i="36" s="1"/>
  <c r="DA46" i="35"/>
  <c r="D46" i="36" s="1"/>
  <c r="AV44" i="36"/>
  <c r="AQ44" i="36"/>
  <c r="BX33" i="36"/>
  <c r="AB175" i="36"/>
  <c r="DA8" i="35"/>
  <c r="V8" i="36" s="1"/>
  <c r="BF44" i="36"/>
  <c r="BH44" i="36"/>
  <c r="DC24" i="35"/>
  <c r="CC24" i="36" s="1"/>
  <c r="DC46" i="35"/>
  <c r="BE46" i="36" s="1"/>
  <c r="DA179" i="35"/>
  <c r="AA179" i="36" s="1"/>
  <c r="AD9" i="36"/>
  <c r="DA4" i="35"/>
  <c r="G4" i="36" s="1"/>
  <c r="AO33" i="36"/>
  <c r="BF33" i="36"/>
  <c r="CJ33" i="36"/>
  <c r="CL34" i="36"/>
  <c r="DC7" i="35"/>
  <c r="BV7" i="36" s="1"/>
  <c r="DA5" i="35"/>
  <c r="AE5" i="36" s="1"/>
  <c r="CG11" i="36"/>
  <c r="BS34" i="36"/>
  <c r="DA27" i="35"/>
  <c r="AC27" i="36" s="1"/>
  <c r="DA28" i="35"/>
  <c r="W28" i="36" s="1"/>
  <c r="DB31" i="35"/>
  <c r="CQ31" i="36" s="1"/>
  <c r="DA43" i="35"/>
  <c r="Q43" i="36" s="1"/>
  <c r="CT13" i="36"/>
  <c r="BR44" i="36"/>
  <c r="CW13" i="36"/>
  <c r="AY44" i="36"/>
  <c r="AO11" i="36"/>
  <c r="DC5" i="35"/>
  <c r="CC5" i="36" s="1"/>
  <c r="BY27" i="36"/>
  <c r="S29" i="36"/>
  <c r="CY52" i="36"/>
  <c r="BX44" i="36"/>
  <c r="DA10" i="35"/>
  <c r="U10" i="36" s="1"/>
  <c r="CF33" i="36"/>
  <c r="BA33" i="36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BQ33" i="36"/>
  <c r="CH44" i="36"/>
  <c r="DC28" i="35"/>
  <c r="AZ28" i="36" s="1"/>
  <c r="DB51" i="35"/>
  <c r="CP51" i="36" s="1"/>
  <c r="DB48" i="35"/>
  <c r="CY48" i="36" s="1"/>
  <c r="BY44" i="36"/>
  <c r="AN11" i="36"/>
  <c r="DA37" i="35"/>
  <c r="V37" i="36" s="1"/>
  <c r="DC39" i="35"/>
  <c r="BX39" i="36" s="1"/>
  <c r="DC42" i="35"/>
  <c r="CA42" i="36" s="1"/>
  <c r="BV44" i="36"/>
  <c r="DA30" i="35"/>
  <c r="T30" i="36" s="1"/>
  <c r="BR11" i="36"/>
  <c r="CZ4" i="36"/>
  <c r="BH34" i="36"/>
  <c r="BP33" i="36"/>
  <c r="X175" i="36"/>
  <c r="DB7" i="35"/>
  <c r="CN7" i="36" s="1"/>
  <c r="DA181" i="35"/>
  <c r="K181" i="36" s="1"/>
  <c r="CF34" i="36"/>
  <c r="DC179" i="35"/>
  <c r="CI179" i="36" s="1"/>
  <c r="CS13" i="36"/>
  <c r="BI34" i="36"/>
  <c r="BL33" i="36"/>
  <c r="AN44" i="36"/>
  <c r="DA50" i="35"/>
  <c r="Y50" i="36" s="1"/>
  <c r="DB42" i="35"/>
  <c r="CM42" i="36" s="1"/>
  <c r="BD33" i="36"/>
  <c r="BN33" i="36"/>
  <c r="AP33" i="36"/>
  <c r="BA34" i="36"/>
  <c r="R29" i="36"/>
  <c r="CP44" i="36"/>
  <c r="CT4" i="36"/>
  <c r="Z175" i="36"/>
  <c r="BN44" i="36"/>
  <c r="BE45" i="36"/>
  <c r="BY34" i="36"/>
  <c r="AX44" i="36"/>
  <c r="AX33" i="36"/>
  <c r="BP44" i="36"/>
  <c r="DB20" i="35"/>
  <c r="CO20" i="36" s="1"/>
  <c r="AX27" i="36"/>
  <c r="AK33" i="36"/>
  <c r="I175" i="36"/>
  <c r="DA38" i="35"/>
  <c r="Y38" i="36" s="1"/>
  <c r="DC17" i="35"/>
  <c r="BY17" i="36" s="1"/>
  <c r="CE33" i="36"/>
  <c r="AT34" i="36"/>
  <c r="DB49" i="35"/>
  <c r="CN49" i="36" s="1"/>
  <c r="BP38" i="36"/>
  <c r="AZ34" i="36"/>
  <c r="DB46" i="35"/>
  <c r="CT46" i="36" s="1"/>
  <c r="CE27" i="36"/>
  <c r="R175" i="36"/>
  <c r="CK34" i="36"/>
  <c r="DB29" i="35"/>
  <c r="CP29" i="36" s="1"/>
  <c r="CP13" i="36"/>
  <c r="BU33" i="36"/>
  <c r="BK44" i="36"/>
  <c r="BK11" i="36"/>
  <c r="BB44" i="36"/>
  <c r="DA20" i="35"/>
  <c r="Q20" i="36" s="1"/>
  <c r="DB10" i="35"/>
  <c r="CM10" i="36" s="1"/>
  <c r="AJ33" i="36"/>
  <c r="BX34" i="36"/>
  <c r="CK33" i="36"/>
  <c r="AM44" i="36"/>
  <c r="DC10" i="35"/>
  <c r="BA10" i="36" s="1"/>
  <c r="CJ11" i="36"/>
  <c r="AK34" i="36"/>
  <c r="AJ8" i="36"/>
  <c r="DA13" i="35"/>
  <c r="AB13" i="36" s="1"/>
  <c r="CD33" i="36"/>
  <c r="DA11" i="35"/>
  <c r="T11" i="36" s="1"/>
  <c r="CJ34" i="36"/>
  <c r="H29" i="36"/>
  <c r="CD38" i="36"/>
  <c r="DB11" i="35"/>
  <c r="CW11" i="36" s="1"/>
  <c r="CU4" i="36"/>
  <c r="BU38" i="36"/>
  <c r="O29" i="36"/>
  <c r="DA34" i="35"/>
  <c r="C34" i="36" s="1"/>
  <c r="DA23" i="35"/>
  <c r="L23" i="36" s="1"/>
  <c r="DA42" i="35"/>
  <c r="G42" i="36" s="1"/>
  <c r="DB15" i="35"/>
  <c r="CM15" i="36" s="1"/>
  <c r="X19" i="36"/>
  <c r="CG44" i="36"/>
  <c r="CL33" i="36"/>
  <c r="DA41" i="35"/>
  <c r="AC41" i="36" s="1"/>
  <c r="W175" i="36"/>
  <c r="BJ34" i="36"/>
  <c r="AA175" i="36"/>
  <c r="BC38" i="36"/>
  <c r="DB179" i="35"/>
  <c r="CR179" i="36" s="1"/>
  <c r="DC35" i="35"/>
  <c r="BW35" i="36" s="1"/>
  <c r="CV4" i="36"/>
  <c r="DA15" i="35"/>
  <c r="L15" i="36" s="1"/>
  <c r="CE44" i="36"/>
  <c r="CG33" i="36"/>
  <c r="BR38" i="36"/>
  <c r="DC15" i="35"/>
  <c r="CK15" i="36" s="1"/>
  <c r="DC6" i="35"/>
  <c r="BU6" i="36" s="1"/>
  <c r="BS44" i="36"/>
  <c r="BT11" i="36"/>
  <c r="CX13" i="36"/>
  <c r="N19" i="36"/>
  <c r="AJ44" i="36"/>
  <c r="DC49" i="35"/>
  <c r="BI49" i="36" s="1"/>
  <c r="BJ38" i="36"/>
  <c r="DB40" i="35"/>
  <c r="CR40" i="36" s="1"/>
  <c r="AZ27" i="36"/>
  <c r="AU33" i="36"/>
  <c r="D19" i="36"/>
  <c r="DA16" i="35"/>
  <c r="T16" i="36" s="1"/>
  <c r="BC44" i="36"/>
  <c r="DC19" i="35"/>
  <c r="CC19" i="36" s="1"/>
  <c r="AS33" i="36"/>
  <c r="CA34" i="36"/>
  <c r="K9" i="36"/>
  <c r="DB17" i="35"/>
  <c r="CU17" i="36" s="1"/>
  <c r="BJ33" i="36"/>
  <c r="AJ38" i="36"/>
  <c r="DA33" i="35"/>
  <c r="M33" i="36" s="1"/>
  <c r="DC30" i="35"/>
  <c r="AL30" i="36" s="1"/>
  <c r="CC16" i="36"/>
  <c r="AG175" i="36"/>
  <c r="AV38" i="36"/>
  <c r="CF44" i="36"/>
  <c r="CH33" i="36"/>
  <c r="AZ33" i="36"/>
  <c r="CV13" i="36"/>
  <c r="AV34" i="36"/>
  <c r="DC52" i="35"/>
  <c r="BI52" i="36" s="1"/>
  <c r="BK38" i="36"/>
  <c r="AS38" i="36"/>
  <c r="DA48" i="35"/>
  <c r="O48" i="36" s="1"/>
  <c r="Z9" i="36"/>
  <c r="DA36" i="35"/>
  <c r="I36" i="36" s="1"/>
  <c r="CA33" i="36"/>
  <c r="DA25" i="35"/>
  <c r="C25" i="36" s="1"/>
  <c r="BY33" i="36"/>
  <c r="AL33" i="36"/>
  <c r="BE44" i="36"/>
  <c r="DA17" i="35"/>
  <c r="J17" i="36" s="1"/>
  <c r="AT44" i="36"/>
  <c r="CR4" i="36"/>
  <c r="BA44" i="36"/>
  <c r="AO38" i="36"/>
  <c r="DB36" i="35"/>
  <c r="CX36" i="36" s="1"/>
  <c r="E175" i="36"/>
  <c r="CE34" i="36"/>
  <c r="DA6" i="35"/>
  <c r="O6" i="36" s="1"/>
  <c r="DB50" i="35"/>
  <c r="CS50" i="36" s="1"/>
  <c r="Q29" i="36"/>
  <c r="CL44" i="36"/>
  <c r="DB6" i="35"/>
  <c r="CT6" i="36" s="1"/>
  <c r="J9" i="36"/>
  <c r="CU44" i="36"/>
  <c r="CF27" i="36"/>
  <c r="DC29" i="35"/>
  <c r="AK29" i="36" s="1"/>
  <c r="DA174" i="35"/>
  <c r="G174" i="36" s="1"/>
  <c r="DC18" i="35"/>
  <c r="AY18" i="36" s="1"/>
  <c r="U175" i="36"/>
  <c r="DC21" i="35"/>
  <c r="AS21" i="36" s="1"/>
  <c r="BE11" i="36"/>
  <c r="DB9" i="35"/>
  <c r="CW9" i="36" s="1"/>
  <c r="CW4" i="36"/>
  <c r="DC4" i="35"/>
  <c r="BT4" i="36" s="1"/>
  <c r="AC175" i="36"/>
  <c r="AE19" i="36"/>
  <c r="DB16" i="35"/>
  <c r="CM16" i="36" s="1"/>
  <c r="X9" i="36"/>
  <c r="BN34" i="36"/>
  <c r="CS4" i="36"/>
  <c r="BG16" i="36"/>
  <c r="DA47" i="35"/>
  <c r="Q47" i="36" s="1"/>
  <c r="CI38" i="36"/>
  <c r="N175" i="36"/>
  <c r="DB175" i="35"/>
  <c r="CN175" i="36" s="1"/>
  <c r="AE177" i="36"/>
  <c r="AQ27" i="36"/>
  <c r="DB30" i="35"/>
  <c r="CR30" i="36" s="1"/>
  <c r="BD44" i="36"/>
  <c r="DA31" i="35"/>
  <c r="H31" i="36" s="1"/>
  <c r="BO44" i="36"/>
  <c r="DA21" i="35"/>
  <c r="AG21" i="36" s="1"/>
  <c r="BU44" i="36"/>
  <c r="AU38" i="36"/>
  <c r="DB38" i="35"/>
  <c r="CO38" i="36" s="1"/>
  <c r="AW27" i="36"/>
  <c r="BU13" i="35"/>
  <c r="BD175" i="35"/>
  <c r="DC175" i="35" s="1"/>
  <c r="AV50" i="35"/>
  <c r="DC50" i="35" s="1"/>
  <c r="AW44" i="36"/>
  <c r="DB176" i="35"/>
  <c r="CU176" i="36" s="1"/>
  <c r="AD175" i="36"/>
  <c r="L29" i="36"/>
  <c r="AM11" i="36"/>
  <c r="BN42" i="36"/>
  <c r="AT33" i="36"/>
  <c r="DB12" i="35"/>
  <c r="CP12" i="36" s="1"/>
  <c r="S9" i="36"/>
  <c r="Q175" i="36"/>
  <c r="AH177" i="36"/>
  <c r="DA180" i="35"/>
  <c r="U180" i="36" s="1"/>
  <c r="AZ44" i="36"/>
  <c r="BK27" i="36"/>
  <c r="AF175" i="36"/>
  <c r="CJ38" i="36"/>
  <c r="DA45" i="35"/>
  <c r="W45" i="36" s="1"/>
  <c r="S175" i="36"/>
  <c r="D29" i="36"/>
  <c r="BV38" i="36"/>
  <c r="BG34" i="36"/>
  <c r="AQ11" i="36"/>
  <c r="CE38" i="36"/>
  <c r="AU11" i="36"/>
  <c r="CR13" i="36"/>
  <c r="CI44" i="36"/>
  <c r="DB35" i="35"/>
  <c r="CQ35" i="36" s="1"/>
  <c r="DA7" i="35"/>
  <c r="S7" i="36" s="1"/>
  <c r="BH42" i="36"/>
  <c r="BQ44" i="36"/>
  <c r="DC9" i="35"/>
  <c r="BY9" i="36" s="1"/>
  <c r="BM38" i="36"/>
  <c r="BG38" i="36"/>
  <c r="AW34" i="36"/>
  <c r="BO34" i="36"/>
  <c r="DC31" i="35"/>
  <c r="BJ31" i="36" s="1"/>
  <c r="AQ26" i="36"/>
  <c r="DB19" i="35"/>
  <c r="CT19" i="36" s="1"/>
  <c r="AE175" i="36"/>
  <c r="AK27" i="36"/>
  <c r="CN44" i="36"/>
  <c r="CI33" i="36"/>
  <c r="L37" i="36"/>
  <c r="BS33" i="36"/>
  <c r="CY4" i="36"/>
  <c r="DB5" i="35"/>
  <c r="CZ5" i="36" s="1"/>
  <c r="CD34" i="36"/>
  <c r="CH38" i="36"/>
  <c r="CQ27" i="36"/>
  <c r="DA176" i="35"/>
  <c r="D176" i="36" s="1"/>
  <c r="DA18" i="35"/>
  <c r="O18" i="36" s="1"/>
  <c r="AS27" i="36"/>
  <c r="BO33" i="36"/>
  <c r="BV33" i="36"/>
  <c r="U19" i="36"/>
  <c r="DB33" i="35"/>
  <c r="CZ33" i="36" s="1"/>
  <c r="DA32" i="35"/>
  <c r="AA32" i="36" s="1"/>
  <c r="BU42" i="36"/>
  <c r="R9" i="36"/>
  <c r="DA39" i="35"/>
  <c r="T39" i="36" s="1"/>
  <c r="AX38" i="36"/>
  <c r="CS22" i="36"/>
  <c r="CO7" i="36"/>
  <c r="DB14" i="35"/>
  <c r="CT14" i="36" s="1"/>
  <c r="CS52" i="36"/>
  <c r="K37" i="36"/>
  <c r="BT44" i="36"/>
  <c r="CH34" i="36"/>
  <c r="AN38" i="36"/>
  <c r="BW34" i="36"/>
  <c r="DC181" i="35"/>
  <c r="BC181" i="36" s="1"/>
  <c r="CY13" i="36"/>
  <c r="CB44" i="36"/>
  <c r="AN34" i="36"/>
  <c r="J38" i="36"/>
  <c r="AD37" i="36"/>
  <c r="BQ27" i="36"/>
  <c r="AH9" i="36"/>
  <c r="BT34" i="36"/>
  <c r="CF11" i="36"/>
  <c r="AQ33" i="36"/>
  <c r="K177" i="36"/>
  <c r="AY38" i="36"/>
  <c r="AH175" i="36"/>
  <c r="CJ44" i="36"/>
  <c r="Z37" i="36"/>
  <c r="O9" i="36"/>
  <c r="BO42" i="36"/>
  <c r="AL44" i="36"/>
  <c r="DB39" i="35"/>
  <c r="CM39" i="36" s="1"/>
  <c r="BG49" i="36"/>
  <c r="W9" i="36"/>
  <c r="DB178" i="35"/>
  <c r="CS178" i="36" s="1"/>
  <c r="DB173" i="35"/>
  <c r="CU173" i="36" s="1"/>
  <c r="DC177" i="35"/>
  <c r="CL177" i="36" s="1"/>
  <c r="BV27" i="36"/>
  <c r="DB174" i="35"/>
  <c r="CZ174" i="36" s="1"/>
  <c r="CI42" i="36"/>
  <c r="DC43" i="35"/>
  <c r="AV43" i="36" s="1"/>
  <c r="AC35" i="36"/>
  <c r="P19" i="36"/>
  <c r="CD36" i="36"/>
  <c r="CQ4" i="36"/>
  <c r="BL34" i="36"/>
  <c r="CX44" i="36"/>
  <c r="DC173" i="35"/>
  <c r="AY173" i="36" s="1"/>
  <c r="CI34" i="36"/>
  <c r="BG44" i="36"/>
  <c r="BW33" i="36"/>
  <c r="BR34" i="36"/>
  <c r="AP34" i="36"/>
  <c r="I37" i="36"/>
  <c r="AG29" i="36"/>
  <c r="BB38" i="36"/>
  <c r="R19" i="36"/>
  <c r="CN4" i="36"/>
  <c r="BE34" i="36"/>
  <c r="K175" i="36"/>
  <c r="AS34" i="36"/>
  <c r="BK33" i="36"/>
  <c r="BE33" i="36"/>
  <c r="AB35" i="36"/>
  <c r="AC9" i="36"/>
  <c r="BB11" i="36"/>
  <c r="CK44" i="36"/>
  <c r="AV42" i="36"/>
  <c r="DA40" i="35"/>
  <c r="C40" i="36" s="1"/>
  <c r="BT26" i="36"/>
  <c r="AL38" i="36"/>
  <c r="BV34" i="36"/>
  <c r="BL44" i="36"/>
  <c r="BG33" i="36"/>
  <c r="AN42" i="36"/>
  <c r="CA11" i="36"/>
  <c r="CR28" i="36"/>
  <c r="L9" i="36"/>
  <c r="BE42" i="36"/>
  <c r="CB34" i="36"/>
  <c r="AW38" i="36"/>
  <c r="DB47" i="35"/>
  <c r="CU47" i="36" s="1"/>
  <c r="AR42" i="36"/>
  <c r="DC41" i="35"/>
  <c r="BG41" i="36" s="1"/>
  <c r="AR44" i="36"/>
  <c r="DC48" i="35"/>
  <c r="BT48" i="36" s="1"/>
  <c r="BO38" i="36"/>
  <c r="O175" i="36"/>
  <c r="DC32" i="35"/>
  <c r="CC32" i="36" s="1"/>
  <c r="BI33" i="36"/>
  <c r="BR33" i="36"/>
  <c r="DC47" i="35"/>
  <c r="CF47" i="36" s="1"/>
  <c r="F9" i="36"/>
  <c r="AM38" i="36"/>
  <c r="AE37" i="36"/>
  <c r="AB19" i="36"/>
  <c r="BV11" i="36"/>
  <c r="CN13" i="36"/>
  <c r="CX45" i="36"/>
  <c r="DC176" i="35"/>
  <c r="AV176" i="36" s="1"/>
  <c r="BC33" i="36"/>
  <c r="DB18" i="35"/>
  <c r="CM18" i="36" s="1"/>
  <c r="CH42" i="36"/>
  <c r="DB41" i="35"/>
  <c r="CX41" i="36" s="1"/>
  <c r="AA37" i="36"/>
  <c r="AV2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Q35" i="36" l="1"/>
  <c r="CT7" i="36"/>
  <c r="CC34" i="36"/>
  <c r="H175" i="36"/>
  <c r="Z11" i="36"/>
  <c r="S37" i="36"/>
  <c r="CQ32" i="36"/>
  <c r="O37" i="36"/>
  <c r="M35" i="36"/>
  <c r="CP32" i="36"/>
  <c r="CZ45" i="36"/>
  <c r="P37" i="36"/>
  <c r="X37" i="36"/>
  <c r="CU45" i="36"/>
  <c r="BM34" i="36"/>
  <c r="BY11" i="36"/>
  <c r="BQ34" i="36"/>
  <c r="BX6" i="36"/>
  <c r="BL10" i="36"/>
  <c r="BY42" i="36"/>
  <c r="BF34" i="36"/>
  <c r="BE49" i="36"/>
  <c r="AP27" i="36"/>
  <c r="CB11" i="36"/>
  <c r="BH11" i="36"/>
  <c r="AN27" i="36"/>
  <c r="G50" i="36"/>
  <c r="BH27" i="36"/>
  <c r="BF11" i="36"/>
  <c r="AH37" i="36"/>
  <c r="CX29" i="36"/>
  <c r="CK42" i="36"/>
  <c r="BY38" i="36"/>
  <c r="CQ44" i="36"/>
  <c r="AU34" i="36"/>
  <c r="BZ27" i="36"/>
  <c r="P175" i="36"/>
  <c r="CR32" i="36"/>
  <c r="CN28" i="36"/>
  <c r="BN28" i="36"/>
  <c r="BA42" i="36"/>
  <c r="AT27" i="36"/>
  <c r="BV42" i="36"/>
  <c r="CF42" i="36"/>
  <c r="BZ11" i="36"/>
  <c r="BA27" i="36"/>
  <c r="H19" i="36"/>
  <c r="CW32" i="36"/>
  <c r="BJ27" i="36"/>
  <c r="BW27" i="36"/>
  <c r="BX11" i="36"/>
  <c r="BN27" i="36"/>
  <c r="R26" i="36"/>
  <c r="CN22" i="36"/>
  <c r="AU27" i="36"/>
  <c r="BM11" i="36"/>
  <c r="AW16" i="36"/>
  <c r="CB27" i="36"/>
  <c r="BN11" i="36"/>
  <c r="CY32" i="36"/>
  <c r="AR11" i="36"/>
  <c r="CU32" i="36"/>
  <c r="AW11" i="36"/>
  <c r="AP11" i="36"/>
  <c r="CS32" i="36"/>
  <c r="BW42" i="36"/>
  <c r="AV11" i="36"/>
  <c r="CP26" i="36"/>
  <c r="CP49" i="36"/>
  <c r="BO27" i="36"/>
  <c r="AU42" i="36"/>
  <c r="AQ42" i="36"/>
  <c r="BB42" i="36"/>
  <c r="AY11" i="36"/>
  <c r="CV26" i="36"/>
  <c r="BI11" i="36"/>
  <c r="CZ32" i="36"/>
  <c r="BG11" i="36"/>
  <c r="CH28" i="36"/>
  <c r="BT16" i="36"/>
  <c r="CX28" i="36"/>
  <c r="CC11" i="36"/>
  <c r="BD27" i="36"/>
  <c r="BA11" i="36"/>
  <c r="BI37" i="36"/>
  <c r="BO16" i="36"/>
  <c r="CQ6" i="36"/>
  <c r="CQ49" i="36"/>
  <c r="CV28" i="36"/>
  <c r="BD11" i="36"/>
  <c r="I19" i="36"/>
  <c r="J19" i="36"/>
  <c r="BZ16" i="36"/>
  <c r="BO11" i="36"/>
  <c r="BD38" i="36"/>
  <c r="S19" i="36"/>
  <c r="CZ44" i="36"/>
  <c r="AJ27" i="36"/>
  <c r="BB27" i="36"/>
  <c r="AL27" i="36"/>
  <c r="CT21" i="36"/>
  <c r="BU16" i="36"/>
  <c r="CR181" i="36"/>
  <c r="BS11" i="36"/>
  <c r="CR44" i="36"/>
  <c r="BL11" i="36"/>
  <c r="BL16" i="36"/>
  <c r="CO28" i="36"/>
  <c r="CQ181" i="36"/>
  <c r="AK42" i="36"/>
  <c r="AU30" i="36"/>
  <c r="BU11" i="36"/>
  <c r="CO32" i="36"/>
  <c r="CJ27" i="36"/>
  <c r="CY28" i="36"/>
  <c r="BX27" i="36"/>
  <c r="CC27" i="36"/>
  <c r="BW8" i="36"/>
  <c r="S26" i="36"/>
  <c r="CE11" i="36"/>
  <c r="AO14" i="36"/>
  <c r="BC7" i="36"/>
  <c r="BM42" i="36"/>
  <c r="CL11" i="36"/>
  <c r="CV32" i="36"/>
  <c r="CW44" i="36"/>
  <c r="CU7" i="36"/>
  <c r="BC27" i="36"/>
  <c r="CX4" i="36"/>
  <c r="AT11" i="36"/>
  <c r="AO27" i="36"/>
  <c r="BJ42" i="36"/>
  <c r="CN32" i="36"/>
  <c r="W19" i="36"/>
  <c r="CY49" i="36"/>
  <c r="AG37" i="36"/>
  <c r="AM27" i="36"/>
  <c r="CI27" i="36"/>
  <c r="AP38" i="36"/>
  <c r="BP27" i="36"/>
  <c r="AE38" i="36"/>
  <c r="AJ11" i="36"/>
  <c r="CD27" i="36"/>
  <c r="BX42" i="36"/>
  <c r="AG19" i="36"/>
  <c r="BN38" i="36"/>
  <c r="BR42" i="36"/>
  <c r="BS27" i="36"/>
  <c r="CD11" i="36"/>
  <c r="BR27" i="36"/>
  <c r="CZ28" i="36"/>
  <c r="CO13" i="36"/>
  <c r="CI11" i="36"/>
  <c r="CL27" i="36"/>
  <c r="BF27" i="36"/>
  <c r="BG27" i="36"/>
  <c r="AS11" i="36"/>
  <c r="AL11" i="36"/>
  <c r="CP4" i="36"/>
  <c r="CA27" i="36"/>
  <c r="AK11" i="36"/>
  <c r="M175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CL174" i="36"/>
  <c r="AJ174" i="36"/>
  <c r="CT15" i="36"/>
  <c r="BI174" i="36"/>
  <c r="CD174" i="36"/>
  <c r="BJ174" i="36"/>
  <c r="AO174" i="36"/>
  <c r="AS20" i="36"/>
  <c r="AX174" i="36"/>
  <c r="CJ174" i="36"/>
  <c r="BW174" i="36"/>
  <c r="BS174" i="36"/>
  <c r="AY174" i="36"/>
  <c r="CF174" i="36"/>
  <c r="BR174" i="36"/>
  <c r="CI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CL37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CJ10" i="36"/>
  <c r="CI25" i="36"/>
  <c r="BX25" i="36"/>
  <c r="AK25" i="36"/>
  <c r="AB8" i="36"/>
  <c r="AY10" i="36"/>
  <c r="G5" i="36"/>
  <c r="CW31" i="36"/>
  <c r="CJ25" i="36"/>
  <c r="Q8" i="36"/>
  <c r="CF25" i="36"/>
  <c r="AP25" i="36"/>
  <c r="V5" i="36"/>
  <c r="CO31" i="36"/>
  <c r="Z5" i="36"/>
  <c r="AP10" i="36"/>
  <c r="CI23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K7" i="36"/>
  <c r="CA19" i="36"/>
  <c r="V29" i="36"/>
  <c r="BX24" i="36"/>
  <c r="CL7" i="36"/>
  <c r="CN34" i="36"/>
  <c r="H181" i="36"/>
  <c r="CU29" i="36"/>
  <c r="G29" i="36"/>
  <c r="AQ28" i="36"/>
  <c r="BS180" i="36"/>
  <c r="CJ7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CI28" i="36"/>
  <c r="AS7" i="36"/>
  <c r="CF28" i="36"/>
  <c r="P31" i="36"/>
  <c r="BC29" i="36"/>
  <c r="CW34" i="36"/>
  <c r="U49" i="36"/>
  <c r="AN180" i="36"/>
  <c r="CA7" i="36"/>
  <c r="BH21" i="36"/>
  <c r="CK28" i="36"/>
  <c r="R8" i="36"/>
  <c r="CT181" i="36"/>
  <c r="BU180" i="36"/>
  <c r="BR28" i="36"/>
  <c r="J8" i="36"/>
  <c r="BG180" i="36"/>
  <c r="CB7" i="36"/>
  <c r="AQ180" i="36"/>
  <c r="CU21" i="36"/>
  <c r="AF8" i="36"/>
  <c r="BE180" i="36"/>
  <c r="CK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CK12" i="36"/>
  <c r="BY29" i="36"/>
  <c r="AU7" i="36"/>
  <c r="BM21" i="36"/>
  <c r="BR29" i="36"/>
  <c r="CI180" i="36"/>
  <c r="CZ29" i="36"/>
  <c r="CS29" i="36"/>
  <c r="BQ29" i="36"/>
  <c r="CJ180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CL6" i="36"/>
  <c r="N13" i="36"/>
  <c r="I42" i="36"/>
  <c r="AB42" i="36"/>
  <c r="AT24" i="36"/>
  <c r="I35" i="36"/>
  <c r="CG35" i="36"/>
  <c r="CO26" i="36"/>
  <c r="CJ24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CJ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CI24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L3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I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CJ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CJ5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CK5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CL5" i="36"/>
  <c r="I14" i="36"/>
  <c r="X22" i="36"/>
  <c r="BH18" i="36"/>
  <c r="J44" i="36"/>
  <c r="CJ29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CL24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CL20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CI15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CK25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CJ36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CK36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CL45" i="36"/>
  <c r="AN178" i="36"/>
  <c r="AY22" i="36"/>
  <c r="AU45" i="36"/>
  <c r="BS23" i="36"/>
  <c r="AT39" i="36"/>
  <c r="D180" i="36"/>
  <c r="BW22" i="36"/>
  <c r="CD39" i="36"/>
  <c r="CS36" i="36"/>
  <c r="CL178" i="36"/>
  <c r="N12" i="36"/>
  <c r="BN178" i="36"/>
  <c r="AL22" i="36"/>
  <c r="CS42" i="36"/>
  <c r="CJ178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K39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K22" i="36"/>
  <c r="CU42" i="36"/>
  <c r="AO178" i="36"/>
  <c r="AO22" i="36"/>
  <c r="CA178" i="36"/>
  <c r="BH45" i="36"/>
  <c r="BY22" i="36"/>
  <c r="CW27" i="36"/>
  <c r="CO27" i="36"/>
  <c r="CC22" i="36"/>
  <c r="CI178" i="36"/>
  <c r="BL22" i="36"/>
  <c r="BQ23" i="36"/>
  <c r="AK22" i="36"/>
  <c r="BC178" i="36"/>
  <c r="AW22" i="36"/>
  <c r="BG22" i="36"/>
  <c r="BW45" i="36"/>
  <c r="CD23" i="36"/>
  <c r="CH22" i="36"/>
  <c r="CS25" i="36"/>
  <c r="CI39" i="36"/>
  <c r="BX178" i="36"/>
  <c r="X34" i="36"/>
  <c r="CK23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K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CJ39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CI22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CJ45" i="36"/>
  <c r="AM45" i="36"/>
  <c r="CL22" i="36"/>
  <c r="BZ45" i="36"/>
  <c r="BZ39" i="36"/>
  <c r="AQ45" i="36"/>
  <c r="AT22" i="36"/>
  <c r="CE39" i="36"/>
  <c r="CB45" i="36"/>
  <c r="AZ23" i="36"/>
  <c r="BM178" i="36"/>
  <c r="AJ178" i="36"/>
  <c r="BM23" i="36"/>
  <c r="L34" i="36"/>
  <c r="CL23" i="36"/>
  <c r="AM22" i="36"/>
  <c r="CZ25" i="36"/>
  <c r="AN22" i="36"/>
  <c r="BC22" i="36"/>
  <c r="BP178" i="36"/>
  <c r="AX45" i="36"/>
  <c r="CJ23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CI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CL28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CJ37" i="36"/>
  <c r="AS37" i="36"/>
  <c r="F24" i="36"/>
  <c r="N47" i="36"/>
  <c r="BL18" i="36"/>
  <c r="T47" i="36"/>
  <c r="D7" i="36"/>
  <c r="BI18" i="36"/>
  <c r="X16" i="36"/>
  <c r="BR49" i="36"/>
  <c r="BL30" i="36"/>
  <c r="CA18" i="36"/>
  <c r="CI21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CL38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CI40" i="36"/>
  <c r="O41" i="36"/>
  <c r="AN16" i="36"/>
  <c r="X20" i="36"/>
  <c r="V24" i="36"/>
  <c r="X12" i="36"/>
  <c r="BS40" i="36"/>
  <c r="CL40" i="36"/>
  <c r="CJ14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CJ46" i="36"/>
  <c r="AG173" i="36"/>
  <c r="BP12" i="36"/>
  <c r="CH12" i="36"/>
  <c r="AW40" i="36"/>
  <c r="J12" i="36"/>
  <c r="BZ14" i="36"/>
  <c r="H12" i="36"/>
  <c r="AV40" i="36"/>
  <c r="BB16" i="36"/>
  <c r="CJ26" i="36"/>
  <c r="BF12" i="36"/>
  <c r="BJ16" i="36"/>
  <c r="BU12" i="36"/>
  <c r="CA25" i="36"/>
  <c r="T24" i="36"/>
  <c r="AO16" i="36"/>
  <c r="CK174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I16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CK16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CL16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CI26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J16" i="36"/>
  <c r="CJ12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CK26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CI14" i="36"/>
  <c r="AZ12" i="36"/>
  <c r="BW46" i="36"/>
  <c r="CK40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CI12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CI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K14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CL31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CK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CK19" i="36"/>
  <c r="E15" i="36"/>
  <c r="V33" i="36"/>
  <c r="N42" i="36"/>
  <c r="CG48" i="36"/>
  <c r="T31" i="36"/>
  <c r="BU10" i="36"/>
  <c r="CW14" i="36"/>
  <c r="CL49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CK30" i="36"/>
  <c r="CI19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K45" i="36"/>
  <c r="CM181" i="36"/>
  <c r="CL12" i="36"/>
  <c r="BQ35" i="36"/>
  <c r="CP52" i="36"/>
  <c r="L41" i="36"/>
  <c r="BN174" i="36"/>
  <c r="CO25" i="36"/>
  <c r="CA12" i="36"/>
  <c r="AZ18" i="36"/>
  <c r="CI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CL35" i="36"/>
  <c r="BZ6" i="36"/>
  <c r="AR19" i="36"/>
  <c r="I15" i="36"/>
  <c r="Z25" i="36"/>
  <c r="BK48" i="36"/>
  <c r="BI19" i="36"/>
  <c r="AO31" i="36"/>
  <c r="AL35" i="36"/>
  <c r="CJ30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L46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CI10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CL180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CK48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CI173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CJ21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CL29" i="36"/>
  <c r="E180" i="36"/>
  <c r="BG45" i="36"/>
  <c r="CX52" i="36"/>
  <c r="BW49" i="36"/>
  <c r="X43" i="36"/>
  <c r="CQ13" i="36"/>
  <c r="BP174" i="36"/>
  <c r="BT27" i="36"/>
  <c r="AU174" i="36"/>
  <c r="S181" i="36"/>
  <c r="C29" i="36"/>
  <c r="CI45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CI32" i="36"/>
  <c r="CL32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CI31" i="36"/>
  <c r="AI47" i="36"/>
  <c r="BZ15" i="36"/>
  <c r="CE9" i="36"/>
  <c r="BT8" i="36"/>
  <c r="BJ15" i="36"/>
  <c r="BW47" i="36"/>
  <c r="P7" i="36"/>
  <c r="BE20" i="36"/>
  <c r="BS32" i="36"/>
  <c r="AK41" i="36"/>
  <c r="CJ20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CL50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CJ47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J19" i="36"/>
  <c r="CG181" i="36"/>
  <c r="CG176" i="36"/>
  <c r="AA23" i="36"/>
  <c r="CJ48" i="36"/>
  <c r="BE175" i="36"/>
  <c r="BX41" i="36"/>
  <c r="AX39" i="36"/>
  <c r="N30" i="36"/>
  <c r="CV48" i="36"/>
  <c r="CS10" i="36"/>
  <c r="CK41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J40" i="36"/>
  <c r="CS40" i="36"/>
  <c r="Y16" i="36"/>
  <c r="AR39" i="36"/>
  <c r="CI181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CJ51" i="36"/>
  <c r="CI5" i="36"/>
  <c r="P30" i="36"/>
  <c r="Q174" i="36"/>
  <c r="CJ179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CL175" i="36"/>
  <c r="AU179" i="36"/>
  <c r="CY179" i="36"/>
  <c r="I16" i="36"/>
  <c r="CS8" i="36"/>
  <c r="CT49" i="36"/>
  <c r="CL52" i="36"/>
  <c r="CK17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CL10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CK29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CI51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CJ43" i="36"/>
  <c r="BV15" i="36"/>
  <c r="BV47" i="36"/>
  <c r="AD36" i="36"/>
  <c r="BG175" i="36"/>
  <c r="CW178" i="36"/>
  <c r="BI32" i="36"/>
  <c r="BF18" i="36"/>
  <c r="CL176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CL2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L41" i="36"/>
  <c r="CU50" i="36"/>
  <c r="BL177" i="36"/>
  <c r="AG23" i="36"/>
  <c r="U48" i="36"/>
  <c r="BB30" i="36"/>
  <c r="CD8" i="36"/>
  <c r="CU15" i="36"/>
  <c r="CJ17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CJ6" i="36"/>
  <c r="CI175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CL47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CI37" i="36"/>
  <c r="CL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CJ177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CK43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CI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J15" i="36"/>
  <c r="CG20" i="36"/>
  <c r="CN47" i="36"/>
  <c r="CY173" i="36"/>
  <c r="AX8" i="36"/>
  <c r="AK15" i="36"/>
  <c r="AM173" i="36"/>
  <c r="CB47" i="36"/>
  <c r="CK52" i="36"/>
  <c r="BL43" i="36"/>
  <c r="AY15" i="36"/>
  <c r="AQ41" i="36"/>
  <c r="CX18" i="36"/>
  <c r="C6" i="36"/>
  <c r="BP52" i="36"/>
  <c r="BC176" i="36"/>
  <c r="S179" i="36"/>
  <c r="CZ23" i="36"/>
  <c r="CI176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CJ18" i="36"/>
  <c r="K32" i="36"/>
  <c r="E25" i="36"/>
  <c r="AH32" i="36"/>
  <c r="CL19" i="36"/>
  <c r="AF13" i="36"/>
  <c r="BG35" i="36"/>
  <c r="BQ50" i="36"/>
  <c r="CI48" i="36"/>
  <c r="H180" i="36"/>
  <c r="AM47" i="36"/>
  <c r="CA48" i="36"/>
  <c r="W6" i="36"/>
  <c r="CM46" i="36"/>
  <c r="CM49" i="36"/>
  <c r="CI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K6" i="36"/>
  <c r="CE15" i="36"/>
  <c r="BE10" i="36"/>
  <c r="BN176" i="36"/>
  <c r="CL30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CK49" i="36"/>
  <c r="AH51" i="36"/>
  <c r="AQ39" i="36"/>
  <c r="AH20" i="36"/>
  <c r="CL43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CL17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CJ32" i="36"/>
  <c r="L31" i="36"/>
  <c r="BH180" i="36"/>
  <c r="CS38" i="36"/>
  <c r="L181" i="36"/>
  <c r="BI46" i="36"/>
  <c r="AI44" i="36"/>
  <c r="BI47" i="36"/>
  <c r="BN181" i="36"/>
  <c r="BG47" i="36"/>
  <c r="CJ181" i="36"/>
  <c r="AN9" i="36"/>
  <c r="BN47" i="36"/>
  <c r="CD47" i="36"/>
  <c r="BT181" i="36"/>
  <c r="AG51" i="36"/>
  <c r="CJ52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CK20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CJ173" i="36"/>
  <c r="N21" i="36"/>
  <c r="AS173" i="36"/>
  <c r="AI4" i="36"/>
  <c r="AR41" i="36"/>
  <c r="BZ52" i="36"/>
  <c r="BS50" i="36"/>
  <c r="AI18" i="36"/>
  <c r="CD20" i="36"/>
  <c r="CK173" i="36"/>
  <c r="BK8" i="36"/>
  <c r="BP20" i="36"/>
  <c r="AM8" i="36"/>
  <c r="Y32" i="36"/>
  <c r="AO177" i="36"/>
  <c r="N40" i="36"/>
  <c r="AA45" i="36"/>
  <c r="CL48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CJ9" i="36"/>
  <c r="E40" i="36"/>
  <c r="AD179" i="36"/>
  <c r="BY43" i="36"/>
  <c r="CL8" i="36"/>
  <c r="AJ43" i="36"/>
  <c r="AO9" i="36"/>
  <c r="AP47" i="36"/>
  <c r="CC31" i="36"/>
  <c r="M7" i="36"/>
  <c r="AN173" i="36"/>
  <c r="T176" i="36"/>
  <c r="CX178" i="36"/>
  <c r="BW32" i="36"/>
  <c r="CI29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CI177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J50" i="36"/>
  <c r="CG21" i="36"/>
  <c r="CK35" i="36"/>
  <c r="Z18" i="36"/>
  <c r="W23" i="36"/>
  <c r="CX177" i="36"/>
  <c r="CL18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CI7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CL179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CL18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CK181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CK18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CL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CJ31" i="36"/>
  <c r="BG7" i="36"/>
  <c r="CS6" i="36"/>
  <c r="CK24" i="36"/>
  <c r="CE17" i="36"/>
  <c r="CI6" i="36"/>
  <c r="AV31" i="36"/>
  <c r="AZ35" i="36"/>
  <c r="AB26" i="36"/>
  <c r="CI43" i="36"/>
  <c r="CJ49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J22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CL14" i="36"/>
  <c r="AW28" i="36"/>
  <c r="CC36" i="36"/>
  <c r="CI46" i="36"/>
  <c r="CO15" i="36"/>
  <c r="AL19" i="36"/>
  <c r="CR178" i="36"/>
  <c r="CP15" i="36"/>
  <c r="CG4" i="36"/>
  <c r="AN10" i="36"/>
  <c r="CX23" i="36"/>
  <c r="AC31" i="36"/>
  <c r="AQ49" i="36"/>
  <c r="CK21" i="36"/>
  <c r="CO40" i="36"/>
  <c r="CK37" i="36"/>
  <c r="M37" i="36"/>
  <c r="E43" i="36"/>
  <c r="BH7" i="36"/>
  <c r="CK46" i="36"/>
  <c r="AH25" i="36"/>
  <c r="CP5" i="36"/>
  <c r="P34" i="36"/>
  <c r="T173" i="36"/>
  <c r="BX51" i="36"/>
  <c r="BZ38" i="36"/>
  <c r="CS31" i="36"/>
  <c r="AU35" i="36"/>
  <c r="CI47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K32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L39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CK50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CI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CK17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I4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L42" i="36"/>
  <c r="CW37" i="36"/>
  <c r="CK175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CK31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CI4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CK8" i="36"/>
  <c r="K51" i="36"/>
  <c r="CA38" i="36"/>
  <c r="CJ176" i="36"/>
  <c r="BU9" i="36"/>
  <c r="N15" i="36"/>
  <c r="W20" i="36"/>
  <c r="J47" i="36"/>
  <c r="P177" i="36"/>
  <c r="BD177" i="36"/>
  <c r="K180" i="36"/>
  <c r="U177" i="36"/>
  <c r="CP175" i="36"/>
  <c r="BW15" i="36"/>
  <c r="CK176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CJ4" i="36"/>
  <c r="AG179" i="36"/>
  <c r="N179" i="36"/>
  <c r="CI35" i="36"/>
  <c r="W179" i="36"/>
  <c r="AC13" i="36"/>
  <c r="CV39" i="36"/>
  <c r="AQ40" i="36"/>
  <c r="BS41" i="36"/>
  <c r="AG181" i="36"/>
  <c r="H51" i="36"/>
  <c r="CP16" i="36"/>
  <c r="G49" i="36"/>
  <c r="AX29" i="36"/>
  <c r="CK51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CL15" i="36"/>
  <c r="AM9" i="36"/>
  <c r="CO48" i="36"/>
  <c r="CX48" i="36"/>
  <c r="X177" i="36"/>
  <c r="AP176" i="36"/>
  <c r="CN178" i="36"/>
  <c r="CG9" i="36"/>
  <c r="BZ47" i="36"/>
  <c r="CK9" i="36"/>
  <c r="BY41" i="36"/>
  <c r="CC43" i="36"/>
  <c r="CJ41" i="36"/>
  <c r="BB47" i="36"/>
  <c r="BN177" i="36"/>
  <c r="AT8" i="36"/>
  <c r="CK47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CL9" i="36"/>
  <c r="BF20" i="36"/>
  <c r="CQ41" i="36"/>
  <c r="CW8" i="36"/>
  <c r="R23" i="36"/>
  <c r="CL4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CK179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CI17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CL26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CI52" i="36"/>
  <c r="P16" i="36"/>
  <c r="AD8" i="36"/>
  <c r="BG176" i="36"/>
  <c r="CV37" i="36"/>
  <c r="CY11" i="36"/>
  <c r="BQ173" i="36"/>
  <c r="CC9" i="36"/>
  <c r="CL25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CJ42" i="36"/>
  <c r="BY18" i="36"/>
  <c r="Z45" i="36"/>
  <c r="BO37" i="36"/>
  <c r="CU180" i="36"/>
  <c r="BG181" i="36"/>
  <c r="CI20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CJ28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K38" i="36"/>
  <c r="C9" i="36"/>
  <c r="BX30" i="36"/>
  <c r="BY7" i="36"/>
  <c r="BS36" i="36"/>
  <c r="CY47" i="36"/>
  <c r="CQ176" i="36"/>
  <c r="BG20" i="36"/>
  <c r="CS27" i="36"/>
  <c r="CO24" i="36"/>
  <c r="CK11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BO13" i="36" l="1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CJ13" i="36"/>
  <c r="BR13" i="36"/>
  <c r="AW13" i="36"/>
  <c r="CK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CL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CI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U130" i="38" l="1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V54" i="27" s="1"/>
  <c r="AJ54" i="27" s="1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V1006" i="27" s="1"/>
  <c r="AJ1006" i="27" s="1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V1003" i="27" s="1"/>
  <c r="AJ1003" i="27" s="1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V876" i="27" s="1"/>
  <c r="AJ876" i="27" s="1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V1004" i="27" s="1"/>
  <c r="AJ1004" i="27" s="1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V1005" i="27" s="1"/>
  <c r="AJ1005" i="27" s="1"/>
  <c r="R473" i="22"/>
  <c r="R354" i="22"/>
  <c r="R521" i="22"/>
  <c r="R818" i="22"/>
  <c r="V1009" i="27" s="1"/>
  <c r="AJ1009" i="27" s="1"/>
  <c r="R836" i="22"/>
  <c r="R806" i="22"/>
  <c r="R630" i="22"/>
  <c r="V292" i="27" s="1"/>
  <c r="AJ292" i="27" s="1"/>
  <c r="R756" i="22"/>
  <c r="R604" i="22"/>
  <c r="R123" i="22"/>
  <c r="V138" i="27" s="1"/>
  <c r="AJ138" i="27" s="1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V602" i="27" s="1"/>
  <c r="AJ602" i="27" s="1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AM32" i="39" s="1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991" i="27" l="1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<sst xmlns="http://schemas.openxmlformats.org/spreadsheetml/2006/main" count="17138" uniqueCount="1930">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</sst>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Palatino Linotype"/>
      <family val="1"/>
    </font>
    <font>
      <sz val="11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/>
      <diagonal/>
    </border>
  </borders>
  <cellStyleXfs count="4499">
    <xf numFmtId="0" fontId="0" fillId="0" borderId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42" fillId="0" borderId="0" applyFont="0" applyFill="0" applyBorder="0" applyAlignment="0" applyProtection="0"/>
    <xf numFmtId="0" fontId="42" fillId="0" borderId="0"/>
    <xf numFmtId="0" fontId="38" fillId="0" borderId="0"/>
    <xf numFmtId="0" fontId="42" fillId="0" borderId="0"/>
    <xf numFmtId="0" fontId="42" fillId="0" borderId="0"/>
    <xf numFmtId="0" fontId="42" fillId="0" borderId="0"/>
    <xf numFmtId="0" fontId="39" fillId="0" borderId="0">
      <alignment vertical="center"/>
    </xf>
    <xf numFmtId="0" fontId="28" fillId="0" borderId="0"/>
    <xf numFmtId="0" fontId="42" fillId="0" borderId="0"/>
    <xf numFmtId="9" fontId="39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0" fontId="23" fillId="0" borderId="0"/>
    <xf numFmtId="0" fontId="44" fillId="0" borderId="0">
      <alignment vertical="center"/>
    </xf>
    <xf numFmtId="9" fontId="44" fillId="0" borderId="0" applyFont="0" applyFill="0" applyBorder="0" applyAlignment="0" applyProtection="0">
      <alignment vertical="center"/>
    </xf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46" fillId="0" borderId="0" applyNumberFormat="0" applyFill="0" applyBorder="0" applyAlignment="0" applyProtection="0"/>
    <xf numFmtId="0" fontId="47" fillId="0" borderId="44" applyNumberFormat="0" applyFill="0" applyAlignment="0" applyProtection="0"/>
    <xf numFmtId="0" fontId="48" fillId="0" borderId="45" applyNumberFormat="0" applyFill="0" applyAlignment="0" applyProtection="0"/>
    <xf numFmtId="0" fontId="49" fillId="0" borderId="46" applyNumberFormat="0" applyFill="0" applyAlignment="0" applyProtection="0"/>
    <xf numFmtId="0" fontId="49" fillId="0" borderId="0" applyNumberFormat="0" applyFill="0" applyBorder="0" applyAlignment="0" applyProtection="0"/>
    <xf numFmtId="0" fontId="50" fillId="17" borderId="0" applyNumberFormat="0" applyBorder="0" applyAlignment="0" applyProtection="0"/>
    <xf numFmtId="0" fontId="51" fillId="18" borderId="0" applyNumberFormat="0" applyBorder="0" applyAlignment="0" applyProtection="0"/>
    <xf numFmtId="0" fontId="52" fillId="19" borderId="0" applyNumberFormat="0" applyBorder="0" applyAlignment="0" applyProtection="0"/>
    <xf numFmtId="0" fontId="53" fillId="20" borderId="47" applyNumberFormat="0" applyAlignment="0" applyProtection="0"/>
    <xf numFmtId="0" fontId="54" fillId="21" borderId="48" applyNumberFormat="0" applyAlignment="0" applyProtection="0"/>
    <xf numFmtId="0" fontId="55" fillId="21" borderId="47" applyNumberFormat="0" applyAlignment="0" applyProtection="0"/>
    <xf numFmtId="0" fontId="56" fillId="0" borderId="49" applyNumberFormat="0" applyFill="0" applyAlignment="0" applyProtection="0"/>
    <xf numFmtId="0" fontId="32" fillId="22" borderId="50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52" applyNumberFormat="0" applyFill="0" applyAlignment="0" applyProtection="0"/>
    <xf numFmtId="0" fontId="3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30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30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0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30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30" fillId="44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6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9" fontId="12" fillId="0" borderId="0" applyFont="0" applyFill="0" applyBorder="0" applyAlignment="0" applyProtection="0"/>
    <xf numFmtId="0" fontId="11" fillId="0" borderId="0"/>
    <xf numFmtId="0" fontId="73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9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6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4" fillId="2" borderId="0" xfId="8" applyFont="1" applyFill="1" applyAlignment="1">
      <alignment horizontal="center" vertical="center" wrapText="1"/>
    </xf>
    <xf numFmtId="167" fontId="24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7" fillId="0" borderId="0" xfId="0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4" fillId="2" borderId="0" xfId="1" applyFont="1" applyFill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10" fontId="0" fillId="0" borderId="0" xfId="2" applyNumberFormat="1" applyFont="1"/>
    <xf numFmtId="0" fontId="24" fillId="2" borderId="7" xfId="9" applyFont="1" applyFill="1" applyBorder="1" applyAlignment="1">
      <alignment horizontal="center" vertical="center" wrapText="1"/>
    </xf>
    <xf numFmtId="167" fontId="24" fillId="2" borderId="8" xfId="9" applyNumberFormat="1" applyFont="1" applyFill="1" applyBorder="1" applyAlignment="1">
      <alignment horizontal="center" vertical="center" wrapText="1"/>
    </xf>
    <xf numFmtId="0" fontId="24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4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4" fillId="2" borderId="14" xfId="8" applyFont="1" applyFill="1" applyBorder="1" applyAlignment="1">
      <alignment horizontal="center" vertical="center" wrapText="1"/>
    </xf>
    <xf numFmtId="0" fontId="24" fillId="2" borderId="15" xfId="8" applyFont="1" applyFill="1" applyBorder="1" applyAlignment="1">
      <alignment horizontal="center" vertical="center" wrapText="1"/>
    </xf>
    <xf numFmtId="167" fontId="24" fillId="2" borderId="15" xfId="8" applyNumberFormat="1" applyFont="1" applyFill="1" applyBorder="1" applyAlignment="1">
      <alignment horizontal="center" vertical="center" wrapText="1"/>
    </xf>
    <xf numFmtId="10" fontId="24" fillId="2" borderId="15" xfId="13" applyNumberFormat="1" applyFont="1" applyFill="1" applyBorder="1" applyAlignment="1">
      <alignment horizontal="center" vertical="center" wrapText="1"/>
    </xf>
    <xf numFmtId="10" fontId="24" fillId="2" borderId="16" xfId="13" applyNumberFormat="1" applyFont="1" applyFill="1" applyBorder="1" applyAlignment="1">
      <alignment horizontal="center" vertical="center" wrapText="1"/>
    </xf>
    <xf numFmtId="10" fontId="24" fillId="2" borderId="15" xfId="0" applyNumberFormat="1" applyFont="1" applyFill="1" applyBorder="1" applyAlignment="1">
      <alignment horizontal="center" vertical="center" wrapText="1"/>
    </xf>
    <xf numFmtId="43" fontId="25" fillId="0" borderId="0" xfId="1" applyFont="1" applyFill="1" applyAlignment="1">
      <alignment horizontal="center"/>
    </xf>
    <xf numFmtId="2" fontId="25" fillId="0" borderId="17" xfId="13" applyNumberFormat="1" applyFont="1" applyFill="1" applyBorder="1" applyAlignment="1">
      <alignment horizontal="center"/>
    </xf>
    <xf numFmtId="1" fontId="25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0" fillId="0" borderId="0" xfId="0" applyFont="1"/>
    <xf numFmtId="0" fontId="32" fillId="14" borderId="1" xfId="0" applyFont="1" applyFill="1" applyBorder="1" applyAlignment="1">
      <alignment vertical="center"/>
    </xf>
    <xf numFmtId="0" fontId="32" fillId="14" borderId="1" xfId="0" applyFont="1" applyFill="1" applyBorder="1" applyAlignment="1">
      <alignment horizontal="center" vertical="center" wrapText="1"/>
    </xf>
    <xf numFmtId="17" fontId="30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5" borderId="24" xfId="0" applyFont="1" applyFill="1" applyBorder="1"/>
    <xf numFmtId="170" fontId="35" fillId="8" borderId="25" xfId="6" applyNumberFormat="1" applyFont="1" applyFill="1" applyBorder="1" applyAlignment="1">
      <alignment horizontal="left" vertical="center"/>
    </xf>
    <xf numFmtId="170" fontId="35" fillId="8" borderId="25" xfId="6" applyNumberFormat="1" applyFont="1" applyFill="1" applyBorder="1" applyAlignment="1">
      <alignment vertical="center"/>
    </xf>
    <xf numFmtId="170" fontId="35" fillId="8" borderId="26" xfId="6" applyNumberFormat="1" applyFont="1" applyFill="1" applyBorder="1" applyAlignment="1">
      <alignment vertical="center"/>
    </xf>
    <xf numFmtId="167" fontId="35" fillId="8" borderId="25" xfId="6" applyNumberFormat="1" applyFont="1" applyFill="1" applyBorder="1" applyAlignment="1">
      <alignment horizontal="left" vertical="center"/>
    </xf>
    <xf numFmtId="0" fontId="34" fillId="15" borderId="27" xfId="0" applyFont="1" applyFill="1" applyBorder="1"/>
    <xf numFmtId="167" fontId="35" fillId="8" borderId="28" xfId="6" applyNumberFormat="1" applyFont="1" applyFill="1" applyBorder="1" applyAlignment="1">
      <alignment horizontal="left" vertical="center"/>
    </xf>
    <xf numFmtId="170" fontId="35" fillId="8" borderId="29" xfId="6" applyNumberFormat="1" applyFont="1" applyFill="1" applyBorder="1" applyAlignment="1">
      <alignment vertical="center"/>
    </xf>
    <xf numFmtId="170" fontId="35" fillId="8" borderId="30" xfId="6" applyNumberFormat="1" applyFont="1" applyFill="1" applyBorder="1" applyAlignment="1">
      <alignment vertical="center"/>
    </xf>
    <xf numFmtId="0" fontId="36" fillId="8" borderId="31" xfId="0" applyFont="1" applyFill="1" applyBorder="1"/>
    <xf numFmtId="167" fontId="37" fillId="8" borderId="31" xfId="6" applyNumberFormat="1" applyFont="1" applyFill="1" applyBorder="1" applyAlignment="1">
      <alignment horizontal="left" vertical="center"/>
    </xf>
    <xf numFmtId="0" fontId="34" fillId="15" borderId="32" xfId="0" applyFont="1" applyFill="1" applyBorder="1" applyAlignment="1">
      <alignment horizontal="center" vertical="center" wrapText="1"/>
    </xf>
    <xf numFmtId="0" fontId="34" fillId="15" borderId="33" xfId="0" applyFont="1" applyFill="1" applyBorder="1" applyAlignment="1">
      <alignment horizontal="center" vertical="center" wrapText="1"/>
    </xf>
    <xf numFmtId="0" fontId="34" fillId="15" borderId="34" xfId="0" applyFont="1" applyFill="1" applyBorder="1" applyAlignment="1">
      <alignment horizontal="center" vertical="center" wrapText="1"/>
    </xf>
    <xf numFmtId="0" fontId="36" fillId="8" borderId="36" xfId="0" applyFont="1" applyFill="1" applyBorder="1"/>
    <xf numFmtId="1" fontId="35" fillId="8" borderId="36" xfId="2" applyNumberFormat="1" applyFont="1" applyFill="1" applyBorder="1" applyAlignment="1">
      <alignment horizontal="center" vertical="center"/>
    </xf>
    <xf numFmtId="10" fontId="36" fillId="8" borderId="36" xfId="15" applyNumberFormat="1" applyFont="1" applyFill="1" applyBorder="1" applyAlignment="1">
      <alignment horizontal="center"/>
    </xf>
    <xf numFmtId="0" fontId="36" fillId="8" borderId="39" xfId="0" applyFont="1" applyFill="1" applyBorder="1"/>
    <xf numFmtId="1" fontId="35" fillId="8" borderId="39" xfId="2" applyNumberFormat="1" applyFont="1" applyFill="1" applyBorder="1" applyAlignment="1">
      <alignment horizontal="center" vertical="center"/>
    </xf>
    <xf numFmtId="1" fontId="36" fillId="8" borderId="39" xfId="2" applyNumberFormat="1" applyFont="1" applyFill="1" applyBorder="1" applyAlignment="1">
      <alignment horizontal="center"/>
    </xf>
    <xf numFmtId="10" fontId="36" fillId="8" borderId="39" xfId="15" applyNumberFormat="1" applyFont="1" applyFill="1" applyBorder="1" applyAlignment="1">
      <alignment horizontal="center"/>
    </xf>
    <xf numFmtId="0" fontId="36" fillId="8" borderId="40" xfId="0" applyFont="1" applyFill="1" applyBorder="1"/>
    <xf numFmtId="0" fontId="36" fillId="8" borderId="42" xfId="0" applyFont="1" applyFill="1" applyBorder="1"/>
    <xf numFmtId="1" fontId="35" fillId="8" borderId="42" xfId="2" applyNumberFormat="1" applyFont="1" applyFill="1" applyBorder="1" applyAlignment="1">
      <alignment horizontal="center" vertical="center"/>
    </xf>
    <xf numFmtId="1" fontId="36" fillId="8" borderId="42" xfId="2" applyNumberFormat="1" applyFont="1" applyFill="1" applyBorder="1" applyAlignment="1">
      <alignment horizontal="center"/>
    </xf>
    <xf numFmtId="10" fontId="36" fillId="8" borderId="42" xfId="15" applyNumberFormat="1" applyFont="1" applyFill="1" applyBorder="1" applyAlignment="1">
      <alignment horizontal="center"/>
    </xf>
    <xf numFmtId="165" fontId="35" fillId="8" borderId="36" xfId="2" applyNumberFormat="1" applyFont="1" applyFill="1" applyBorder="1" applyAlignment="1">
      <alignment horizontal="center" vertical="center"/>
    </xf>
    <xf numFmtId="165" fontId="36" fillId="8" borderId="36" xfId="2" applyNumberFormat="1" applyFont="1" applyFill="1" applyBorder="1" applyAlignment="1">
      <alignment horizontal="center"/>
    </xf>
    <xf numFmtId="165" fontId="35" fillId="8" borderId="39" xfId="2" applyNumberFormat="1" applyFont="1" applyFill="1" applyBorder="1" applyAlignment="1">
      <alignment horizontal="center" vertical="center"/>
    </xf>
    <xf numFmtId="165" fontId="36" fillId="8" borderId="39" xfId="2" applyNumberFormat="1" applyFont="1" applyFill="1" applyBorder="1" applyAlignment="1">
      <alignment horizontal="center"/>
    </xf>
    <xf numFmtId="165" fontId="35" fillId="8" borderId="42" xfId="2" applyNumberFormat="1" applyFont="1" applyFill="1" applyBorder="1" applyAlignment="1">
      <alignment horizontal="center" vertical="center"/>
    </xf>
    <xf numFmtId="165" fontId="36" fillId="8" borderId="42" xfId="2" applyNumberFormat="1" applyFont="1" applyFill="1" applyBorder="1" applyAlignment="1">
      <alignment horizontal="center"/>
    </xf>
    <xf numFmtId="0" fontId="60" fillId="2" borderId="10" xfId="8" applyFont="1" applyFill="1" applyBorder="1" applyAlignment="1">
      <alignment horizontal="center" vertical="center" wrapText="1"/>
    </xf>
    <xf numFmtId="167" fontId="60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1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4" fillId="2" borderId="0" xfId="8" applyFont="1" applyFill="1" applyAlignment="1">
      <alignment vertical="center" wrapText="1"/>
    </xf>
    <xf numFmtId="2" fontId="0" fillId="0" borderId="0" xfId="0" applyNumberFormat="1"/>
    <xf numFmtId="1" fontId="35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0" fillId="14" borderId="1" xfId="0" applyNumberFormat="1" applyFont="1" applyFill="1" applyBorder="1" applyAlignment="1">
      <alignment horizontal="center" vertical="center"/>
    </xf>
    <xf numFmtId="0" fontId="42" fillId="8" borderId="0" xfId="5" applyFill="1" applyAlignment="1">
      <alignment horizontal="center"/>
    </xf>
    <xf numFmtId="0" fontId="42" fillId="8" borderId="0" xfId="5" applyFill="1"/>
    <xf numFmtId="0" fontId="42" fillId="8" borderId="0" xfId="5" applyFill="1" applyAlignment="1">
      <alignment horizontal="right"/>
    </xf>
    <xf numFmtId="171" fontId="29" fillId="10" borderId="19" xfId="10" applyNumberFormat="1" applyFont="1" applyFill="1" applyBorder="1" applyAlignment="1">
      <alignment horizontal="center" vertical="center"/>
    </xf>
    <xf numFmtId="172" fontId="43" fillId="10" borderId="19" xfId="0" applyNumberFormat="1" applyFont="1" applyFill="1" applyBorder="1" applyAlignment="1">
      <alignment horizontal="center" vertical="center"/>
    </xf>
    <xf numFmtId="1" fontId="65" fillId="7" borderId="19" xfId="0" applyNumberFormat="1" applyFont="1" applyFill="1" applyBorder="1" applyAlignment="1">
      <alignment horizontal="center"/>
    </xf>
    <xf numFmtId="166" fontId="65" fillId="8" borderId="18" xfId="0" applyNumberFormat="1" applyFont="1" applyFill="1" applyBorder="1" applyAlignment="1">
      <alignment horizontal="center"/>
    </xf>
    <xf numFmtId="169" fontId="25" fillId="10" borderId="19" xfId="0" applyNumberFormat="1" applyFont="1" applyFill="1" applyBorder="1" applyAlignment="1">
      <alignment horizontal="center"/>
    </xf>
    <xf numFmtId="0" fontId="25" fillId="8" borderId="19" xfId="0" applyFont="1" applyFill="1" applyBorder="1" applyAlignment="1">
      <alignment horizontal="center"/>
    </xf>
    <xf numFmtId="170" fontId="25" fillId="8" borderId="19" xfId="0" applyNumberFormat="1" applyFont="1" applyFill="1" applyBorder="1" applyAlignment="1">
      <alignment horizontal="center"/>
    </xf>
    <xf numFmtId="1" fontId="25" fillId="0" borderId="19" xfId="13" applyNumberFormat="1" applyFont="1" applyFill="1" applyBorder="1" applyAlignment="1">
      <alignment horizontal="center"/>
    </xf>
    <xf numFmtId="1" fontId="25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5" fillId="7" borderId="15" xfId="0" applyNumberFormat="1" applyFont="1" applyFill="1" applyBorder="1" applyAlignment="1">
      <alignment horizontal="center"/>
    </xf>
    <xf numFmtId="172" fontId="29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6" fillId="8" borderId="38" xfId="0" applyFont="1" applyFill="1" applyBorder="1" applyAlignment="1">
      <alignment horizontal="center" vertical="center"/>
    </xf>
    <xf numFmtId="2" fontId="43" fillId="10" borderId="19" xfId="0" applyNumberFormat="1" applyFont="1" applyFill="1" applyBorder="1" applyAlignment="1">
      <alignment horizontal="center" vertical="center"/>
    </xf>
    <xf numFmtId="2" fontId="29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0" fillId="8" borderId="0" xfId="0" applyFont="1" applyFill="1" applyAlignment="1">
      <alignment horizontal="center"/>
    </xf>
    <xf numFmtId="0" fontId="24" fillId="2" borderId="7" xfId="8" applyFont="1" applyFill="1" applyBorder="1" applyAlignment="1">
      <alignment horizontal="center" vertical="center" wrapText="1"/>
    </xf>
    <xf numFmtId="0" fontId="24" fillId="2" borderId="8" xfId="8" applyFont="1" applyFill="1" applyBorder="1" applyAlignment="1">
      <alignment horizontal="center" vertical="center" wrapText="1"/>
    </xf>
    <xf numFmtId="0" fontId="24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7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7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4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4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3" fillId="0" borderId="10" xfId="0" applyNumberFormat="1" applyFont="1" applyBorder="1" applyAlignment="1">
      <alignment horizontal="center"/>
    </xf>
    <xf numFmtId="165" fontId="63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1" fillId="0" borderId="0" xfId="4491" applyFont="1"/>
    <xf numFmtId="0" fontId="12" fillId="0" borderId="0" xfId="4491"/>
    <xf numFmtId="0" fontId="59" fillId="53" borderId="1" xfId="4491" applyFont="1" applyFill="1" applyBorder="1" applyAlignment="1">
      <alignment horizontal="center" vertical="center" wrapText="1"/>
    </xf>
    <xf numFmtId="0" fontId="59" fillId="0" borderId="0" xfId="4491" applyFont="1" applyAlignment="1">
      <alignment vertical="center"/>
    </xf>
    <xf numFmtId="171" fontId="12" fillId="8" borderId="1" xfId="4491" applyNumberFormat="1" applyFill="1" applyBorder="1" applyAlignment="1">
      <alignment horizontal="center" vertical="center"/>
    </xf>
    <xf numFmtId="0" fontId="12" fillId="8" borderId="1" xfId="4491" applyFill="1" applyBorder="1" applyAlignment="1">
      <alignment horizontal="center" vertical="center"/>
    </xf>
    <xf numFmtId="164" fontId="12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2" fillId="8" borderId="1" xfId="4491" applyNumberFormat="1" applyFill="1" applyBorder="1" applyAlignment="1">
      <alignment horizontal="center" vertical="center"/>
    </xf>
    <xf numFmtId="1" fontId="12" fillId="54" borderId="1" xfId="4491" applyNumberFormat="1" applyFill="1" applyBorder="1" applyAlignment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/>
    </xf>
    <xf numFmtId="10" fontId="25" fillId="8" borderId="1" xfId="4492" applyNumberFormat="1" applyFont="1" applyFill="1" applyBorder="1" applyAlignment="1" applyProtection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 wrapText="1"/>
    </xf>
    <xf numFmtId="173" fontId="12" fillId="0" borderId="1" xfId="4491" applyNumberFormat="1" applyBorder="1" applyAlignment="1">
      <alignment horizontal="center" vertical="center"/>
    </xf>
    <xf numFmtId="2" fontId="12" fillId="8" borderId="1" xfId="4491" applyNumberFormat="1" applyFill="1" applyBorder="1" applyAlignment="1">
      <alignment horizontal="center" vertical="center"/>
    </xf>
    <xf numFmtId="1" fontId="59" fillId="0" borderId="0" xfId="4491" applyNumberFormat="1" applyFont="1"/>
    <xf numFmtId="1" fontId="25" fillId="8" borderId="1" xfId="4491" applyNumberFormat="1" applyFont="1" applyFill="1" applyBorder="1" applyAlignment="1">
      <alignment horizontal="center"/>
    </xf>
    <xf numFmtId="0" fontId="12" fillId="0" borderId="0" xfId="4491" applyAlignment="1">
      <alignment horizontal="center" vertical="center"/>
    </xf>
    <xf numFmtId="0" fontId="59" fillId="0" borderId="4" xfId="4491" applyFont="1" applyBorder="1" applyAlignment="1">
      <alignment horizontal="left" vertical="center" wrapText="1"/>
    </xf>
    <xf numFmtId="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1" applyNumberFormat="1" applyFont="1" applyFill="1" applyBorder="1" applyAlignment="1">
      <alignment horizontal="center" vertical="center"/>
    </xf>
    <xf numFmtId="1" fontId="59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2" fillId="55" borderId="1" xfId="4491" applyNumberFormat="1" applyFill="1" applyBorder="1" applyAlignment="1">
      <alignment horizontal="center" vertical="center"/>
    </xf>
    <xf numFmtId="10" fontId="59" fillId="55" borderId="1" xfId="4492" applyNumberFormat="1" applyFont="1" applyFill="1" applyBorder="1" applyAlignment="1">
      <alignment horizontal="center" vertical="center"/>
    </xf>
    <xf numFmtId="0" fontId="59" fillId="55" borderId="1" xfId="4491" applyFont="1" applyFill="1" applyBorder="1" applyAlignment="1">
      <alignment horizontal="center" vertical="center"/>
    </xf>
    <xf numFmtId="1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2" applyNumberFormat="1" applyFont="1" applyFill="1" applyBorder="1" applyAlignment="1" applyProtection="1">
      <alignment horizontal="center" vertical="center"/>
    </xf>
    <xf numFmtId="0" fontId="59" fillId="0" borderId="0" xfId="4491" applyFont="1"/>
    <xf numFmtId="1" fontId="12" fillId="0" borderId="0" xfId="4491" applyNumberFormat="1"/>
    <xf numFmtId="9" fontId="0" fillId="0" borderId="0" xfId="4492" applyFont="1" applyProtection="1"/>
    <xf numFmtId="2" fontId="12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5" fillId="8" borderId="36" xfId="2" applyNumberFormat="1" applyFont="1" applyFill="1" applyBorder="1" applyAlignment="1">
      <alignment horizontal="center" vertical="center"/>
    </xf>
    <xf numFmtId="2" fontId="35" fillId="8" borderId="39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/>
    </xf>
    <xf numFmtId="2" fontId="35" fillId="8" borderId="42" xfId="2" applyNumberFormat="1" applyFont="1" applyFill="1" applyBorder="1" applyAlignment="1">
      <alignment horizontal="center" vertical="center"/>
    </xf>
    <xf numFmtId="2" fontId="36" fillId="8" borderId="42" xfId="2" applyNumberFormat="1" applyFont="1" applyFill="1" applyBorder="1" applyAlignment="1">
      <alignment horizontal="center"/>
    </xf>
    <xf numFmtId="1" fontId="65" fillId="0" borderId="19" xfId="0" applyNumberFormat="1" applyFont="1" applyBorder="1" applyAlignment="1">
      <alignment horizontal="center"/>
    </xf>
    <xf numFmtId="10" fontId="65" fillId="0" borderId="19" xfId="0" applyNumberFormat="1" applyFont="1" applyBorder="1" applyAlignment="1">
      <alignment horizontal="center"/>
    </xf>
    <xf numFmtId="2" fontId="65" fillId="0" borderId="0" xfId="0" applyNumberFormat="1" applyFont="1" applyAlignment="1">
      <alignment horizontal="center"/>
    </xf>
    <xf numFmtId="43" fontId="65" fillId="0" borderId="0" xfId="0" applyNumberFormat="1" applyFont="1" applyAlignment="1">
      <alignment horizontal="center"/>
    </xf>
    <xf numFmtId="1" fontId="42" fillId="8" borderId="0" xfId="5" applyNumberFormat="1" applyFill="1"/>
    <xf numFmtId="0" fontId="0" fillId="16" borderId="55" xfId="0" applyFill="1" applyBorder="1" applyAlignment="1">
      <alignment horizontal="center"/>
    </xf>
    <xf numFmtId="167" fontId="24" fillId="0" borderId="66" xfId="4493" applyNumberFormat="1" applyFont="1" applyBorder="1" applyAlignment="1">
      <alignment horizontal="center" vertical="center" wrapText="1"/>
    </xf>
    <xf numFmtId="0" fontId="24" fillId="0" borderId="66" xfId="4493" applyFont="1" applyBorder="1" applyAlignment="1">
      <alignment horizontal="center" vertical="center" wrapText="1"/>
    </xf>
    <xf numFmtId="0" fontId="32" fillId="0" borderId="66" xfId="4494" applyFont="1" applyBorder="1" applyAlignment="1">
      <alignment horizontal="center" vertical="center" wrapText="1"/>
    </xf>
    <xf numFmtId="9" fontId="32" fillId="0" borderId="66" xfId="4495" applyFont="1" applyFill="1" applyBorder="1" applyAlignment="1">
      <alignment horizontal="center" vertical="center" wrapText="1"/>
    </xf>
    <xf numFmtId="0" fontId="73" fillId="0" borderId="0" xfId="4494"/>
    <xf numFmtId="15" fontId="73" fillId="0" borderId="0" xfId="4494" applyNumberFormat="1" applyAlignment="1">
      <alignment horizontal="center" vertical="center"/>
    </xf>
    <xf numFmtId="1" fontId="73" fillId="0" borderId="0" xfId="4494" applyNumberFormat="1" applyAlignment="1">
      <alignment horizontal="center" vertical="center"/>
    </xf>
    <xf numFmtId="0" fontId="73" fillId="0" borderId="0" xfId="4494" applyAlignment="1">
      <alignment horizontal="center" vertical="center"/>
    </xf>
    <xf numFmtId="17" fontId="73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3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3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2" fillId="0" borderId="63" xfId="4494" applyFont="1" applyBorder="1" applyAlignment="1">
      <alignment horizontal="center" vertical="center" wrapText="1"/>
    </xf>
    <xf numFmtId="2" fontId="73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3" fillId="0" borderId="67" xfId="4494" applyBorder="1" applyAlignment="1">
      <alignment horizontal="center" vertical="center"/>
    </xf>
    <xf numFmtId="2" fontId="73" fillId="0" borderId="68" xfId="4494" applyNumberFormat="1" applyBorder="1" applyAlignment="1">
      <alignment horizontal="center" vertical="center"/>
    </xf>
    <xf numFmtId="164" fontId="73" fillId="0" borderId="67" xfId="4494" applyNumberFormat="1" applyBorder="1" applyAlignment="1">
      <alignment horizontal="center" vertical="center"/>
    </xf>
    <xf numFmtId="1" fontId="73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3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3" fillId="0" borderId="68" xfId="4494" applyBorder="1" applyAlignment="1">
      <alignment horizontal="center" vertical="center"/>
    </xf>
    <xf numFmtId="164" fontId="73" fillId="0" borderId="68" xfId="4494" applyNumberFormat="1" applyBorder="1" applyAlignment="1">
      <alignment horizontal="center" vertical="center"/>
    </xf>
    <xf numFmtId="1" fontId="73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2" fillId="0" borderId="63" xfId="0" applyFont="1" applyBorder="1" applyAlignment="1">
      <alignment horizontal="center" vertical="center" wrapText="1"/>
    </xf>
    <xf numFmtId="0" fontId="25" fillId="0" borderId="63" xfId="2" applyNumberFormat="1" applyFont="1" applyFill="1" applyBorder="1" applyAlignment="1">
      <alignment horizontal="center" vertical="center"/>
    </xf>
    <xf numFmtId="164" fontId="25" fillId="0" borderId="63" xfId="2" applyNumberFormat="1" applyFont="1" applyFill="1" applyBorder="1" applyAlignment="1">
      <alignment horizontal="center" vertical="center"/>
    </xf>
    <xf numFmtId="1" fontId="25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5" fillId="8" borderId="25" xfId="6" applyNumberFormat="1" applyFont="1" applyFill="1" applyBorder="1" applyAlignment="1" applyProtection="1">
      <alignment horizontal="left" vertical="center"/>
      <protection locked="0"/>
    </xf>
    <xf numFmtId="167" fontId="35" fillId="8" borderId="25" xfId="6" applyNumberFormat="1" applyFont="1" applyFill="1" applyBorder="1" applyAlignment="1" applyProtection="1">
      <alignment horizontal="left" vertical="center"/>
      <protection locked="0"/>
    </xf>
    <xf numFmtId="1" fontId="36" fillId="8" borderId="37" xfId="0" applyNumberFormat="1" applyFont="1" applyFill="1" applyBorder="1" applyProtection="1">
      <protection locked="0"/>
    </xf>
    <xf numFmtId="0" fontId="36" fillId="8" borderId="40" xfId="0" applyFont="1" applyFill="1" applyBorder="1" applyProtection="1">
      <protection locked="0"/>
    </xf>
    <xf numFmtId="0" fontId="36" fillId="8" borderId="43" xfId="0" applyFont="1" applyFill="1" applyBorder="1" applyProtection="1">
      <protection locked="0"/>
    </xf>
    <xf numFmtId="0" fontId="32" fillId="56" borderId="64" xfId="0" applyFont="1" applyFill="1" applyBorder="1" applyAlignment="1">
      <alignment horizontal="center" vertical="center" wrapText="1"/>
    </xf>
    <xf numFmtId="0" fontId="32" fillId="56" borderId="65" xfId="0" applyFont="1" applyFill="1" applyBorder="1" applyAlignment="1">
      <alignment horizontal="center" vertical="center" wrapText="1"/>
    </xf>
    <xf numFmtId="1" fontId="65" fillId="9" borderId="15" xfId="13" applyNumberFormat="1" applyFont="1" applyFill="1" applyBorder="1" applyAlignment="1">
      <alignment horizontal="center"/>
    </xf>
    <xf numFmtId="166" fontId="65" fillId="8" borderId="14" xfId="0" applyNumberFormat="1" applyFont="1" applyFill="1" applyBorder="1" applyAlignment="1">
      <alignment horizontal="center"/>
    </xf>
    <xf numFmtId="2" fontId="65" fillId="0" borderId="19" xfId="13" applyNumberFormat="1" applyFont="1" applyFill="1" applyBorder="1" applyAlignment="1">
      <alignment horizontal="center"/>
    </xf>
    <xf numFmtId="1" fontId="65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1" fillId="16" borderId="73" xfId="0" applyNumberFormat="1" applyFont="1" applyFill="1" applyBorder="1" applyAlignment="1">
      <alignment horizontal="center"/>
    </xf>
    <xf numFmtId="165" fontId="75" fillId="0" borderId="10" xfId="0" applyNumberFormat="1" applyFont="1" applyBorder="1" applyAlignment="1">
      <alignment horizontal="center"/>
    </xf>
    <xf numFmtId="165" fontId="75" fillId="0" borderId="11" xfId="0" applyNumberFormat="1" applyFont="1" applyBorder="1" applyAlignment="1">
      <alignment horizontal="center"/>
    </xf>
    <xf numFmtId="169" fontId="76" fillId="50" borderId="10" xfId="0" applyNumberFormat="1" applyFont="1" applyFill="1" applyBorder="1" applyAlignment="1">
      <alignment horizontal="center"/>
    </xf>
    <xf numFmtId="166" fontId="76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6" fillId="50" borderId="11" xfId="0" applyNumberFormat="1" applyFont="1" applyFill="1" applyBorder="1" applyAlignment="1">
      <alignment horizontal="center"/>
    </xf>
    <xf numFmtId="166" fontId="76" fillId="8" borderId="60" xfId="0" applyNumberFormat="1" applyFont="1" applyFill="1" applyBorder="1" applyAlignment="1">
      <alignment horizontal="center"/>
    </xf>
    <xf numFmtId="0" fontId="77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0" fillId="0" borderId="0" xfId="1" applyFont="1" applyBorder="1" applyAlignment="1">
      <alignment horizontal="center"/>
    </xf>
    <xf numFmtId="0" fontId="10" fillId="5" borderId="10" xfId="0" applyFont="1" applyFill="1" applyBorder="1" applyAlignment="1">
      <alignment horizontal="left"/>
    </xf>
    <xf numFmtId="0" fontId="10" fillId="5" borderId="10" xfId="0" applyFont="1" applyFill="1" applyBorder="1"/>
    <xf numFmtId="172" fontId="78" fillId="10" borderId="19" xfId="0" applyNumberFormat="1" applyFont="1" applyFill="1" applyBorder="1" applyAlignment="1">
      <alignment horizontal="center" vertical="center"/>
    </xf>
    <xf numFmtId="166" fontId="79" fillId="8" borderId="18" xfId="0" applyNumberFormat="1" applyFont="1" applyFill="1" applyBorder="1" applyAlignment="1">
      <alignment horizontal="center"/>
    </xf>
    <xf numFmtId="166" fontId="79" fillId="8" borderId="14" xfId="0" applyNumberFormat="1" applyFont="1" applyFill="1" applyBorder="1" applyAlignment="1">
      <alignment horizontal="center"/>
    </xf>
    <xf numFmtId="1" fontId="79" fillId="0" borderId="19" xfId="13" applyNumberFormat="1" applyFont="1" applyFill="1" applyBorder="1" applyAlignment="1">
      <alignment horizontal="center"/>
    </xf>
    <xf numFmtId="2" fontId="78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0" fillId="8" borderId="1" xfId="4492" applyNumberFormat="1" applyFont="1" applyFill="1" applyBorder="1" applyAlignment="1" applyProtection="1">
      <alignment horizontal="center" vertical="center"/>
    </xf>
    <xf numFmtId="15" fontId="10" fillId="5" borderId="10" xfId="0" applyNumberFormat="1" applyFont="1" applyFill="1" applyBorder="1"/>
    <xf numFmtId="169" fontId="27" fillId="50" borderId="11" xfId="0" applyNumberFormat="1" applyFont="1" applyFill="1" applyBorder="1" applyAlignment="1">
      <alignment horizontal="center"/>
    </xf>
    <xf numFmtId="166" fontId="27" fillId="8" borderId="60" xfId="0" applyNumberFormat="1" applyFont="1" applyFill="1" applyBorder="1" applyAlignment="1">
      <alignment horizontal="center"/>
    </xf>
    <xf numFmtId="0" fontId="10" fillId="5" borderId="11" xfId="0" applyFont="1" applyFill="1" applyBorder="1" applyAlignment="1">
      <alignment horizontal="left"/>
    </xf>
    <xf numFmtId="0" fontId="10" fillId="5" borderId="0" xfId="0" applyFont="1" applyFill="1"/>
    <xf numFmtId="0" fontId="10" fillId="5" borderId="11" xfId="0" applyFont="1" applyFill="1" applyBorder="1"/>
    <xf numFmtId="43" fontId="10" fillId="49" borderId="0" xfId="1" applyFont="1" applyFill="1" applyBorder="1" applyAlignment="1">
      <alignment horizontal="center"/>
    </xf>
    <xf numFmtId="43" fontId="9" fillId="0" borderId="0" xfId="1" applyFont="1" applyBorder="1" applyAlignment="1">
      <alignment horizontal="center"/>
    </xf>
    <xf numFmtId="43" fontId="9" fillId="0" borderId="0" xfId="1" applyFont="1" applyAlignment="1">
      <alignment horizontal="center"/>
    </xf>
    <xf numFmtId="0" fontId="10" fillId="16" borderId="53" xfId="0" applyFont="1" applyFill="1" applyBorder="1" applyAlignment="1">
      <alignment horizontal="center"/>
    </xf>
    <xf numFmtId="0" fontId="10" fillId="16" borderId="56" xfId="0" applyFont="1" applyFill="1" applyBorder="1" applyAlignment="1">
      <alignment horizontal="center"/>
    </xf>
    <xf numFmtId="0" fontId="10" fillId="4" borderId="1" xfId="0" applyFont="1" applyFill="1" applyBorder="1"/>
    <xf numFmtId="0" fontId="10" fillId="0" borderId="0" xfId="0" applyFont="1"/>
    <xf numFmtId="0" fontId="59" fillId="0" borderId="74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7" fillId="5" borderId="10" xfId="0" applyFont="1" applyFill="1" applyBorder="1"/>
    <xf numFmtId="0" fontId="6" fillId="5" borderId="10" xfId="0" applyFont="1" applyFill="1" applyBorder="1"/>
    <xf numFmtId="0" fontId="6" fillId="5" borderId="10" xfId="0" applyFont="1" applyFill="1" applyBorder="1" applyAlignment="1">
      <alignment horizontal="left"/>
    </xf>
    <xf numFmtId="0" fontId="5" fillId="5" borderId="10" xfId="0" applyFont="1" applyFill="1" applyBorder="1"/>
    <xf numFmtId="0" fontId="5" fillId="0" borderId="1" xfId="0" applyFont="1" applyBorder="1"/>
    <xf numFmtId="0" fontId="4" fillId="0" borderId="1" xfId="0" applyFont="1" applyBorder="1"/>
    <xf numFmtId="0" fontId="4" fillId="5" borderId="10" xfId="0" applyFont="1" applyFill="1" applyBorder="1"/>
    <xf numFmtId="0" fontId="4" fillId="5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1" xfId="0" applyFont="1" applyFill="1" applyBorder="1" applyAlignment="1">
      <alignment horizontal="left"/>
    </xf>
    <xf numFmtId="0" fontId="4" fillId="5" borderId="11" xfId="0" applyFont="1" applyFill="1" applyBorder="1"/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165" fontId="80" fillId="0" borderId="10" xfId="0" applyNumberFormat="1" applyFont="1" applyBorder="1" applyAlignment="1">
      <alignment horizontal="center"/>
    </xf>
    <xf numFmtId="165" fontId="80" fillId="0" borderId="11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1" fillId="10" borderId="19" xfId="0" applyNumberFormat="1" applyFont="1" applyFill="1" applyBorder="1" applyAlignment="1">
      <alignment horizontal="center" vertical="center"/>
    </xf>
    <xf numFmtId="1" fontId="82" fillId="7" borderId="19" xfId="0" applyNumberFormat="1" applyFont="1" applyFill="1" applyBorder="1" applyAlignment="1">
      <alignment horizontal="center"/>
    </xf>
    <xf numFmtId="1" fontId="82" fillId="7" borderId="15" xfId="0" applyNumberFormat="1" applyFont="1" applyFill="1" applyBorder="1" applyAlignment="1">
      <alignment horizontal="center"/>
    </xf>
    <xf numFmtId="1" fontId="65" fillId="7" borderId="76" xfId="0" applyNumberFormat="1" applyFont="1" applyFill="1" applyBorder="1" applyAlignment="1">
      <alignment horizontal="center"/>
    </xf>
    <xf numFmtId="166" fontId="82" fillId="8" borderId="18" xfId="0" applyNumberFormat="1" applyFont="1" applyFill="1" applyBorder="1" applyAlignment="1">
      <alignment horizontal="center"/>
    </xf>
    <xf numFmtId="166" fontId="82" fillId="8" borderId="14" xfId="0" applyNumberFormat="1" applyFont="1" applyFill="1" applyBorder="1" applyAlignment="1">
      <alignment horizontal="center"/>
    </xf>
    <xf numFmtId="1" fontId="82" fillId="0" borderId="19" xfId="13" applyNumberFormat="1" applyFont="1" applyFill="1" applyBorder="1" applyAlignment="1">
      <alignment horizontal="center"/>
    </xf>
    <xf numFmtId="2" fontId="81" fillId="10" borderId="19" xfId="0" applyNumberFormat="1" applyFont="1" applyFill="1" applyBorder="1" applyAlignment="1">
      <alignment horizontal="center" vertical="center"/>
    </xf>
    <xf numFmtId="0" fontId="1" fillId="5" borderId="10" xfId="0" applyFont="1" applyFill="1" applyBorder="1"/>
    <xf numFmtId="0" fontId="33" fillId="15" borderId="21" xfId="0" applyFont="1" applyFill="1" applyBorder="1" applyAlignment="1">
      <alignment horizontal="center" vertical="center"/>
    </xf>
    <xf numFmtId="0" fontId="33" fillId="15" borderId="22" xfId="0" applyFont="1" applyFill="1" applyBorder="1" applyAlignment="1">
      <alignment horizontal="center" vertical="center"/>
    </xf>
    <xf numFmtId="0" fontId="33" fillId="15" borderId="23" xfId="0" applyFont="1" applyFill="1" applyBorder="1" applyAlignment="1">
      <alignment horizontal="center" vertical="center"/>
    </xf>
    <xf numFmtId="0" fontId="36" fillId="8" borderId="35" xfId="0" applyFont="1" applyFill="1" applyBorder="1" applyAlignment="1">
      <alignment horizontal="center" vertical="center"/>
    </xf>
    <xf numFmtId="0" fontId="36" fillId="8" borderId="38" xfId="0" applyFont="1" applyFill="1" applyBorder="1" applyAlignment="1">
      <alignment horizontal="center" vertical="center"/>
    </xf>
    <xf numFmtId="0" fontId="36" fillId="8" borderId="41" xfId="0" applyFont="1" applyFill="1" applyBorder="1" applyAlignment="1">
      <alignment horizontal="center" vertical="center"/>
    </xf>
    <xf numFmtId="0" fontId="59" fillId="52" borderId="1" xfId="4491" applyFont="1" applyFill="1" applyBorder="1" applyAlignment="1">
      <alignment horizontal="center" vertical="center" wrapText="1"/>
    </xf>
    <xf numFmtId="0" fontId="59" fillId="53" borderId="1" xfId="4491" applyFont="1" applyFill="1" applyBorder="1" applyAlignment="1">
      <alignment horizontal="center" vertical="center"/>
    </xf>
    <xf numFmtId="0" fontId="59" fillId="53" borderId="1" xfId="4491" applyFont="1" applyFill="1" applyBorder="1" applyAlignment="1">
      <alignment horizontal="center" vertical="center" wrapText="1"/>
    </xf>
    <xf numFmtId="0" fontId="59" fillId="53" borderId="5" xfId="4491" applyFont="1" applyFill="1" applyBorder="1" applyAlignment="1">
      <alignment horizontal="center" vertical="center" wrapText="1"/>
    </xf>
    <xf numFmtId="0" fontId="59" fillId="53" borderId="2" xfId="4491" applyFont="1" applyFill="1" applyBorder="1" applyAlignment="1">
      <alignment horizontal="center" vertical="center" wrapText="1"/>
    </xf>
    <xf numFmtId="0" fontId="70" fillId="51" borderId="62" xfId="4491" applyFont="1" applyFill="1" applyBorder="1" applyAlignment="1">
      <alignment horizontal="center" wrapText="1"/>
    </xf>
    <xf numFmtId="0" fontId="70" fillId="51" borderId="3" xfId="4491" applyFont="1" applyFill="1" applyBorder="1" applyAlignment="1">
      <alignment horizontal="center" wrapText="1"/>
    </xf>
    <xf numFmtId="0" fontId="70" fillId="51" borderId="1" xfId="4491" applyFont="1" applyFill="1" applyBorder="1" applyAlignment="1">
      <alignment horizontal="center" wrapText="1"/>
    </xf>
    <xf numFmtId="0" fontId="59" fillId="3" borderId="1" xfId="4491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56.35899479167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3271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3947"/>
    </cacheField>
    <cacheField name="IS20_Inv1_M1" numFmtId="1">
      <sharedItems containsString="0" containsBlank="1" containsNumber="1" containsInteger="1" minValue="0" maxValue="1785"/>
    </cacheField>
    <cacheField name="IS20_Inv1_M2" numFmtId="1">
      <sharedItems containsString="0" containsBlank="1" containsNumber="1" containsInteger="1" minValue="0" maxValue="1051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4525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35916883492279728" maxValue="0.7657061889799629"/>
    </cacheField>
    <cacheField name="AT_MCR (°C)" numFmtId="1">
      <sharedItems containsString="0" containsBlank="1" containsNumber="1" minValue="24.105122950819727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322677595628392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7064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88.06700000000001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1.666"/>
    </cacheField>
    <cacheField name="33 kV_Wind_F4_Ex" numFmtId="169">
      <sharedItems containsString="0" containsBlank="1" containsNumber="1" minValue="204.91200000000001" maxValue="366.05099999999999"/>
    </cacheField>
    <cacheField name="33 kV_Solar_F1_Ex" numFmtId="169">
      <sharedItems containsString="0" containsBlank="1" containsNumber="1" minValue="151.25700000000001" maxValue="231.09700000000001"/>
    </cacheField>
    <cacheField name="33kV_Solar_F2_Ex" numFmtId="169">
      <sharedItems containsString="0" containsBlank="1" containsNumber="1" minValue="261.38499999999999" maxValue="333.06299999999999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3.556"/>
    </cacheField>
    <cacheField name="33kV_OG1_Ex" numFmtId="169">
      <sharedItems containsString="0" containsBlank="1" containsNumber="1" containsInteger="1" minValue="172960" maxValue="223109"/>
    </cacheField>
    <cacheField name="33kV_OG2_Ex" numFmtId="169">
      <sharedItems containsString="0" containsBlank="1" containsNumber="1" containsInteger="1" minValue="237651" maxValue="311920"/>
    </cacheField>
    <cacheField name="220kV_TX1_Ex" numFmtId="169">
      <sharedItems containsString="0" containsBlank="1" containsNumber="1" minValue="101.821" maxValue="163.815"/>
    </cacheField>
    <cacheField name="220kV_Tx2_Ex" numFmtId="169">
      <sharedItems containsString="0" containsBlank="1" containsNumber="1" minValue="56.494" maxValue="148.20099999999999"/>
    </cacheField>
    <cacheField name="220kV_TL_TVM_Ex" numFmtId="169">
      <sharedItems containsString="0" containsBlank="1" containsNumber="1" minValue="254.61799999999999" maxValue="331.81099999999998"/>
    </cacheField>
    <cacheField name="220kV_C&amp;R_PQM_Ex" numFmtId="169">
      <sharedItems containsString="0" containsBlank="1" containsNumber="1" minValue="79.673000000000002" maxValue="156.952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49.779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68.03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012" totalsRowShown="0">
  <autoFilter ref="A1:AN1012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2" zoomScaleNormal="100" workbookViewId="0">
      <selection activeCell="L8" sqref="L8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73" t="s">
        <v>0</v>
      </c>
      <c r="B3" s="374"/>
      <c r="C3" s="374"/>
      <c r="D3" s="374"/>
      <c r="E3" s="374"/>
      <c r="F3" s="375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45855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76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471.15000000000185</v>
      </c>
      <c r="E11" s="92">
        <f>D11/C11-1</f>
        <v>-0.35715745037774427</v>
      </c>
      <c r="F11" s="283"/>
      <c r="G11" s="231">
        <f>_xlfn.XLOOKUP($B$5,'Daily KPI'!$A:$A,'Daily KPI'!AS:AS)/1000</f>
        <v>633.4978529957325</v>
      </c>
      <c r="H11" s="231">
        <f>_xlfn.XLOOKUP($B$4,'Modelling New'!$D:$D,'Modelling New'!AM:AM)/1000</f>
        <v>19625.237927272363</v>
      </c>
      <c r="I11" s="231">
        <f>_xlfn.XLOOKUP($B$4,'Modelling New'!$D:$D,'Modelling New'!AN:AN)/1000</f>
        <v>87196.801840574117</v>
      </c>
    </row>
    <row r="12" spans="1:9">
      <c r="A12" s="377"/>
      <c r="B12" s="93" t="s">
        <v>16</v>
      </c>
      <c r="C12" s="94">
        <f>MonthlyKPI!E4</f>
        <v>12459.582839851792</v>
      </c>
      <c r="D12" s="95">
        <f>MonthlyKPI!F4</f>
        <v>9433.8000000000011</v>
      </c>
      <c r="E12" s="96">
        <f>D12/C12-1</f>
        <v>-0.24284784480696009</v>
      </c>
      <c r="F12" s="284"/>
    </row>
    <row r="13" spans="1:9" ht="15" thickBot="1">
      <c r="A13" s="378"/>
      <c r="B13" s="98" t="s">
        <v>17</v>
      </c>
      <c r="C13" s="99">
        <f>AnnualKPI!E4</f>
        <v>93544.228402574518</v>
      </c>
      <c r="D13" s="100">
        <f>AnnualKPI!F4</f>
        <v>69284.024999999994</v>
      </c>
      <c r="E13" s="101">
        <f>D13/C13-1</f>
        <v>-0.25934473795827295</v>
      </c>
      <c r="F13" s="285"/>
    </row>
    <row r="14" spans="1:9">
      <c r="A14" s="376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3.3670603558072627</v>
      </c>
      <c r="E14" s="92">
        <f t="shared" ref="E14:E25" si="0">(D14-C14)/(C14)</f>
        <v>-0.26077286805931199</v>
      </c>
      <c r="F14" s="283"/>
    </row>
    <row r="15" spans="1:9">
      <c r="A15" s="377"/>
      <c r="B15" s="93" t="s">
        <v>19</v>
      </c>
      <c r="C15" s="223">
        <f>MonthlyKPI!C4</f>
        <v>77.432258064516134</v>
      </c>
      <c r="D15" s="224">
        <f>MonthlyKPI!D4</f>
        <v>69.848936751584205</v>
      </c>
      <c r="E15" s="96">
        <f t="shared" si="0"/>
        <v>-9.7934911140180714E-2</v>
      </c>
      <c r="F15" s="284"/>
    </row>
    <row r="16" spans="1:9" ht="15" thickBot="1">
      <c r="A16" s="378"/>
      <c r="B16" s="98" t="s">
        <v>20</v>
      </c>
      <c r="C16" s="225">
        <f>AnnualKPI!C4</f>
        <v>629.73225806451615</v>
      </c>
      <c r="D16" s="226">
        <f>AnnualKPI!D4</f>
        <v>558.85581499288048</v>
      </c>
      <c r="E16" s="101">
        <f t="shared" si="0"/>
        <v>-0.11255012295141845</v>
      </c>
      <c r="F16" s="285"/>
    </row>
    <row r="17" spans="1:6">
      <c r="A17" s="376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0.83276308756878958</v>
      </c>
      <c r="E17" s="92">
        <f t="shared" si="0"/>
        <v>6.0884184062276626E-3</v>
      </c>
      <c r="F17" s="283"/>
    </row>
    <row r="18" spans="1:6">
      <c r="A18" s="377"/>
      <c r="B18" s="93" t="s">
        <v>22</v>
      </c>
      <c r="C18" s="104">
        <f>MonthlyKPI!M4</f>
        <v>0.82772356020954141</v>
      </c>
      <c r="D18" s="105">
        <f>MonthlyKPI!N4</f>
        <v>0.8037852601116412</v>
      </c>
      <c r="E18" s="96">
        <f t="shared" si="0"/>
        <v>-2.8920646032885834E-2</v>
      </c>
      <c r="F18" s="284"/>
    </row>
    <row r="19" spans="1:6" ht="15" thickBot="1">
      <c r="A19" s="378"/>
      <c r="B19" s="98" t="s">
        <v>23</v>
      </c>
      <c r="C19" s="106">
        <f>AnnualKPI!M4</f>
        <v>0.82772356020954152</v>
      </c>
      <c r="D19" s="107">
        <f>AnnualKPI!N4</f>
        <v>0.78158898854249692</v>
      </c>
      <c r="E19" s="101">
        <f t="shared" si="0"/>
        <v>-5.573669022465115E-2</v>
      </c>
      <c r="F19" s="285"/>
    </row>
    <row r="20" spans="1:6">
      <c r="A20" s="376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0.98724960403773976</v>
      </c>
      <c r="E20" s="92">
        <f>(D20-C20)/(C20)</f>
        <v>-7.7893426756384292E-3</v>
      </c>
      <c r="F20" s="283"/>
    </row>
    <row r="21" spans="1:6">
      <c r="A21" s="377"/>
      <c r="B21" s="93" t="s">
        <v>25</v>
      </c>
      <c r="C21" s="104">
        <f>_xlfn.XLOOKUP($B$4,'Modelling New'!$D:$D,'Modelling New'!AE:AE)</f>
        <v>0.995</v>
      </c>
      <c r="D21" s="105">
        <f>MonthlyKPI!L4</f>
        <v>0.96280602917208447</v>
      </c>
      <c r="E21" s="96">
        <f>(D21-C21)/(C21)</f>
        <v>-3.2355749575794505E-2</v>
      </c>
      <c r="F21" s="284"/>
    </row>
    <row r="22" spans="1:6" ht="15" thickBot="1">
      <c r="A22" s="378"/>
      <c r="B22" s="98" t="s">
        <v>26</v>
      </c>
      <c r="C22" s="104">
        <f>_xlfn.XLOOKUP($B$4,'Modelling New'!$D:$D,'Modelling New'!AE:AE)</f>
        <v>0.995</v>
      </c>
      <c r="D22" s="107">
        <f>AnnualKPI!L4</f>
        <v>0.97689061675741651</v>
      </c>
      <c r="E22" s="101">
        <f t="shared" si="0"/>
        <v>-1.8200385168425617E-2</v>
      </c>
      <c r="F22" s="285"/>
    </row>
    <row r="23" spans="1:6">
      <c r="A23" s="376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77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378"/>
      <c r="B25" s="98" t="s">
        <v>29</v>
      </c>
      <c r="C25" s="104">
        <f>_xlfn.XLOOKUP($B$4,'Modelling New'!$D:$D,'Modelling New'!AF:AF)</f>
        <v>0.995</v>
      </c>
      <c r="D25" s="107">
        <f>AnnualKPI!J4</f>
        <v>0.98095247821309361</v>
      </c>
      <c r="E25" s="101">
        <f t="shared" si="0"/>
        <v>-1.4118112348649629E-2</v>
      </c>
      <c r="F25" s="285"/>
    </row>
    <row r="26" spans="1:6">
      <c r="A26" s="376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0.1009837962962967</v>
      </c>
      <c r="E26" s="92">
        <f t="shared" ref="E26:E28" si="1">(D26-C26)/(C26)</f>
        <v>-0.35715745037774427</v>
      </c>
      <c r="F26" s="283"/>
    </row>
    <row r="27" spans="1:6">
      <c r="A27" s="377"/>
      <c r="B27" s="93" t="s">
        <v>31</v>
      </c>
      <c r="C27" s="104">
        <f>MonthlyKPI!G4</f>
        <v>0.15708947137310114</v>
      </c>
      <c r="D27" s="105">
        <f>MonthlyKPI!H4</f>
        <v>0.11894063180827888</v>
      </c>
      <c r="E27" s="96">
        <f t="shared" si="1"/>
        <v>-0.24284784480696006</v>
      </c>
      <c r="F27" s="284"/>
    </row>
    <row r="28" spans="1:6" ht="15" thickBot="1">
      <c r="A28" s="378"/>
      <c r="B28" s="98" t="s">
        <v>32</v>
      </c>
      <c r="C28" s="106">
        <f>AnnualKPI!G4</f>
        <v>0.18564606116829585</v>
      </c>
      <c r="D28" s="107">
        <f>AnnualKPI!H4</f>
        <v>0.13749973208161864</v>
      </c>
      <c r="E28" s="101">
        <f t="shared" si="1"/>
        <v>-0.25934473795827301</v>
      </c>
      <c r="F28" s="285"/>
    </row>
    <row r="30" spans="1:6" ht="15" thickBot="1"/>
    <row r="31" spans="1:6" ht="15.5">
      <c r="A31" s="373" t="s">
        <v>0</v>
      </c>
      <c r="B31" s="374"/>
      <c r="C31" s="374"/>
      <c r="D31" s="374"/>
      <c r="E31" s="374"/>
      <c r="F31" s="375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45855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268263.66330760525</v>
      </c>
      <c r="D39" s="94">
        <f>SUMIFS(RD[O2R4_P1],RD[Month Year],$B$32)</f>
        <v>260169</v>
      </c>
      <c r="E39" s="96">
        <f>D39/C39-1</f>
        <v>-3.017428155494728E-2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1989152.8521685214</v>
      </c>
      <c r="D40" s="94">
        <f>SUMIFS(RD[O2R8],RD[Month Year],$B$32)</f>
        <v>1879610</v>
      </c>
      <c r="E40" s="96">
        <f t="shared" ref="E40:E44" si="2">D40/C40-1</f>
        <v>-5.5070102857656567E-2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1507261.501323608</v>
      </c>
      <c r="D41" s="94">
        <f>SUMIFS(RD[O2R16],RD[Month Year],$B$32)</f>
        <v>1505261</v>
      </c>
      <c r="E41" s="96">
        <f t="shared" si="2"/>
        <v>-1.3272423675992906E-3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271925.26807941979</v>
      </c>
      <c r="D42" s="94">
        <f>SUMIFS(RD[O2R4_P2],RD[Month Year],$B$32)</f>
        <v>261500</v>
      </c>
      <c r="E42" s="96">
        <f t="shared" si="2"/>
        <v>-3.8338725021960562E-2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3045675.8052971046</v>
      </c>
      <c r="D43" s="94">
        <f>SUMIFS(RD[O2R22],RD[Month Year],$B$32)</f>
        <v>2809123</v>
      </c>
      <c r="E43" s="96">
        <f t="shared" si="2"/>
        <v>-7.7668412667456943E-2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1462590.9485875408</v>
      </c>
      <c r="D44" s="94">
        <f>SUMIFS(RD[O2R23],RD[Month Year],$B$32)</f>
        <v>1330174</v>
      </c>
      <c r="E44" s="96">
        <f t="shared" si="2"/>
        <v>-9.053587314718381E-2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113347.59389031837</v>
      </c>
      <c r="D45" s="94">
        <f>SUMIFS(RD[O2R4_P3],RD[Month Year],$B$32)</f>
        <v>103504</v>
      </c>
      <c r="E45" s="96">
        <f t="shared" ref="E45:E46" si="3">D45/C45-1</f>
        <v>-8.6844312723952433E-2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811154.73467677098</v>
      </c>
      <c r="D46" s="94">
        <f>SUMIFS(RD[O2R13],RD[Month Year],$B$32)</f>
        <v>752204</v>
      </c>
      <c r="E46" s="96">
        <f t="shared" si="3"/>
        <v>-7.2675079311793289E-2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1189717.1114441815</v>
      </c>
      <c r="D47" s="94">
        <f>SUMIFS(RD[O2R22_P2],RD[Month Year],$B$32)</f>
        <v>687461</v>
      </c>
      <c r="E47" s="96">
        <f t="shared" ref="E47" si="4">D47/C47-1</f>
        <v>-0.42216431672105614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5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15" activePane="bottomRight" state="frozen"/>
      <selection pane="topRight" activeCell="Z69" sqref="Z69"/>
      <selection pane="bottomLeft" activeCell="Z69" sqref="Z69"/>
      <selection pane="bottomRight" activeCell="A22" sqref="A22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4"/>
      <c r="B1" s="386" t="s">
        <v>43</v>
      </c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</row>
    <row r="2" spans="1:29" s="184" customFormat="1" ht="19.5" customHeight="1">
      <c r="A2" s="385"/>
      <c r="B2" s="386" t="s">
        <v>44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</row>
    <row r="3" spans="1:29" ht="24" customHeight="1">
      <c r="A3" s="387" t="s">
        <v>45</v>
      </c>
      <c r="B3" s="387" t="s">
        <v>46</v>
      </c>
      <c r="C3" s="387" t="s">
        <v>47</v>
      </c>
      <c r="D3" s="387" t="s">
        <v>48</v>
      </c>
      <c r="E3" s="387" t="s">
        <v>49</v>
      </c>
      <c r="F3" s="387" t="s">
        <v>50</v>
      </c>
      <c r="G3" s="379" t="s">
        <v>51</v>
      </c>
      <c r="H3" s="379" t="s">
        <v>52</v>
      </c>
      <c r="I3" s="379" t="s">
        <v>53</v>
      </c>
      <c r="J3" s="379" t="s">
        <v>54</v>
      </c>
      <c r="K3" s="379" t="s">
        <v>55</v>
      </c>
      <c r="L3" s="379" t="s">
        <v>56</v>
      </c>
      <c r="M3" s="379" t="s">
        <v>57</v>
      </c>
      <c r="N3" s="379" t="s">
        <v>58</v>
      </c>
      <c r="O3" s="379" t="s">
        <v>59</v>
      </c>
      <c r="P3" s="379" t="s">
        <v>60</v>
      </c>
      <c r="Q3" s="379" t="s">
        <v>61</v>
      </c>
      <c r="R3" s="379" t="s">
        <v>62</v>
      </c>
      <c r="S3" s="379" t="s">
        <v>63</v>
      </c>
      <c r="T3" s="380" t="s">
        <v>64</v>
      </c>
      <c r="U3" s="380"/>
      <c r="V3" s="380"/>
      <c r="W3" s="380"/>
      <c r="X3" s="380"/>
      <c r="Y3" s="380"/>
      <c r="Z3" s="380"/>
      <c r="AA3" s="380"/>
    </row>
    <row r="4" spans="1:29" s="187" customFormat="1" ht="27.75" customHeight="1">
      <c r="A4" s="387"/>
      <c r="B4" s="387"/>
      <c r="C4" s="387"/>
      <c r="D4" s="387"/>
      <c r="E4" s="387"/>
      <c r="F4" s="387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81" t="s">
        <v>65</v>
      </c>
      <c r="U4" s="381"/>
      <c r="V4" s="382" t="s">
        <v>66</v>
      </c>
      <c r="W4" s="382" t="s">
        <v>67</v>
      </c>
      <c r="X4" s="382" t="s">
        <v>68</v>
      </c>
      <c r="Y4" s="382" t="s">
        <v>69</v>
      </c>
      <c r="Z4" s="382" t="s">
        <v>70</v>
      </c>
      <c r="AA4" s="382" t="s">
        <v>71</v>
      </c>
    </row>
    <row r="5" spans="1:29" s="187" customFormat="1" ht="14.25" customHeight="1">
      <c r="A5" s="387"/>
      <c r="B5" s="387"/>
      <c r="C5" s="387"/>
      <c r="D5" s="387"/>
      <c r="E5" s="387"/>
      <c r="F5" s="387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186" t="s">
        <v>72</v>
      </c>
      <c r="U5" s="186" t="s">
        <v>73</v>
      </c>
      <c r="V5" s="383"/>
      <c r="W5" s="383"/>
      <c r="X5" s="383"/>
      <c r="Y5" s="383"/>
      <c r="Z5" s="383"/>
      <c r="AA5" s="383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0</v>
      </c>
      <c r="H23" s="192">
        <f t="shared" si="12"/>
        <v>0</v>
      </c>
      <c r="I23" s="190"/>
      <c r="J23" s="193"/>
      <c r="K23" s="192">
        <f t="shared" si="2"/>
        <v>0</v>
      </c>
      <c r="L23" s="192">
        <f t="shared" si="3"/>
        <v>0</v>
      </c>
      <c r="M23" s="191">
        <f t="shared" si="4"/>
        <v>0</v>
      </c>
      <c r="N23" s="191">
        <f t="shared" si="5"/>
        <v>0</v>
      </c>
      <c r="O23" s="191">
        <f t="shared" si="6"/>
        <v>0</v>
      </c>
      <c r="P23" s="191">
        <f t="shared" si="7"/>
        <v>0</v>
      </c>
      <c r="Q23" s="194">
        <f t="shared" si="8"/>
        <v>0</v>
      </c>
      <c r="R23" s="195">
        <f t="shared" si="9"/>
        <v>-0.82772356020954141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/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0</v>
      </c>
      <c r="H24" s="192">
        <f t="shared" si="12"/>
        <v>0</v>
      </c>
      <c r="I24" s="190"/>
      <c r="J24" s="193"/>
      <c r="K24" s="192">
        <f t="shared" si="2"/>
        <v>0</v>
      </c>
      <c r="L24" s="192">
        <f t="shared" si="3"/>
        <v>0</v>
      </c>
      <c r="M24" s="191">
        <f t="shared" si="4"/>
        <v>0</v>
      </c>
      <c r="N24" s="191">
        <f t="shared" si="5"/>
        <v>0</v>
      </c>
      <c r="O24" s="191">
        <f t="shared" si="6"/>
        <v>0</v>
      </c>
      <c r="P24" s="191">
        <f t="shared" si="7"/>
        <v>0</v>
      </c>
      <c r="Q24" s="194">
        <f t="shared" si="8"/>
        <v>0</v>
      </c>
      <c r="R24" s="195">
        <f t="shared" si="9"/>
        <v>-0.82772356020954141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/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0</v>
      </c>
      <c r="H25" s="192">
        <f t="shared" si="12"/>
        <v>0</v>
      </c>
      <c r="I25" s="190"/>
      <c r="J25" s="193"/>
      <c r="K25" s="192">
        <f t="shared" si="2"/>
        <v>0</v>
      </c>
      <c r="L25" s="192">
        <f t="shared" si="3"/>
        <v>0</v>
      </c>
      <c r="M25" s="191">
        <f t="shared" si="4"/>
        <v>0</v>
      </c>
      <c r="N25" s="191">
        <f t="shared" si="5"/>
        <v>0</v>
      </c>
      <c r="O25" s="191">
        <f t="shared" si="6"/>
        <v>0</v>
      </c>
      <c r="P25" s="191">
        <f t="shared" si="7"/>
        <v>0</v>
      </c>
      <c r="Q25" s="194">
        <f t="shared" si="8"/>
        <v>0</v>
      </c>
      <c r="R25" s="195">
        <f t="shared" si="9"/>
        <v>-0.82772356020954141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/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0</v>
      </c>
      <c r="H26" s="192">
        <f t="shared" si="12"/>
        <v>0</v>
      </c>
      <c r="I26" s="190"/>
      <c r="J26" s="193"/>
      <c r="K26" s="192">
        <f t="shared" si="2"/>
        <v>0</v>
      </c>
      <c r="L26" s="192">
        <f t="shared" si="3"/>
        <v>0</v>
      </c>
      <c r="M26" s="191">
        <f t="shared" si="4"/>
        <v>0</v>
      </c>
      <c r="N26" s="191">
        <f t="shared" si="5"/>
        <v>0</v>
      </c>
      <c r="O26" s="191">
        <f t="shared" si="6"/>
        <v>0</v>
      </c>
      <c r="P26" s="191">
        <f t="shared" si="7"/>
        <v>0</v>
      </c>
      <c r="Q26" s="194">
        <f t="shared" si="8"/>
        <v>0</v>
      </c>
      <c r="R26" s="195">
        <f t="shared" si="9"/>
        <v>-0.82772356020954141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/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0</v>
      </c>
      <c r="H27" s="192">
        <f t="shared" si="12"/>
        <v>0</v>
      </c>
      <c r="I27" s="190"/>
      <c r="J27" s="193"/>
      <c r="K27" s="192">
        <f t="shared" si="2"/>
        <v>0</v>
      </c>
      <c r="L27" s="192">
        <f t="shared" si="3"/>
        <v>0</v>
      </c>
      <c r="M27" s="191">
        <f t="shared" si="4"/>
        <v>0</v>
      </c>
      <c r="N27" s="191">
        <f t="shared" si="5"/>
        <v>0</v>
      </c>
      <c r="O27" s="191">
        <f t="shared" si="6"/>
        <v>0</v>
      </c>
      <c r="P27" s="191">
        <f t="shared" si="7"/>
        <v>0</v>
      </c>
      <c r="Q27" s="194">
        <f t="shared" si="8"/>
        <v>0</v>
      </c>
      <c r="R27" s="195">
        <f t="shared" si="9"/>
        <v>-0.82772356020954141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/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0</v>
      </c>
      <c r="H28" s="192">
        <f t="shared" si="12"/>
        <v>0</v>
      </c>
      <c r="I28" s="190"/>
      <c r="J28" s="193"/>
      <c r="K28" s="192">
        <f t="shared" si="2"/>
        <v>0</v>
      </c>
      <c r="L28" s="192">
        <f t="shared" si="3"/>
        <v>0</v>
      </c>
      <c r="M28" s="191">
        <f t="shared" si="4"/>
        <v>0</v>
      </c>
      <c r="N28" s="191">
        <f t="shared" si="5"/>
        <v>0</v>
      </c>
      <c r="O28" s="191">
        <f t="shared" si="6"/>
        <v>0</v>
      </c>
      <c r="P28" s="191">
        <f t="shared" si="7"/>
        <v>0</v>
      </c>
      <c r="Q28" s="194">
        <f t="shared" si="8"/>
        <v>0</v>
      </c>
      <c r="R28" s="195">
        <f t="shared" si="9"/>
        <v>-0.82772356020954141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/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0</v>
      </c>
      <c r="H29" s="192">
        <f>IFERROR(D29*(G29/C29),0)</f>
        <v>0</v>
      </c>
      <c r="I29" s="190"/>
      <c r="J29" s="193"/>
      <c r="K29" s="192">
        <f t="shared" si="2"/>
        <v>0</v>
      </c>
      <c r="L29" s="192">
        <f t="shared" si="3"/>
        <v>0</v>
      </c>
      <c r="M29" s="191">
        <f t="shared" si="4"/>
        <v>0</v>
      </c>
      <c r="N29" s="191">
        <f t="shared" si="5"/>
        <v>0</v>
      </c>
      <c r="O29" s="191">
        <f t="shared" si="6"/>
        <v>0</v>
      </c>
      <c r="P29" s="191">
        <f t="shared" si="7"/>
        <v>0</v>
      </c>
      <c r="Q29" s="194">
        <f t="shared" si="8"/>
        <v>0</v>
      </c>
      <c r="R29" s="195">
        <f t="shared" si="9"/>
        <v>-0.82772356020954141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0</v>
      </c>
      <c r="H30" s="192">
        <f t="shared" si="12"/>
        <v>0</v>
      </c>
      <c r="I30" s="190"/>
      <c r="J30" s="193"/>
      <c r="K30" s="192">
        <f t="shared" si="2"/>
        <v>0</v>
      </c>
      <c r="L30" s="192">
        <f t="shared" si="3"/>
        <v>0</v>
      </c>
      <c r="M30" s="191">
        <f t="shared" si="4"/>
        <v>0</v>
      </c>
      <c r="N30" s="191">
        <f t="shared" si="5"/>
        <v>0</v>
      </c>
      <c r="O30" s="191">
        <f t="shared" si="6"/>
        <v>0</v>
      </c>
      <c r="P30" s="191">
        <f t="shared" si="7"/>
        <v>0</v>
      </c>
      <c r="Q30" s="194">
        <f t="shared" si="8"/>
        <v>0</v>
      </c>
      <c r="R30" s="195">
        <f t="shared" si="9"/>
        <v>-0.82772356020954141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/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0</v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-0.82772356020954141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/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-0.82772356020954141</v>
      </c>
      <c r="S32" s="196"/>
      <c r="T32" s="197"/>
      <c r="U32" s="197"/>
      <c r="V32" s="192">
        <f t="shared" si="10"/>
        <v>0</v>
      </c>
      <c r="W32" s="198"/>
      <c r="X32" s="321">
        <f t="shared" si="11"/>
        <v>0.82772356020954141</v>
      </c>
      <c r="Y32" s="198"/>
      <c r="Z32" s="192"/>
      <c r="AA32" s="196"/>
      <c r="AC32" s="199"/>
    </row>
    <row r="33" spans="1: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-0.82772356020954141</v>
      </c>
      <c r="S33" s="196"/>
      <c r="T33" s="197"/>
      <c r="U33" s="197"/>
      <c r="V33" s="192">
        <f t="shared" si="10"/>
        <v>0</v>
      </c>
      <c r="W33" s="198"/>
      <c r="X33" s="321">
        <f t="shared" si="11"/>
        <v>0.82772356020954141</v>
      </c>
      <c r="Y33" s="198"/>
      <c r="Z33" s="192"/>
      <c r="AA33" s="196"/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68.030737709246992</v>
      </c>
      <c r="H37" s="207">
        <f>IFERROR(D37*(G37/C37),0)</f>
        <v>2675881.82285643</v>
      </c>
      <c r="I37" s="205">
        <f>SUM(I6:I36)</f>
        <v>2704050.0000000005</v>
      </c>
      <c r="J37" s="205">
        <f>SUM(J6:J36)</f>
        <v>5850</v>
      </c>
      <c r="K37" s="205">
        <f>SUM(K6:K36)</f>
        <v>2698200.0000000005</v>
      </c>
      <c r="L37" s="205">
        <f>SUM(L6:L36)</f>
        <v>0</v>
      </c>
      <c r="M37" s="206">
        <f>IFERROR(I37/(B37*G37),0)</f>
        <v>0.83643674913692101</v>
      </c>
      <c r="N37" s="206">
        <f>IFERROR((I37+L37)/(B37*G37),0)</f>
        <v>0.83643674913692101</v>
      </c>
      <c r="O37" s="206">
        <f>IFERROR(AVERAGEIF(O6:O36,"&lt;&gt;0"),0)</f>
        <v>0.13946913992869875</v>
      </c>
      <c r="P37" s="206">
        <f>IFERROR(AVERAGEIF(P6:P36,"&lt;&gt;0"),0)</f>
        <v>0.13946913992869875</v>
      </c>
      <c r="Q37" s="205">
        <f>(I37+L37)-H37</f>
        <v>28168.177143570501</v>
      </c>
      <c r="R37" s="208">
        <f>N37-E37</f>
        <v>8.7131889273797114E-3</v>
      </c>
      <c r="S37" s="209"/>
      <c r="T37" s="209"/>
      <c r="U37" s="209"/>
      <c r="V37" s="205">
        <f>SUM(V6:V36)</f>
        <v>0</v>
      </c>
      <c r="W37" s="204"/>
      <c r="X37" s="210"/>
      <c r="Y37" s="211"/>
      <c r="Z37" s="205">
        <f>SUM(Z6:Z36)</f>
        <v>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17" activePane="bottomRight" state="frozen"/>
      <selection pane="topRight" activeCell="Z69" sqref="Z69"/>
      <selection pane="bottomLeft" activeCell="Z69" sqref="Z69"/>
      <selection pane="bottomRight" activeCell="A22" sqref="A22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4"/>
      <c r="B1" s="386" t="s">
        <v>43</v>
      </c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</row>
    <row r="2" spans="1:29" s="184" customFormat="1" ht="19.5" customHeight="1">
      <c r="A2" s="385"/>
      <c r="B2" s="386" t="s">
        <v>1828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</row>
    <row r="3" spans="1:29" ht="24" customHeight="1">
      <c r="A3" s="387" t="s">
        <v>45</v>
      </c>
      <c r="B3" s="387" t="s">
        <v>46</v>
      </c>
      <c r="C3" s="387" t="s">
        <v>47</v>
      </c>
      <c r="D3" s="387" t="s">
        <v>48</v>
      </c>
      <c r="E3" s="387" t="s">
        <v>49</v>
      </c>
      <c r="F3" s="387" t="s">
        <v>50</v>
      </c>
      <c r="G3" s="379" t="s">
        <v>51</v>
      </c>
      <c r="H3" s="379" t="s">
        <v>52</v>
      </c>
      <c r="I3" s="379" t="s">
        <v>53</v>
      </c>
      <c r="J3" s="379" t="s">
        <v>54</v>
      </c>
      <c r="K3" s="379" t="s">
        <v>55</v>
      </c>
      <c r="L3" s="379" t="s">
        <v>56</v>
      </c>
      <c r="M3" s="379" t="s">
        <v>57</v>
      </c>
      <c r="N3" s="379" t="s">
        <v>58</v>
      </c>
      <c r="O3" s="379" t="s">
        <v>59</v>
      </c>
      <c r="P3" s="379" t="s">
        <v>60</v>
      </c>
      <c r="Q3" s="379" t="s">
        <v>61</v>
      </c>
      <c r="R3" s="379" t="s">
        <v>62</v>
      </c>
      <c r="S3" s="379" t="s">
        <v>63</v>
      </c>
      <c r="T3" s="380" t="s">
        <v>64</v>
      </c>
      <c r="U3" s="380"/>
      <c r="V3" s="380"/>
      <c r="W3" s="380"/>
      <c r="X3" s="380"/>
      <c r="Y3" s="380"/>
      <c r="Z3" s="380"/>
      <c r="AA3" s="380"/>
    </row>
    <row r="4" spans="1:29" s="187" customFormat="1" ht="27.75" customHeight="1">
      <c r="A4" s="387"/>
      <c r="B4" s="387"/>
      <c r="C4" s="387"/>
      <c r="D4" s="387"/>
      <c r="E4" s="387"/>
      <c r="F4" s="387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81" t="s">
        <v>65</v>
      </c>
      <c r="U4" s="381"/>
      <c r="V4" s="382" t="s">
        <v>66</v>
      </c>
      <c r="W4" s="382" t="s">
        <v>67</v>
      </c>
      <c r="X4" s="382" t="s">
        <v>68</v>
      </c>
      <c r="Y4" s="382" t="s">
        <v>69</v>
      </c>
      <c r="Z4" s="382" t="s">
        <v>70</v>
      </c>
      <c r="AA4" s="382" t="s">
        <v>71</v>
      </c>
    </row>
    <row r="5" spans="1:29" s="187" customFormat="1" ht="14.25" customHeight="1">
      <c r="A5" s="387"/>
      <c r="B5" s="387"/>
      <c r="C5" s="387"/>
      <c r="D5" s="387"/>
      <c r="E5" s="387"/>
      <c r="F5" s="387"/>
      <c r="G5" s="379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186" t="s">
        <v>72</v>
      </c>
      <c r="U5" s="186" t="s">
        <v>73</v>
      </c>
      <c r="V5" s="383"/>
      <c r="W5" s="383"/>
      <c r="X5" s="383"/>
      <c r="Y5" s="383"/>
      <c r="Z5" s="383"/>
      <c r="AA5" s="383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1911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1911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1915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1915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1915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1915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0</v>
      </c>
      <c r="H23" s="192">
        <f t="shared" si="13"/>
        <v>0</v>
      </c>
      <c r="I23" s="190">
        <f>SUM(Input_Raw!CN116:CZ116)</f>
        <v>0</v>
      </c>
      <c r="J23" s="193">
        <f t="shared" si="2"/>
        <v>0</v>
      </c>
      <c r="K23" s="192">
        <f t="shared" si="3"/>
        <v>0</v>
      </c>
      <c r="L23" s="192">
        <f t="shared" si="4"/>
        <v>0</v>
      </c>
      <c r="M23" s="191">
        <f t="shared" si="5"/>
        <v>0</v>
      </c>
      <c r="N23" s="191">
        <f t="shared" si="6"/>
        <v>0</v>
      </c>
      <c r="O23" s="191">
        <f t="shared" si="7"/>
        <v>0</v>
      </c>
      <c r="P23" s="191">
        <f t="shared" si="8"/>
        <v>0</v>
      </c>
      <c r="Q23" s="194">
        <f t="shared" si="9"/>
        <v>0</v>
      </c>
      <c r="R23" s="195">
        <f t="shared" si="10"/>
        <v>-0.82772356020954163</v>
      </c>
      <c r="S23" s="200"/>
      <c r="T23" s="197"/>
      <c r="U23" s="197"/>
      <c r="V23" s="192">
        <f t="shared" si="11"/>
        <v>0</v>
      </c>
      <c r="W23" s="198"/>
      <c r="X23" s="321">
        <f t="shared" si="12"/>
        <v>0.82772356020954163</v>
      </c>
      <c r="Y23" s="198"/>
      <c r="Z23" s="192"/>
      <c r="AA23" s="196"/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0</v>
      </c>
      <c r="H24" s="192">
        <f t="shared" si="13"/>
        <v>0</v>
      </c>
      <c r="I24" s="190">
        <f>SUM(Input_Raw!CN117:CZ117)</f>
        <v>0</v>
      </c>
      <c r="J24" s="193">
        <f t="shared" si="2"/>
        <v>0</v>
      </c>
      <c r="K24" s="192">
        <f t="shared" si="3"/>
        <v>0</v>
      </c>
      <c r="L24" s="192">
        <f t="shared" si="4"/>
        <v>0</v>
      </c>
      <c r="M24" s="191">
        <f t="shared" si="5"/>
        <v>0</v>
      </c>
      <c r="N24" s="191">
        <f t="shared" si="6"/>
        <v>0</v>
      </c>
      <c r="O24" s="191">
        <f t="shared" si="7"/>
        <v>0</v>
      </c>
      <c r="P24" s="191">
        <f t="shared" si="8"/>
        <v>0</v>
      </c>
      <c r="Q24" s="194">
        <f t="shared" si="9"/>
        <v>0</v>
      </c>
      <c r="R24" s="195">
        <f t="shared" si="10"/>
        <v>-0.82772356020954163</v>
      </c>
      <c r="S24" s="200"/>
      <c r="T24" s="197"/>
      <c r="U24" s="197"/>
      <c r="V24" s="192">
        <f t="shared" si="11"/>
        <v>0</v>
      </c>
      <c r="W24" s="198"/>
      <c r="X24" s="321">
        <f t="shared" si="12"/>
        <v>0.82772356020954163</v>
      </c>
      <c r="Y24" s="198"/>
      <c r="Z24" s="192"/>
      <c r="AA24" s="196"/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0</v>
      </c>
      <c r="H25" s="192">
        <f t="shared" si="13"/>
        <v>0</v>
      </c>
      <c r="I25" s="190">
        <f>SUM(Input_Raw!CN118:CZ118)</f>
        <v>0</v>
      </c>
      <c r="J25" s="193">
        <f t="shared" si="2"/>
        <v>0</v>
      </c>
      <c r="K25" s="192">
        <f t="shared" si="3"/>
        <v>0</v>
      </c>
      <c r="L25" s="192">
        <f t="shared" si="4"/>
        <v>0</v>
      </c>
      <c r="M25" s="191">
        <f t="shared" si="5"/>
        <v>0</v>
      </c>
      <c r="N25" s="191">
        <f t="shared" si="6"/>
        <v>0</v>
      </c>
      <c r="O25" s="191">
        <f t="shared" si="7"/>
        <v>0</v>
      </c>
      <c r="P25" s="191">
        <f t="shared" si="8"/>
        <v>0</v>
      </c>
      <c r="Q25" s="194">
        <f t="shared" si="9"/>
        <v>0</v>
      </c>
      <c r="R25" s="195">
        <f t="shared" si="10"/>
        <v>-0.82772356020954163</v>
      </c>
      <c r="S25" s="200"/>
      <c r="T25" s="197"/>
      <c r="U25" s="197"/>
      <c r="V25" s="192">
        <f t="shared" si="11"/>
        <v>0</v>
      </c>
      <c r="W25" s="198"/>
      <c r="X25" s="321">
        <f t="shared" si="12"/>
        <v>0.82772356020954163</v>
      </c>
      <c r="Y25" s="198"/>
      <c r="Z25" s="192"/>
      <c r="AA25" s="196"/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0</v>
      </c>
      <c r="H26" s="192">
        <f t="shared" si="13"/>
        <v>0</v>
      </c>
      <c r="I26" s="190">
        <f>SUM(Input_Raw!CN119:CZ119)</f>
        <v>0</v>
      </c>
      <c r="J26" s="193">
        <f t="shared" si="2"/>
        <v>0</v>
      </c>
      <c r="K26" s="192">
        <f t="shared" si="3"/>
        <v>0</v>
      </c>
      <c r="L26" s="192">
        <f t="shared" si="4"/>
        <v>0</v>
      </c>
      <c r="M26" s="191">
        <f t="shared" si="5"/>
        <v>0</v>
      </c>
      <c r="N26" s="191">
        <f t="shared" si="6"/>
        <v>0</v>
      </c>
      <c r="O26" s="191">
        <f t="shared" si="7"/>
        <v>0</v>
      </c>
      <c r="P26" s="191">
        <f t="shared" si="8"/>
        <v>0</v>
      </c>
      <c r="Q26" s="194">
        <f t="shared" si="9"/>
        <v>0</v>
      </c>
      <c r="R26" s="195">
        <f t="shared" si="10"/>
        <v>-0.82772356020954163</v>
      </c>
      <c r="S26" s="196"/>
      <c r="T26" s="197"/>
      <c r="U26" s="197"/>
      <c r="V26" s="192">
        <f t="shared" si="11"/>
        <v>0</v>
      </c>
      <c r="W26" s="198"/>
      <c r="X26" s="321">
        <f t="shared" si="12"/>
        <v>0.82772356020954163</v>
      </c>
      <c r="Y26" s="198"/>
      <c r="Z26" s="192"/>
      <c r="AA26" s="196"/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0</v>
      </c>
      <c r="H27" s="192">
        <f t="shared" si="13"/>
        <v>0</v>
      </c>
      <c r="I27" s="190">
        <f>SUM(Input_Raw!CN120:CZ120)</f>
        <v>0</v>
      </c>
      <c r="J27" s="193">
        <f t="shared" si="2"/>
        <v>0</v>
      </c>
      <c r="K27" s="192">
        <f t="shared" si="3"/>
        <v>0</v>
      </c>
      <c r="L27" s="192">
        <f t="shared" si="4"/>
        <v>0</v>
      </c>
      <c r="M27" s="191">
        <f t="shared" si="5"/>
        <v>0</v>
      </c>
      <c r="N27" s="191">
        <f t="shared" si="6"/>
        <v>0</v>
      </c>
      <c r="O27" s="191">
        <f t="shared" si="7"/>
        <v>0</v>
      </c>
      <c r="P27" s="191">
        <f t="shared" si="8"/>
        <v>0</v>
      </c>
      <c r="Q27" s="194">
        <f t="shared" si="9"/>
        <v>0</v>
      </c>
      <c r="R27" s="195">
        <f t="shared" si="10"/>
        <v>-0.82772356020954163</v>
      </c>
      <c r="S27" s="196"/>
      <c r="T27" s="197"/>
      <c r="U27" s="197"/>
      <c r="V27" s="192">
        <f t="shared" si="11"/>
        <v>0</v>
      </c>
      <c r="W27" s="198"/>
      <c r="X27" s="321">
        <f t="shared" si="12"/>
        <v>0.82772356020954163</v>
      </c>
      <c r="Y27" s="198"/>
      <c r="Z27" s="192"/>
      <c r="AA27" s="196"/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0</v>
      </c>
      <c r="H28" s="192">
        <f t="shared" si="13"/>
        <v>0</v>
      </c>
      <c r="I28" s="190">
        <f>SUM(Input_Raw!CN121:CZ121)</f>
        <v>0</v>
      </c>
      <c r="J28" s="193">
        <f t="shared" si="2"/>
        <v>0</v>
      </c>
      <c r="K28" s="192">
        <f t="shared" si="3"/>
        <v>0</v>
      </c>
      <c r="L28" s="192">
        <f t="shared" si="4"/>
        <v>0</v>
      </c>
      <c r="M28" s="191">
        <f t="shared" si="5"/>
        <v>0</v>
      </c>
      <c r="N28" s="191">
        <f t="shared" si="6"/>
        <v>0</v>
      </c>
      <c r="O28" s="191">
        <f t="shared" si="7"/>
        <v>0</v>
      </c>
      <c r="P28" s="191">
        <f t="shared" si="8"/>
        <v>0</v>
      </c>
      <c r="Q28" s="194">
        <f t="shared" si="9"/>
        <v>0</v>
      </c>
      <c r="R28" s="195">
        <f t="shared" si="10"/>
        <v>-0.82772356020954163</v>
      </c>
      <c r="S28" s="196"/>
      <c r="T28" s="197"/>
      <c r="U28" s="197"/>
      <c r="V28" s="192">
        <f t="shared" si="11"/>
        <v>0</v>
      </c>
      <c r="W28" s="198"/>
      <c r="X28" s="321">
        <f t="shared" si="12"/>
        <v>0.82772356020954163</v>
      </c>
      <c r="Y28" s="198"/>
      <c r="Z28" s="192"/>
      <c r="AA28" s="196"/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0</v>
      </c>
      <c r="H29" s="192">
        <f>IFERROR(D29*(G29/C29),0)</f>
        <v>0</v>
      </c>
      <c r="I29" s="190">
        <f>SUM(Input_Raw!CN122:CZ122)</f>
        <v>0</v>
      </c>
      <c r="J29" s="193">
        <f t="shared" si="2"/>
        <v>0</v>
      </c>
      <c r="K29" s="192">
        <f t="shared" si="3"/>
        <v>0</v>
      </c>
      <c r="L29" s="192">
        <f t="shared" si="4"/>
        <v>0</v>
      </c>
      <c r="M29" s="191">
        <f t="shared" si="5"/>
        <v>0</v>
      </c>
      <c r="N29" s="191">
        <f t="shared" si="6"/>
        <v>0</v>
      </c>
      <c r="O29" s="191">
        <f t="shared" si="7"/>
        <v>0</v>
      </c>
      <c r="P29" s="191">
        <f t="shared" si="8"/>
        <v>0</v>
      </c>
      <c r="Q29" s="194">
        <f t="shared" si="9"/>
        <v>0</v>
      </c>
      <c r="R29" s="195">
        <f t="shared" si="10"/>
        <v>-0.82772356020954163</v>
      </c>
      <c r="S29" s="196"/>
      <c r="T29" s="197"/>
      <c r="U29" s="197"/>
      <c r="V29" s="192">
        <f t="shared" si="11"/>
        <v>0</v>
      </c>
      <c r="W29" s="198"/>
      <c r="X29" s="321">
        <f t="shared" si="12"/>
        <v>0.82772356020954163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0</v>
      </c>
      <c r="H30" s="192">
        <f t="shared" si="13"/>
        <v>0</v>
      </c>
      <c r="I30" s="190">
        <f>SUM(Input_Raw!CN123:CZ123)</f>
        <v>0</v>
      </c>
      <c r="J30" s="193">
        <f t="shared" si="2"/>
        <v>0</v>
      </c>
      <c r="K30" s="192">
        <f t="shared" si="3"/>
        <v>0</v>
      </c>
      <c r="L30" s="192">
        <f t="shared" si="4"/>
        <v>0</v>
      </c>
      <c r="M30" s="191">
        <f t="shared" si="5"/>
        <v>0</v>
      </c>
      <c r="N30" s="191">
        <f t="shared" si="6"/>
        <v>0</v>
      </c>
      <c r="O30" s="191">
        <f t="shared" si="7"/>
        <v>0</v>
      </c>
      <c r="P30" s="191">
        <f t="shared" si="8"/>
        <v>0</v>
      </c>
      <c r="Q30" s="194">
        <f t="shared" si="9"/>
        <v>0</v>
      </c>
      <c r="R30" s="195">
        <f t="shared" si="10"/>
        <v>-0.82772356020954163</v>
      </c>
      <c r="S30" s="196"/>
      <c r="T30" s="197"/>
      <c r="U30" s="197"/>
      <c r="V30" s="192">
        <f t="shared" si="11"/>
        <v>0</v>
      </c>
      <c r="W30" s="198"/>
      <c r="X30" s="321">
        <f t="shared" si="12"/>
        <v>0.82772356020954163</v>
      </c>
      <c r="Y30" s="198"/>
      <c r="Z30" s="192"/>
      <c r="AA30" s="196"/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0</v>
      </c>
      <c r="H31" s="192">
        <f t="shared" si="13"/>
        <v>0</v>
      </c>
      <c r="I31" s="190">
        <f>SUM(Input_Raw!CN124:CZ124)</f>
        <v>0</v>
      </c>
      <c r="J31" s="193">
        <f t="shared" si="2"/>
        <v>0</v>
      </c>
      <c r="K31" s="192">
        <f t="shared" si="3"/>
        <v>0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>
        <f t="shared" si="9"/>
        <v>0</v>
      </c>
      <c r="R31" s="195">
        <f t="shared" si="10"/>
        <v>-0.82772356020954163</v>
      </c>
      <c r="S31" s="196"/>
      <c r="T31" s="197"/>
      <c r="U31" s="197"/>
      <c r="V31" s="192">
        <f t="shared" si="11"/>
        <v>0</v>
      </c>
      <c r="W31" s="198"/>
      <c r="X31" s="321">
        <f t="shared" si="12"/>
        <v>0.82772356020954163</v>
      </c>
      <c r="Y31" s="198"/>
      <c r="Z31" s="192"/>
      <c r="AA31" s="196"/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SUM(Input_Raw!CN125:CZ125)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-0.82772356020954163</v>
      </c>
      <c r="S32" s="196"/>
      <c r="T32" s="197"/>
      <c r="U32" s="197"/>
      <c r="V32" s="192">
        <f t="shared" si="11"/>
        <v>0</v>
      </c>
      <c r="W32" s="198"/>
      <c r="X32" s="321">
        <f t="shared" si="12"/>
        <v>0.82772356020954163</v>
      </c>
      <c r="Y32" s="198"/>
      <c r="Z32" s="192"/>
      <c r="AA32" s="196"/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SUM(Input_Raw!CN126:CZ126)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-0.82772356020954163</v>
      </c>
      <c r="S33" s="196"/>
      <c r="T33" s="197"/>
      <c r="U33" s="197"/>
      <c r="V33" s="192">
        <f t="shared" si="11"/>
        <v>0</v>
      </c>
      <c r="W33" s="198"/>
      <c r="X33" s="321">
        <f t="shared" si="12"/>
        <v>0.82772356020954163</v>
      </c>
      <c r="Y33" s="198"/>
      <c r="Z33" s="192"/>
      <c r="AA33" s="196"/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SUM(Input_Raw!CN127:CZ127)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68.030737709246992</v>
      </c>
      <c r="H37" s="207">
        <f>IFERROR(D37*(G37/C37),0)</f>
        <v>1045125.5604422416</v>
      </c>
      <c r="I37" s="205">
        <f>SUM(I6:I36)</f>
        <v>670214</v>
      </c>
      <c r="J37" s="205">
        <f>SUM(J6:J36)</f>
        <v>2010.6420000000001</v>
      </c>
      <c r="K37" s="205">
        <f>SUM(K6:K36)</f>
        <v>668203.35800000001</v>
      </c>
      <c r="L37" s="205">
        <f>SUM(L6:L36)</f>
        <v>359769</v>
      </c>
      <c r="M37" s="206">
        <f>IFERROR(I37/(B37*G37),0)</f>
        <v>0.53079930218866322</v>
      </c>
      <c r="N37" s="206">
        <f>IFERROR((I37+L37)/(B37*G37),0)</f>
        <v>0.81573088247363656</v>
      </c>
      <c r="O37" s="206">
        <f>IFERROR(AVERAGEIF(O6:O36,"&lt;&gt;0"),0)</f>
        <v>8.8506539469235979E-2</v>
      </c>
      <c r="P37" s="206">
        <f>IFERROR(AVERAGEIF(P6:P36,"&lt;&gt;0"),0)</f>
        <v>0.13601660222278567</v>
      </c>
      <c r="Q37" s="205">
        <f>(I37+L37)-H37</f>
        <v>-15142.560442241607</v>
      </c>
      <c r="R37" s="208">
        <f>N37-E37</f>
        <v>-1.19926777359044E-2</v>
      </c>
      <c r="S37" s="209"/>
      <c r="T37" s="209"/>
      <c r="U37" s="209"/>
      <c r="V37" s="205">
        <f>SUM(V6:V36)</f>
        <v>12281</v>
      </c>
      <c r="W37" s="204"/>
      <c r="X37" s="210"/>
      <c r="Y37" s="211"/>
      <c r="Z37" s="205">
        <f>SUM(Z6:Z36)</f>
        <v>359769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45855</v>
      </c>
      <c r="C1" s="66">
        <f>O2Summary!$B$4</f>
        <v>45839</v>
      </c>
    </row>
    <row r="2" spans="1:14" ht="21">
      <c r="A2" s="388" t="s">
        <v>80</v>
      </c>
      <c r="B2" s="389"/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108</v>
      </c>
      <c r="C4" s="68">
        <f>_xlfn.XLOOKUP($C$1,'Modelling New'!$D:$D,'Modelling New'!$S:$S)</f>
        <v>629.73225806451615</v>
      </c>
      <c r="D4" s="69">
        <f>SUMIFS('Daily KPI'!$I:$I,'Daily KPI'!$A:$A,"&gt;="&amp;O2Summary!$B$7,'Daily KPI'!$A:$A,"&lt;="&amp;AnnualKPI!$B$1)</f>
        <v>558.85581499288048</v>
      </c>
      <c r="E4" s="68">
        <f>_xlfn.XLOOKUP($C$1,'Modelling New'!$D:$D,'Modelling New'!V:V)</f>
        <v>93544.228402574518</v>
      </c>
      <c r="F4" s="70">
        <f>SUMIFS('Daily KPI'!$AA:$AA,'Daily KPI'!$A:$A,"&gt;="&amp;O2Summary!$B$7,'Daily KPI'!$A:$A,"&lt;="&amp;AnnualKPI!$B$1)/1000</f>
        <v>69284.024999999994</v>
      </c>
      <c r="G4" s="71">
        <f>E4/_xlfn.XLOOKUP(C1,'Modelling New'!D:D,'Modelling New'!N:N)/(24*B4)</f>
        <v>0.18564606116829585</v>
      </c>
      <c r="H4" s="72">
        <f>F4/_xlfn.XLOOKUP(C1,'Modelling New'!D:D,'Modelling New'!N:N)/(24*B4)</f>
        <v>0.13749973208161864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0.98095247821309361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0.97689061675741651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0.78158898854249692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45855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88" t="s">
        <v>95</v>
      </c>
      <c r="B2" s="389"/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17</v>
      </c>
      <c r="C4" s="68">
        <f>_xlfn.XLOOKUP($A$4,'Modelling New'!$D:$D,'Modelling New'!$R:$R)</f>
        <v>77.432258064516134</v>
      </c>
      <c r="D4" s="69">
        <f>SUMIF('Daily KPI'!$D:$D,$A$4,'Daily KPI'!$I:$I)</f>
        <v>69.848936751584205</v>
      </c>
      <c r="E4" s="67">
        <f>_xlfn.XLOOKUP($A$4,'Modelling New'!$D:$D,'Modelling New'!$U:$U)</f>
        <v>12459.582839851792</v>
      </c>
      <c r="F4" s="70">
        <f>SUMIFS('Daily KPI'!$AA:$AA,'Daily KPI'!$D:$D,"&gt;="&amp;$A$4,'Daily KPI'!$A:$A,"&lt;="&amp;MonthlyKPI!$B$1)/1000</f>
        <v>9433.8000000000011</v>
      </c>
      <c r="G4" s="71">
        <f>E4/(24*B4)/_xlfn.XLOOKUP(A4,'Modelling New'!D:D,'Modelling New'!N:N)</f>
        <v>0.15708947137310114</v>
      </c>
      <c r="H4" s="72">
        <f>F4/(24*B4)/_xlfn.XLOOKUP(A4,'Modelling New'!D:D,'Modelling New'!N:N)</f>
        <v>0.11894063180827888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0.96280602917208447</v>
      </c>
      <c r="M4" s="71">
        <f>E4/C4/_xlfn.XLOOKUP($B$1,'Daily KPI'!$A:$A,'Daily KPI'!$AR:$AR)</f>
        <v>0.82772356020954141</v>
      </c>
      <c r="N4" s="72">
        <f>F4/D4/_xlfn.XLOOKUP($B$1,'Daily KPI'!$A:$A,'Daily KPI'!$AB:$AB)</f>
        <v>0.8037852601116412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45849</v>
      </c>
      <c r="D6" s="25"/>
      <c r="F6" s="25"/>
    </row>
    <row r="7" spans="1:15" ht="29.25" customHeight="1">
      <c r="A7" s="119" t="s">
        <v>103</v>
      </c>
      <c r="B7" s="62">
        <f>B1</f>
        <v>45855</v>
      </c>
    </row>
    <row r="8" spans="1:15" ht="29.25" customHeight="1">
      <c r="A8" s="388" t="s">
        <v>95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28.150239496891327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3840.0749999999916</v>
      </c>
      <c r="G10" s="71">
        <f>_xlfn.XLOOKUP($A$10,'Modelling New'!$D:$D,'Modelling New'!$Y:$Y)</f>
        <v>0.18564606116829582</v>
      </c>
      <c r="H10" s="72">
        <f>F10/(24*B10)/_xlfn.XLOOKUP(A10,'Modelling New'!D:D,'Modelling New'!N:N)</f>
        <v>0.11758019179894154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0.97689779465184479</v>
      </c>
      <c r="M10" s="71">
        <f>E10/C10/AVERAGEIFS('Daily KPI'!$AB:$AB,'Daily KPI'!$A:$A,"&gt;="&amp;B6,'Daily KPI'!$A:$A,"&lt;="&amp;B7)</f>
        <v>0.95762340120653955</v>
      </c>
      <c r="N10" s="72">
        <f>F10/D10/AVERAGEIFS('Daily KPI'!$AB:$AB,'Daily KPI'!$A:$A,"&gt;="&amp;B6,'Daily KPI'!$A:$A,"&lt;="&amp;B7)</f>
        <v>0.81184063477018042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0" workbookViewId="0">
      <selection activeCell="C24" sqref="C24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2041928</v>
      </c>
      <c r="C2" s="60">
        <v>14569169</v>
      </c>
      <c r="D2" s="60">
        <v>11903801</v>
      </c>
      <c r="E2" s="60">
        <v>2019941</v>
      </c>
      <c r="F2" s="60">
        <v>21929274</v>
      </c>
      <c r="G2" s="60">
        <v>10447890</v>
      </c>
      <c r="H2" s="60">
        <v>562906</v>
      </c>
      <c r="I2" s="60">
        <v>5612671</v>
      </c>
      <c r="J2" s="60">
        <v>4577556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1839</v>
      </c>
      <c r="B7" s="60">
        <v>260169</v>
      </c>
      <c r="C7" s="60">
        <v>1879610</v>
      </c>
      <c r="D7" s="60">
        <v>1505261</v>
      </c>
      <c r="E7" s="60">
        <v>261500</v>
      </c>
      <c r="F7" s="60">
        <v>2809123</v>
      </c>
      <c r="G7" s="60">
        <v>1330174</v>
      </c>
      <c r="H7" s="60">
        <v>103504</v>
      </c>
      <c r="I7" s="60">
        <v>752204</v>
      </c>
      <c r="J7" s="60">
        <v>687461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0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60">
        <v>0</v>
      </c>
      <c r="I25" s="60">
        <v>0</v>
      </c>
      <c r="J25" s="60">
        <v>0</v>
      </c>
    </row>
    <row r="26" spans="1:10">
      <c r="A26" s="292">
        <v>45857</v>
      </c>
      <c r="B26" s="60">
        <v>0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60">
        <v>0</v>
      </c>
      <c r="I26" s="60">
        <v>0</v>
      </c>
      <c r="J26" s="60">
        <v>0</v>
      </c>
    </row>
    <row r="27" spans="1:10">
      <c r="A27" s="292">
        <v>45858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</row>
    <row r="28" spans="1:10">
      <c r="A28" s="292">
        <v>45859</v>
      </c>
      <c r="B28" s="60">
        <v>0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60">
        <v>0</v>
      </c>
      <c r="I28" s="60">
        <v>0</v>
      </c>
      <c r="J28" s="60">
        <v>0</v>
      </c>
    </row>
    <row r="29" spans="1:10">
      <c r="A29" s="292">
        <v>45860</v>
      </c>
      <c r="B29" s="60">
        <v>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</row>
    <row r="30" spans="1:10">
      <c r="A30" s="292">
        <v>45861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2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2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2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2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2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2041928</v>
      </c>
      <c r="C39" s="60">
        <v>14569169</v>
      </c>
      <c r="D39" s="60">
        <v>11903801</v>
      </c>
      <c r="E39" s="60">
        <v>2019941</v>
      </c>
      <c r="F39" s="60">
        <v>21929274</v>
      </c>
      <c r="G39" s="60">
        <v>10447890</v>
      </c>
      <c r="H39" s="60">
        <v>562906</v>
      </c>
      <c r="I39" s="60">
        <v>5612671</v>
      </c>
      <c r="J39" s="60">
        <v>4577556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90" zoomScaleNormal="90" workbookViewId="0">
      <pane xSplit="7" ySplit="4" topLeftCell="CD105" activePane="bottomRight" state="frozen"/>
      <selection pane="topRight" activeCell="Z69" sqref="Z69"/>
      <selection pane="bottomLeft" activeCell="Z69" sqref="Z69"/>
      <selection pane="bottomRight" activeCell="CF115" sqref="CF115:CG115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90" t="s">
        <v>122</v>
      </c>
      <c r="FG3" s="390"/>
      <c r="FH3" s="390"/>
      <c r="FI3" s="390"/>
      <c r="FJ3" s="390"/>
      <c r="FK3" s="390"/>
      <c r="FL3" s="390"/>
      <c r="FM3" s="390"/>
      <c r="FN3" s="390"/>
      <c r="FO3" s="390"/>
      <c r="FP3" s="390"/>
      <c r="FQ3" s="390"/>
      <c r="FR3" s="390"/>
      <c r="FS3" s="390"/>
      <c r="FT3" s="390"/>
      <c r="FU3" s="390"/>
      <c r="FV3" s="390"/>
      <c r="FW3" s="390"/>
      <c r="FX3" s="390"/>
      <c r="FY3" s="390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1888</v>
      </c>
      <c r="CY4" s="55" t="s">
        <v>223</v>
      </c>
      <c r="CZ4" s="55" t="s">
        <v>224</v>
      </c>
      <c r="DA4" s="55" t="s">
        <v>1889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367">
        <v>3605</v>
      </c>
      <c r="CQ115" s="367">
        <v>3334</v>
      </c>
      <c r="CR115" s="135">
        <v>2923</v>
      </c>
      <c r="CS115" s="135">
        <v>3813</v>
      </c>
      <c r="CT115" s="367">
        <v>3724</v>
      </c>
      <c r="CU115" s="367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8">
        <f>SUM(RD[[#This Row],[IS1_Inv1_M1]:[IS1_Inv1_M2]])</f>
        <v>13318</v>
      </c>
      <c r="EE115" s="368">
        <f>SUM(RD[[#This Row],[IS2_Inv1_M1]:[IS5_Inv1_M4]])</f>
        <v>95975</v>
      </c>
      <c r="EF115" s="368">
        <f>SUM(RD[[#This Row],[IS6_Inv1_M1]:[IS6_Inv2_M2]])+SUM(RD[[#This Row],[IS8_Inv1_M1]:[IS8_Inv4_M2]])</f>
        <v>74138</v>
      </c>
      <c r="EG115" s="368">
        <f>SUM(RD[[#This Row],[IS7_Inv1_M1]:[IS7_Inv1_M2]])</f>
        <v>13321</v>
      </c>
      <c r="EH115" s="368">
        <f>SUM(RD[[#This Row],[IS9_Inv1_M1]:[IS12_Inv2_M4]])</f>
        <v>127445</v>
      </c>
      <c r="EI115" s="368">
        <f>SUM(RD[[#This Row],[IS13_Inv1_M1]:[IS14_Inv1_M4]])</f>
        <v>61083</v>
      </c>
      <c r="EJ115" s="368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8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70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1"/>
      <c r="GK115" s="371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/>
      <c r="G116" s="364"/>
      <c r="H116" s="365"/>
      <c r="I116" s="365"/>
      <c r="J116" s="365"/>
      <c r="K116" s="365"/>
      <c r="L116" s="365"/>
      <c r="M116" s="365"/>
      <c r="N116" s="365"/>
      <c r="O116" s="365"/>
      <c r="P116" s="365"/>
      <c r="Q116" s="365"/>
      <c r="R116" s="365"/>
      <c r="S116" s="365"/>
      <c r="T116" s="365"/>
      <c r="U116" s="365"/>
      <c r="V116" s="365"/>
      <c r="W116" s="365"/>
      <c r="X116" s="365"/>
      <c r="Y116" s="365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65"/>
      <c r="BM116" s="365"/>
      <c r="BN116" s="365"/>
      <c r="BO116" s="365"/>
      <c r="BP116" s="365"/>
      <c r="BQ116" s="365"/>
      <c r="BR116" s="365"/>
      <c r="BS116" s="365"/>
      <c r="BT116" s="365"/>
      <c r="BU116" s="365"/>
      <c r="BV116" s="365"/>
      <c r="BW116" s="365"/>
      <c r="BX116" s="365"/>
      <c r="BY116" s="365"/>
      <c r="BZ116" s="365"/>
      <c r="CA116" s="365"/>
      <c r="CB116" s="365"/>
      <c r="CC116" s="365"/>
      <c r="CD116" s="365"/>
      <c r="CE116" s="365"/>
      <c r="CF116" s="365"/>
      <c r="CG116" s="365"/>
      <c r="CH116" s="126"/>
      <c r="CI116" s="126"/>
      <c r="CJ116" s="126"/>
      <c r="CK116" s="126"/>
      <c r="CL116" s="126"/>
      <c r="CM116" s="126"/>
      <c r="CN116" s="126"/>
      <c r="CO116" s="126"/>
      <c r="CP116" s="367"/>
      <c r="CQ116" s="367"/>
      <c r="CR116" s="126"/>
      <c r="CS116" s="126"/>
      <c r="CT116" s="367"/>
      <c r="CU116" s="367"/>
      <c r="CV116" s="126"/>
      <c r="CW116" s="126"/>
      <c r="CX116" s="126"/>
      <c r="CY116" s="126"/>
      <c r="CZ116" s="126"/>
      <c r="DA116" s="126"/>
      <c r="DB116" s="126"/>
      <c r="DC116" s="126"/>
      <c r="DD116" s="126"/>
      <c r="DE116" s="126"/>
      <c r="DF116" s="288"/>
      <c r="DG116" s="288"/>
      <c r="DH116" s="288"/>
      <c r="DI116" s="288"/>
      <c r="DJ116" s="288"/>
      <c r="DK116" s="288"/>
      <c r="DL116" s="288"/>
      <c r="DM116" s="288"/>
      <c r="DN116" s="288"/>
      <c r="DO116" s="288"/>
      <c r="DP116" s="288"/>
      <c r="DQ116" s="288"/>
      <c r="DR116" s="288"/>
      <c r="DS116" s="288"/>
      <c r="DT116" s="288"/>
      <c r="DU116" s="288"/>
      <c r="DV116" s="288"/>
      <c r="DW116" s="288"/>
      <c r="DX116" s="288"/>
      <c r="DY116" s="288"/>
      <c r="DZ116" s="288"/>
      <c r="EA116" s="288"/>
      <c r="EB116" s="288"/>
      <c r="EC116" s="288"/>
      <c r="ED116" s="368">
        <f>SUM(RD[[#This Row],[IS1_Inv1_M1]:[IS1_Inv1_M2]])</f>
        <v>0</v>
      </c>
      <c r="EE116" s="368">
        <f>SUM(RD[[#This Row],[IS2_Inv1_M1]:[IS5_Inv1_M4]])</f>
        <v>0</v>
      </c>
      <c r="EF116" s="368">
        <f>SUM(RD[[#This Row],[IS6_Inv1_M1]:[IS6_Inv2_M2]])+SUM(RD[[#This Row],[IS8_Inv1_M1]:[IS8_Inv4_M2]])</f>
        <v>0</v>
      </c>
      <c r="EG116" s="368">
        <f>SUM(RD[[#This Row],[IS7_Inv1_M1]:[IS7_Inv1_M2]])</f>
        <v>0</v>
      </c>
      <c r="EH116" s="368">
        <f>SUM(RD[[#This Row],[IS9_Inv1_M1]:[IS12_Inv2_M4]])</f>
        <v>0</v>
      </c>
      <c r="EI116" s="368">
        <f>SUM(RD[[#This Row],[IS13_Inv1_M1]:[IS14_Inv1_M4]])</f>
        <v>0</v>
      </c>
      <c r="EJ116" s="368">
        <f>SUM(RD[[#This Row],[IS15_Inv1_M1]:[IS15_Inv2_M1]])</f>
        <v>0</v>
      </c>
      <c r="EK116" s="127">
        <f>SUM(RD[[#This Row],[IS16_Inv1_M1]:[IS17_Inv2_M2]])</f>
        <v>0</v>
      </c>
      <c r="EL116" s="127">
        <f>SUM(RD[[#This Row],[IS18_Inv1_M1]:[IS19_Inv2_M3]])</f>
        <v>0</v>
      </c>
      <c r="EM116" s="127">
        <f>SUM(RD[[#This Row],[IS20_Inv1_M1]:[IS20_Inv2_M2]])</f>
        <v>0</v>
      </c>
      <c r="EN116" s="368">
        <f>SUM(RD[[#This Row],[O2R4_P1]:[O2R22_P3]])</f>
        <v>0</v>
      </c>
      <c r="EO116" s="127" t="str">
        <f>IFERROR(AVERAGEIF(RD[[#This Row],[POA_UP_MCR (KWh/m2)]:[POA_UP_Ph3 (KWh/m2)2]],"&lt;&gt;0",RD[[#This Row],[POA_UP_MCR (KWh/m2)]:[POA_UP_Ph3 (KWh/m2)2]]),"")</f>
        <v/>
      </c>
      <c r="EP116" s="127" t="str">
        <f>IFERROR(AVERAGEIF(RD[[#This Row],[POA_Down_MCR (KWh/m2)]:[POA_Down_Ph3 (KWh/m2)22]],"&lt;&gt;0",RD[[#This Row],[POA_Down_MCR (KWh/m2)]:[POA_Down_Ph3 (KWh/m2)22]]),"")</f>
        <v/>
      </c>
      <c r="EQ116" s="127" t="str">
        <f>IFERROR(AVERAGEIF(RD[[#This Row],[GHI_UP_MCR (KWh/m2)]:[GHI_UP_IS1 (KWh/m2)]],"&lt;&gt;0",RD[[#This Row],[GHI_UP_MCR (KWh/m2)]:[GHI_UP_IS1 (KWh/m2)]]),"")</f>
        <v/>
      </c>
      <c r="ER116" s="127" t="str">
        <f>IFERROR(AVERAGEIF(RD[[#This Row],[GHI_Down_MCR (KWh/m2)]:[GHI_Down_IS1 (KWh/m2)]],"&lt;&gt;0",RD[[#This Row],[GHI_Down_MCR (KWh/m2)]:[GHI_Down_IS1 (KWh/m2)]]),"")</f>
        <v/>
      </c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  <c r="FH116" s="128"/>
      <c r="FI116" s="128"/>
      <c r="FJ116" s="291" t="str">
        <f>IF((RD[[#This Row],[33 kV_Wind_F1_Ex]]-ES115)*165000&lt;=0,"",(RD[[#This Row],[33 kV_Wind_F1_Ex]]-ES115)*165000)</f>
        <v/>
      </c>
      <c r="FK116" s="291" t="str">
        <f>IF((RD[[#This Row],[33 kV_Wind_F2_Ex]]-ET115)*165000&lt;=0,"",(RD[[#This Row],[33 kV_Wind_F2_Ex]]-ET115)*165000)</f>
        <v/>
      </c>
      <c r="FL116" s="131" t="str">
        <f>IF((RD[[#This Row],[33 kV_Wind_F3_Ex]]-EU115)*225000&lt;=0,"",(RD[[#This Row],[33 kV_Wind_F3_Ex]]-EU115)*225000)</f>
        <v/>
      </c>
      <c r="FM116" s="131" t="str">
        <f>IF((RD[[#This Row],[33 kV_Wind_F4_Ex]]-EV115)*165000&lt;=0,"",(RD[[#This Row],[33 kV_Wind_F4_Ex]]-EV115)*165000)</f>
        <v/>
      </c>
      <c r="FN116" s="227" t="str">
        <f>IF((RD[[#This Row],[33 kV_Solar_F1_Ex]]-EW115)*225000&lt;=0,"",(RD[[#This Row],[33 kV_Solar_F1_Ex]]-EW115)*225000)</f>
        <v/>
      </c>
      <c r="FO116" s="132" t="str">
        <f>IF((RD[[#This Row],[33kV_Solar_F2_Ex]]-EX115)*225000&lt;=0,"",(RD[[#This Row],[33kV_Solar_F2_Ex]]-EX115)*225000)</f>
        <v/>
      </c>
      <c r="FP116" s="370"/>
      <c r="FQ116" s="131" t="str">
        <f>IF((RD[[#This Row],[33kV_Solar_F4_Ex]]-EZ115)*225000&lt;=0,"",(RD[[#This Row],[33kV_Solar_F4_Ex]]-EZ115)*225000)</f>
        <v/>
      </c>
      <c r="FR116" s="291">
        <f>IF((RD[[#This Row],[33kV_OG1_Ex]]-FA115)*1000&lt;=0,0,(RD[[#This Row],[33kV_OG1_Ex]]-FA115)*1000)</f>
        <v>0</v>
      </c>
      <c r="FS116" s="227">
        <f>IFERROR(IF((RD[[#This Row],[33kV_OG2_Ex]]-FB115)*1000&lt;=0,0,(RD[[#This Row],[33kV_OG2_Ex]]-FB115)*1000),0)</f>
        <v>0</v>
      </c>
      <c r="FT116" s="132">
        <f>IF((RD[[#This Row],[220kV_TX1_Ex]]-FC115)*800000&lt;=0,0,(RD[[#This Row],[220kV_TX1_Ex]]-FC115)*800000)</f>
        <v>0</v>
      </c>
      <c r="FU116" s="227">
        <f>IF((RD[[#This Row],[220kV_Tx2_Ex]]-FD115)*800000&lt;=0,0,(RD[[#This Row],[220kV_Tx2_Ex]]-FD115)*800000)</f>
        <v>0</v>
      </c>
      <c r="FV116" s="291">
        <f>IF((RD[[#This Row],[220kV_TL_TVM_Ex]]-FE115)*1600000&lt;=0,0,(RD[[#This Row],[220kV_TL_TVM_Ex]]-FE115)*1600000)</f>
        <v>0</v>
      </c>
      <c r="FW116" s="291" t="str">
        <f>IF((RD[[#This Row],[220kV_C&amp;R_PQM_Ex]]-FF115)*1600000&lt;=0,"",(RD[[#This Row],[220kV_C&amp;R_PQM_Ex]]-FF115)*1600000)</f>
        <v/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 t="str">
        <f>IF((RD[[#This Row],[33kV_Aux2_Im]]-FI115)*1000&lt;=0,"",(RD[[#This Row],[33kV_Aux2_Im]]-FI115)*1000)</f>
        <v/>
      </c>
      <c r="GA116" s="291">
        <f>IFERROR(RD[[#This Row],[33kV_OG1_Energy (MWh)]]+RD[[#This Row],[33kV_OG2_Energy (MWh)]],"")</f>
        <v>0</v>
      </c>
      <c r="GB116" s="291">
        <f>IFERROR(RD[[#This Row],[220kV_TL_TVM Energy (MWh)]]-RD[[#This Row],[220KV_C&amp;R_PQM_im (MWh)]],"")</f>
        <v>0</v>
      </c>
      <c r="GC116" s="228" t="str">
        <f>IFERROR(RD[[#This Row],[33 kV Total Export (MWH)]]/RD[[#This Row],[220 KV Net Export (MWh)]]-1,"")</f>
        <v/>
      </c>
      <c r="GD116" s="229">
        <f>IFERROR((RD[[#This Row],[Sunset Time (POA&lt;20 W/m2)]]-RD[[#This Row],[Sunrise Time (POA&gt;20 W/m2)]])*24,0)</f>
        <v>0</v>
      </c>
      <c r="GE11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6" s="57">
        <f t="shared" si="200"/>
        <v>0</v>
      </c>
      <c r="GG116" s="143">
        <v>168.03</v>
      </c>
      <c r="GH116" s="57">
        <f t="shared" si="206"/>
        <v>0</v>
      </c>
      <c r="GI116" s="8">
        <f>IFERROR(RD[[#This Row],[Wind Export (33 kV)]]*(1-RD[[#This Row],[33 kV Line Loss (%)]]),RD[[#This Row],[Wind Export (33 kV)]])</f>
        <v>0</v>
      </c>
      <c r="GJ116" s="371"/>
      <c r="GK116" s="371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/>
      <c r="G117" s="364"/>
      <c r="H117" s="365"/>
      <c r="I117" s="365"/>
      <c r="J117" s="365"/>
      <c r="K117" s="365"/>
      <c r="L117" s="365"/>
      <c r="M117" s="365"/>
      <c r="N117" s="365"/>
      <c r="O117" s="365"/>
      <c r="P117" s="365"/>
      <c r="Q117" s="365"/>
      <c r="R117" s="365"/>
      <c r="S117" s="365"/>
      <c r="T117" s="365"/>
      <c r="U117" s="365"/>
      <c r="V117" s="365"/>
      <c r="W117" s="365"/>
      <c r="X117" s="365"/>
      <c r="Y117" s="365"/>
      <c r="Z117" s="365"/>
      <c r="AA117" s="365"/>
      <c r="AB117" s="365"/>
      <c r="AC117" s="365"/>
      <c r="AD117" s="365"/>
      <c r="AE117" s="365"/>
      <c r="AF117" s="365"/>
      <c r="AG117" s="365"/>
      <c r="AH117" s="365"/>
      <c r="AI117" s="365"/>
      <c r="AJ117" s="365"/>
      <c r="AK117" s="365"/>
      <c r="AL117" s="365"/>
      <c r="AM117" s="365"/>
      <c r="AN117" s="365"/>
      <c r="AO117" s="365"/>
      <c r="AP117" s="365"/>
      <c r="AQ117" s="365"/>
      <c r="AR117" s="365"/>
      <c r="AS117" s="365"/>
      <c r="AT117" s="365"/>
      <c r="AU117" s="365"/>
      <c r="AV117" s="365"/>
      <c r="AW117" s="365"/>
      <c r="AX117" s="365"/>
      <c r="AY117" s="365"/>
      <c r="AZ117" s="365"/>
      <c r="BA117" s="365"/>
      <c r="BB117" s="365"/>
      <c r="BC117" s="365"/>
      <c r="BD117" s="365"/>
      <c r="BE117" s="365"/>
      <c r="BF117" s="365"/>
      <c r="BG117" s="365"/>
      <c r="BH117" s="365"/>
      <c r="BI117" s="365"/>
      <c r="BJ117" s="365"/>
      <c r="BK117" s="365"/>
      <c r="BL117" s="365"/>
      <c r="BM117" s="365"/>
      <c r="BN117" s="365"/>
      <c r="BO117" s="365"/>
      <c r="BP117" s="365"/>
      <c r="BQ117" s="365"/>
      <c r="BR117" s="365"/>
      <c r="BS117" s="365"/>
      <c r="BT117" s="365"/>
      <c r="BU117" s="365"/>
      <c r="BV117" s="365"/>
      <c r="BW117" s="365"/>
      <c r="BX117" s="365"/>
      <c r="BY117" s="365"/>
      <c r="BZ117" s="365"/>
      <c r="CA117" s="365"/>
      <c r="CB117" s="365"/>
      <c r="CC117" s="365"/>
      <c r="CD117" s="365"/>
      <c r="CE117" s="365"/>
      <c r="CF117" s="365"/>
      <c r="CG117" s="365"/>
      <c r="CH117" s="126"/>
      <c r="CI117" s="126"/>
      <c r="CJ117" s="126"/>
      <c r="CK117" s="126"/>
      <c r="CL117" s="126"/>
      <c r="CM117" s="126"/>
      <c r="CN117" s="126"/>
      <c r="CO117" s="126"/>
      <c r="CP117" s="367"/>
      <c r="CQ117" s="367"/>
      <c r="CR117" s="126"/>
      <c r="CS117" s="126"/>
      <c r="CT117" s="367"/>
      <c r="CU117" s="367"/>
      <c r="CV117" s="126"/>
      <c r="CW117" s="126"/>
      <c r="CX117" s="126"/>
      <c r="CY117" s="126"/>
      <c r="CZ117" s="126"/>
      <c r="DA117" s="126"/>
      <c r="DB117" s="126"/>
      <c r="DC117" s="126"/>
      <c r="DD117" s="126"/>
      <c r="DE117" s="126"/>
      <c r="DF117" s="288"/>
      <c r="DG117" s="288"/>
      <c r="DH117" s="288"/>
      <c r="DI117" s="288"/>
      <c r="DJ117" s="288"/>
      <c r="DK117" s="288"/>
      <c r="DL117" s="288"/>
      <c r="DM117" s="288"/>
      <c r="DN117" s="288"/>
      <c r="DO117" s="288"/>
      <c r="DP117" s="288"/>
      <c r="DQ117" s="288"/>
      <c r="DR117" s="288"/>
      <c r="DS117" s="288"/>
      <c r="DT117" s="288"/>
      <c r="DU117" s="288"/>
      <c r="DV117" s="288"/>
      <c r="DW117" s="288"/>
      <c r="DX117" s="288"/>
      <c r="DY117" s="288"/>
      <c r="DZ117" s="288"/>
      <c r="EA117" s="288"/>
      <c r="EB117" s="288"/>
      <c r="EC117" s="288"/>
      <c r="ED117" s="368">
        <f>SUM(RD[[#This Row],[IS1_Inv1_M1]:[IS1_Inv1_M2]])</f>
        <v>0</v>
      </c>
      <c r="EE117" s="368">
        <f>SUM(RD[[#This Row],[IS2_Inv1_M1]:[IS5_Inv1_M4]])</f>
        <v>0</v>
      </c>
      <c r="EF117" s="368">
        <f>SUM(RD[[#This Row],[IS6_Inv1_M1]:[IS6_Inv2_M2]])+SUM(RD[[#This Row],[IS8_Inv1_M1]:[IS8_Inv4_M2]])</f>
        <v>0</v>
      </c>
      <c r="EG117" s="368">
        <f>SUM(RD[[#This Row],[IS7_Inv1_M1]:[IS7_Inv1_M2]])</f>
        <v>0</v>
      </c>
      <c r="EH117" s="368">
        <f>SUM(RD[[#This Row],[IS9_Inv1_M1]:[IS12_Inv2_M4]])</f>
        <v>0</v>
      </c>
      <c r="EI117" s="368">
        <f>SUM(RD[[#This Row],[IS13_Inv1_M1]:[IS14_Inv1_M4]])</f>
        <v>0</v>
      </c>
      <c r="EJ117" s="368">
        <f>SUM(RD[[#This Row],[IS15_Inv1_M1]:[IS15_Inv2_M1]])</f>
        <v>0</v>
      </c>
      <c r="EK117" s="127">
        <f>SUM(RD[[#This Row],[IS16_Inv1_M1]:[IS17_Inv2_M2]])</f>
        <v>0</v>
      </c>
      <c r="EL117" s="127">
        <f>SUM(RD[[#This Row],[IS18_Inv1_M1]:[IS19_Inv2_M3]])</f>
        <v>0</v>
      </c>
      <c r="EM117" s="127">
        <f>SUM(RD[[#This Row],[IS20_Inv1_M1]:[IS20_Inv2_M2]])</f>
        <v>0</v>
      </c>
      <c r="EN117" s="368">
        <f>SUM(RD[[#This Row],[O2R4_P1]:[O2R22_P3]])</f>
        <v>0</v>
      </c>
      <c r="EO117" s="127" t="str">
        <f>IFERROR(AVERAGEIF(RD[[#This Row],[POA_UP_MCR (KWh/m2)]:[POA_UP_Ph3 (KWh/m2)2]],"&lt;&gt;0",RD[[#This Row],[POA_UP_MCR (KWh/m2)]:[POA_UP_Ph3 (KWh/m2)2]]),"")</f>
        <v/>
      </c>
      <c r="EP117" s="127" t="str">
        <f>IFERROR(AVERAGEIF(RD[[#This Row],[POA_Down_MCR (KWh/m2)]:[POA_Down_Ph3 (KWh/m2)22]],"&lt;&gt;0",RD[[#This Row],[POA_Down_MCR (KWh/m2)]:[POA_Down_Ph3 (KWh/m2)22]]),"")</f>
        <v/>
      </c>
      <c r="EQ117" s="127" t="str">
        <f>IFERROR(AVERAGEIF(RD[[#This Row],[GHI_UP_MCR (KWh/m2)]:[GHI_UP_IS1 (KWh/m2)]],"&lt;&gt;0",RD[[#This Row],[GHI_UP_MCR (KWh/m2)]:[GHI_UP_IS1 (KWh/m2)]]),"")</f>
        <v/>
      </c>
      <c r="ER117" s="127" t="str">
        <f>IFERROR(AVERAGEIF(RD[[#This Row],[GHI_Down_MCR (KWh/m2)]:[GHI_Down_IS1 (KWh/m2)]],"&lt;&gt;0",RD[[#This Row],[GHI_Down_MCR (KWh/m2)]:[GHI_Down_IS1 (KWh/m2)]]),"")</f>
        <v/>
      </c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  <c r="FH117" s="128"/>
      <c r="FI117" s="128"/>
      <c r="FJ117" s="291" t="str">
        <f>IF((RD[[#This Row],[33 kV_Wind_F1_Ex]]-ES116)*165000&lt;=0,"",(RD[[#This Row],[33 kV_Wind_F1_Ex]]-ES116)*165000)</f>
        <v/>
      </c>
      <c r="FK117" s="291" t="str">
        <f>IF((RD[[#This Row],[33 kV_Wind_F2_Ex]]-ET116)*165000&lt;=0,"",(RD[[#This Row],[33 kV_Wind_F2_Ex]]-ET116)*165000)</f>
        <v/>
      </c>
      <c r="FL117" s="131" t="str">
        <f>IF((RD[[#This Row],[33 kV_Wind_F3_Ex]]-EU116)*225000&lt;=0,"",(RD[[#This Row],[33 kV_Wind_F3_Ex]]-EU116)*225000)</f>
        <v/>
      </c>
      <c r="FM117" s="131" t="str">
        <f>IF((RD[[#This Row],[33 kV_Wind_F4_Ex]]-EV116)*165000&lt;=0,"",(RD[[#This Row],[33 kV_Wind_F4_Ex]]-EV116)*165000)</f>
        <v/>
      </c>
      <c r="FN117" s="227" t="str">
        <f>IF((RD[[#This Row],[33 kV_Solar_F1_Ex]]-EW116)*225000&lt;=0,"",(RD[[#This Row],[33 kV_Solar_F1_Ex]]-EW116)*225000)</f>
        <v/>
      </c>
      <c r="FO117" s="132" t="str">
        <f>IF((RD[[#This Row],[33kV_Solar_F2_Ex]]-EX116)*225000&lt;=0,"",(RD[[#This Row],[33kV_Solar_F2_Ex]]-EX116)*225000)</f>
        <v/>
      </c>
      <c r="FP117" s="370"/>
      <c r="FQ117" s="131" t="str">
        <f>IF((RD[[#This Row],[33kV_Solar_F4_Ex]]-EZ116)*225000&lt;=0,"",(RD[[#This Row],[33kV_Solar_F4_Ex]]-EZ116)*225000)</f>
        <v/>
      </c>
      <c r="FR117" s="291">
        <f>IF((RD[[#This Row],[33kV_OG1_Ex]]-FA116)*1000&lt;=0,0,(RD[[#This Row],[33kV_OG1_Ex]]-FA116)*1000)</f>
        <v>0</v>
      </c>
      <c r="FS117" s="227">
        <f>IFERROR(IF((RD[[#This Row],[33kV_OG2_Ex]]-FB116)*1000&lt;=0,0,(RD[[#This Row],[33kV_OG2_Ex]]-FB116)*1000),0)</f>
        <v>0</v>
      </c>
      <c r="FT117" s="132">
        <f>IF((RD[[#This Row],[220kV_TX1_Ex]]-FC116)*800000&lt;=0,0,(RD[[#This Row],[220kV_TX1_Ex]]-FC116)*800000)</f>
        <v>0</v>
      </c>
      <c r="FU117" s="227">
        <f>IF((RD[[#This Row],[220kV_Tx2_Ex]]-FD116)*800000&lt;=0,0,(RD[[#This Row],[220kV_Tx2_Ex]]-FD116)*800000)</f>
        <v>0</v>
      </c>
      <c r="FV117" s="291">
        <f>IF((RD[[#This Row],[220kV_TL_TVM_Ex]]-FE116)*1600000&lt;=0,0,(RD[[#This Row],[220kV_TL_TVM_Ex]]-FE116)*1600000)</f>
        <v>0</v>
      </c>
      <c r="FW117" s="291" t="str">
        <f>IF((RD[[#This Row],[220kV_C&amp;R_PQM_Ex]]-FF116)*1600000&lt;=0,"",(RD[[#This Row],[220kV_C&amp;R_PQM_Ex]]-FF116)*1600000)</f>
        <v/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 t="str">
        <f>IF((RD[[#This Row],[33kV_Aux2_Im]]-FI116)*1000&lt;=0,"",(RD[[#This Row],[33kV_Aux2_Im]]-FI116)*1000)</f>
        <v/>
      </c>
      <c r="GA117" s="291">
        <f>IFERROR(RD[[#This Row],[33kV_OG1_Energy (MWh)]]+RD[[#This Row],[33kV_OG2_Energy (MWh)]],"")</f>
        <v>0</v>
      </c>
      <c r="GB117" s="291">
        <f>IFERROR(RD[[#This Row],[220kV_TL_TVM Energy (MWh)]]-RD[[#This Row],[220KV_C&amp;R_PQM_im (MWh)]],"")</f>
        <v>0</v>
      </c>
      <c r="GC117" s="228" t="str">
        <f>IFERROR(RD[[#This Row],[33 kV Total Export (MWH)]]/RD[[#This Row],[220 KV Net Export (MWh)]]-1,"")</f>
        <v/>
      </c>
      <c r="GD117" s="229">
        <f>IFERROR((RD[[#This Row],[Sunset Time (POA&lt;20 W/m2)]]-RD[[#This Row],[Sunrise Time (POA&gt;20 W/m2)]])*24,0)</f>
        <v>0</v>
      </c>
      <c r="GE11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7" s="57">
        <f t="shared" si="200"/>
        <v>0</v>
      </c>
      <c r="GG117" s="143">
        <v>168.03</v>
      </c>
      <c r="GH117" s="57">
        <f t="shared" si="206"/>
        <v>0</v>
      </c>
      <c r="GI117" s="8">
        <f>IFERROR(RD[[#This Row],[Wind Export (33 kV)]]*(1-RD[[#This Row],[33 kV Line Loss (%)]]),RD[[#This Row],[Wind Export (33 kV)]])</f>
        <v>0</v>
      </c>
      <c r="GJ117" s="371"/>
      <c r="GK117" s="371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/>
      <c r="G118" s="364"/>
      <c r="H118" s="365"/>
      <c r="I118" s="365"/>
      <c r="J118" s="365"/>
      <c r="K118" s="365"/>
      <c r="L118" s="365"/>
      <c r="M118" s="365"/>
      <c r="N118" s="365"/>
      <c r="O118" s="365"/>
      <c r="P118" s="365"/>
      <c r="Q118" s="365"/>
      <c r="R118" s="365"/>
      <c r="S118" s="365"/>
      <c r="T118" s="365"/>
      <c r="U118" s="365"/>
      <c r="V118" s="365"/>
      <c r="W118" s="365"/>
      <c r="X118" s="365"/>
      <c r="Y118" s="365"/>
      <c r="Z118" s="365"/>
      <c r="AA118" s="365"/>
      <c r="AB118" s="365"/>
      <c r="AC118" s="365"/>
      <c r="AD118" s="365"/>
      <c r="AE118" s="365"/>
      <c r="AF118" s="365"/>
      <c r="AG118" s="365"/>
      <c r="AH118" s="365"/>
      <c r="AI118" s="365"/>
      <c r="AJ118" s="365"/>
      <c r="AK118" s="365"/>
      <c r="AL118" s="365"/>
      <c r="AM118" s="365"/>
      <c r="AN118" s="365"/>
      <c r="AO118" s="365"/>
      <c r="AP118" s="365"/>
      <c r="AQ118" s="365"/>
      <c r="AR118" s="365"/>
      <c r="AS118" s="365"/>
      <c r="AT118" s="365"/>
      <c r="AU118" s="365"/>
      <c r="AV118" s="365"/>
      <c r="AW118" s="365"/>
      <c r="AX118" s="365"/>
      <c r="AY118" s="365"/>
      <c r="AZ118" s="365"/>
      <c r="BA118" s="365"/>
      <c r="BB118" s="365"/>
      <c r="BC118" s="365"/>
      <c r="BD118" s="365"/>
      <c r="BE118" s="365"/>
      <c r="BF118" s="365"/>
      <c r="BG118" s="365"/>
      <c r="BH118" s="365"/>
      <c r="BI118" s="365"/>
      <c r="BJ118" s="365"/>
      <c r="BK118" s="365"/>
      <c r="BL118" s="365"/>
      <c r="BM118" s="365"/>
      <c r="BN118" s="365"/>
      <c r="BO118" s="365"/>
      <c r="BP118" s="365"/>
      <c r="BQ118" s="365"/>
      <c r="BR118" s="365"/>
      <c r="BS118" s="365"/>
      <c r="BT118" s="365"/>
      <c r="BU118" s="365"/>
      <c r="BV118" s="365"/>
      <c r="BW118" s="365"/>
      <c r="BX118" s="365"/>
      <c r="BY118" s="365"/>
      <c r="BZ118" s="365"/>
      <c r="CA118" s="365"/>
      <c r="CB118" s="365"/>
      <c r="CC118" s="365"/>
      <c r="CD118" s="365"/>
      <c r="CE118" s="365"/>
      <c r="CF118" s="365"/>
      <c r="CG118" s="365"/>
      <c r="CH118" s="126"/>
      <c r="CI118" s="126"/>
      <c r="CJ118" s="126"/>
      <c r="CK118" s="126"/>
      <c r="CL118" s="126"/>
      <c r="CM118" s="126"/>
      <c r="CN118" s="126"/>
      <c r="CO118" s="126"/>
      <c r="CP118" s="367"/>
      <c r="CQ118" s="367"/>
      <c r="CR118" s="126"/>
      <c r="CS118" s="126"/>
      <c r="CT118" s="367"/>
      <c r="CU118" s="367"/>
      <c r="CV118" s="126"/>
      <c r="CW118" s="126"/>
      <c r="CX118" s="126"/>
      <c r="CY118" s="126"/>
      <c r="CZ118" s="126"/>
      <c r="DA118" s="126"/>
      <c r="DB118" s="126"/>
      <c r="DC118" s="126"/>
      <c r="DD118" s="126"/>
      <c r="DE118" s="126"/>
      <c r="DF118" s="288"/>
      <c r="DG118" s="288"/>
      <c r="DH118" s="288"/>
      <c r="DI118" s="288"/>
      <c r="DJ118" s="288"/>
      <c r="DK118" s="288"/>
      <c r="DL118" s="288"/>
      <c r="DM118" s="288"/>
      <c r="DN118" s="288"/>
      <c r="DO118" s="288"/>
      <c r="DP118" s="288"/>
      <c r="DQ118" s="288"/>
      <c r="DR118" s="288"/>
      <c r="DS118" s="288"/>
      <c r="DT118" s="288"/>
      <c r="DU118" s="288"/>
      <c r="DV118" s="288"/>
      <c r="DW118" s="288"/>
      <c r="DX118" s="288"/>
      <c r="DY118" s="288"/>
      <c r="DZ118" s="288"/>
      <c r="EA118" s="288"/>
      <c r="EB118" s="288"/>
      <c r="EC118" s="288"/>
      <c r="ED118" s="368">
        <f>SUM(RD[[#This Row],[IS1_Inv1_M1]:[IS1_Inv1_M2]])</f>
        <v>0</v>
      </c>
      <c r="EE118" s="368">
        <f>SUM(RD[[#This Row],[IS2_Inv1_M1]:[IS5_Inv1_M4]])</f>
        <v>0</v>
      </c>
      <c r="EF118" s="368">
        <f>SUM(RD[[#This Row],[IS6_Inv1_M1]:[IS6_Inv2_M2]])+SUM(RD[[#This Row],[IS8_Inv1_M1]:[IS8_Inv4_M2]])</f>
        <v>0</v>
      </c>
      <c r="EG118" s="368">
        <f>SUM(RD[[#This Row],[IS7_Inv1_M1]:[IS7_Inv1_M2]])</f>
        <v>0</v>
      </c>
      <c r="EH118" s="368">
        <f>SUM(RD[[#This Row],[IS9_Inv1_M1]:[IS12_Inv2_M4]])</f>
        <v>0</v>
      </c>
      <c r="EI118" s="368">
        <f>SUM(RD[[#This Row],[IS13_Inv1_M1]:[IS14_Inv1_M4]])</f>
        <v>0</v>
      </c>
      <c r="EJ118" s="368">
        <f>SUM(RD[[#This Row],[IS15_Inv1_M1]:[IS15_Inv2_M1]])</f>
        <v>0</v>
      </c>
      <c r="EK118" s="127">
        <f>SUM(RD[[#This Row],[IS16_Inv1_M1]:[IS17_Inv2_M2]])</f>
        <v>0</v>
      </c>
      <c r="EL118" s="127">
        <f>SUM(RD[[#This Row],[IS18_Inv1_M1]:[IS19_Inv2_M3]])</f>
        <v>0</v>
      </c>
      <c r="EM118" s="127">
        <f>SUM(RD[[#This Row],[IS20_Inv1_M1]:[IS20_Inv2_M2]])</f>
        <v>0</v>
      </c>
      <c r="EN118" s="368">
        <f>SUM(RD[[#This Row],[O2R4_P1]:[O2R22_P3]])</f>
        <v>0</v>
      </c>
      <c r="EO118" s="127" t="str">
        <f>IFERROR(AVERAGEIF(RD[[#This Row],[POA_UP_MCR (KWh/m2)]:[POA_UP_Ph3 (KWh/m2)2]],"&lt;&gt;0",RD[[#This Row],[POA_UP_MCR (KWh/m2)]:[POA_UP_Ph3 (KWh/m2)2]]),"")</f>
        <v/>
      </c>
      <c r="EP118" s="127" t="str">
        <f>IFERROR(AVERAGEIF(RD[[#This Row],[POA_Down_MCR (KWh/m2)]:[POA_Down_Ph3 (KWh/m2)22]],"&lt;&gt;0",RD[[#This Row],[POA_Down_MCR (KWh/m2)]:[POA_Down_Ph3 (KWh/m2)22]]),"")</f>
        <v/>
      </c>
      <c r="EQ118" s="127" t="str">
        <f>IFERROR(AVERAGEIF(RD[[#This Row],[GHI_UP_MCR (KWh/m2)]:[GHI_UP_IS1 (KWh/m2)]],"&lt;&gt;0",RD[[#This Row],[GHI_UP_MCR (KWh/m2)]:[GHI_UP_IS1 (KWh/m2)]]),"")</f>
        <v/>
      </c>
      <c r="ER118" s="127" t="str">
        <f>IFERROR(AVERAGEIF(RD[[#This Row],[GHI_Down_MCR (KWh/m2)]:[GHI_Down_IS1 (KWh/m2)]],"&lt;&gt;0",RD[[#This Row],[GHI_Down_MCR (KWh/m2)]:[GHI_Down_IS1 (KWh/m2)]]),"")</f>
        <v/>
      </c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  <c r="FH118" s="128"/>
      <c r="FI118" s="128"/>
      <c r="FJ118" s="291" t="str">
        <f>IF((RD[[#This Row],[33 kV_Wind_F1_Ex]]-ES117)*165000&lt;=0,"",(RD[[#This Row],[33 kV_Wind_F1_Ex]]-ES117)*165000)</f>
        <v/>
      </c>
      <c r="FK118" s="291" t="str">
        <f>IF((RD[[#This Row],[33 kV_Wind_F2_Ex]]-ET117)*165000&lt;=0,"",(RD[[#This Row],[33 kV_Wind_F2_Ex]]-ET117)*165000)</f>
        <v/>
      </c>
      <c r="FL118" s="131" t="str">
        <f>IF((RD[[#This Row],[33 kV_Wind_F3_Ex]]-EU117)*225000&lt;=0,"",(RD[[#This Row],[33 kV_Wind_F3_Ex]]-EU117)*225000)</f>
        <v/>
      </c>
      <c r="FM118" s="131" t="str">
        <f>IF((RD[[#This Row],[33 kV_Wind_F4_Ex]]-EV117)*165000&lt;=0,"",(RD[[#This Row],[33 kV_Wind_F4_Ex]]-EV117)*165000)</f>
        <v/>
      </c>
      <c r="FN118" s="227" t="str">
        <f>IF((RD[[#This Row],[33 kV_Solar_F1_Ex]]-EW117)*225000&lt;=0,"",(RD[[#This Row],[33 kV_Solar_F1_Ex]]-EW117)*225000)</f>
        <v/>
      </c>
      <c r="FO118" s="132" t="str">
        <f>IF((RD[[#This Row],[33kV_Solar_F2_Ex]]-EX117)*225000&lt;=0,"",(RD[[#This Row],[33kV_Solar_F2_Ex]]-EX117)*225000)</f>
        <v/>
      </c>
      <c r="FP118" s="370"/>
      <c r="FQ118" s="131" t="str">
        <f>IF((RD[[#This Row],[33kV_Solar_F4_Ex]]-EZ117)*225000&lt;=0,"",(RD[[#This Row],[33kV_Solar_F4_Ex]]-EZ117)*225000)</f>
        <v/>
      </c>
      <c r="FR118" s="291">
        <f>IF((RD[[#This Row],[33kV_OG1_Ex]]-FA117)*1000&lt;=0,0,(RD[[#This Row],[33kV_OG1_Ex]]-FA117)*1000)</f>
        <v>0</v>
      </c>
      <c r="FS118" s="227">
        <f>IFERROR(IF((RD[[#This Row],[33kV_OG2_Ex]]-FB117)*1000&lt;=0,0,(RD[[#This Row],[33kV_OG2_Ex]]-FB117)*1000),0)</f>
        <v>0</v>
      </c>
      <c r="FT118" s="132">
        <f>IF((RD[[#This Row],[220kV_TX1_Ex]]-FC117)*800000&lt;=0,0,(RD[[#This Row],[220kV_TX1_Ex]]-FC117)*800000)</f>
        <v>0</v>
      </c>
      <c r="FU118" s="227">
        <f>IF((RD[[#This Row],[220kV_Tx2_Ex]]-FD117)*800000&lt;=0,0,(RD[[#This Row],[220kV_Tx2_Ex]]-FD117)*800000)</f>
        <v>0</v>
      </c>
      <c r="FV118" s="291">
        <f>IF((RD[[#This Row],[220kV_TL_TVM_Ex]]-FE117)*1600000&lt;=0,0,(RD[[#This Row],[220kV_TL_TVM_Ex]]-FE117)*1600000)</f>
        <v>0</v>
      </c>
      <c r="FW118" s="291" t="str">
        <f>IF((RD[[#This Row],[220kV_C&amp;R_PQM_Ex]]-FF117)*1600000&lt;=0,"",(RD[[#This Row],[220kV_C&amp;R_PQM_Ex]]-FF117)*1600000)</f>
        <v/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 t="str">
        <f>IF((RD[[#This Row],[33kV_Aux2_Im]]-FI117)*1000&lt;=0,"",(RD[[#This Row],[33kV_Aux2_Im]]-FI117)*1000)</f>
        <v/>
      </c>
      <c r="GA118" s="291">
        <f>IFERROR(RD[[#This Row],[33kV_OG1_Energy (MWh)]]+RD[[#This Row],[33kV_OG2_Energy (MWh)]],"")</f>
        <v>0</v>
      </c>
      <c r="GB118" s="291">
        <f>IFERROR(RD[[#This Row],[220kV_TL_TVM Energy (MWh)]]-RD[[#This Row],[220KV_C&amp;R_PQM_im (MWh)]],"")</f>
        <v>0</v>
      </c>
      <c r="GC118" s="228" t="str">
        <f>IFERROR(RD[[#This Row],[33 kV Total Export (MWH)]]/RD[[#This Row],[220 KV Net Export (MWh)]]-1,"")</f>
        <v/>
      </c>
      <c r="GD118" s="229">
        <f>IFERROR((RD[[#This Row],[Sunset Time (POA&lt;20 W/m2)]]-RD[[#This Row],[Sunrise Time (POA&gt;20 W/m2)]])*24,0)</f>
        <v>0</v>
      </c>
      <c r="GE11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8" s="57">
        <f t="shared" si="200"/>
        <v>0</v>
      </c>
      <c r="GG118" s="143">
        <v>168.03</v>
      </c>
      <c r="GH118" s="57">
        <f t="shared" si="206"/>
        <v>0</v>
      </c>
      <c r="GI118" s="8">
        <f>IFERROR(RD[[#This Row],[Wind Export (33 kV)]]*(1-RD[[#This Row],[33 kV Line Loss (%)]]),RD[[#This Row],[Wind Export (33 kV)]])</f>
        <v>0</v>
      </c>
      <c r="GJ118" s="371"/>
      <c r="GK118" s="371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/>
      <c r="G119" s="364"/>
      <c r="H119" s="365"/>
      <c r="I119" s="365"/>
      <c r="J119" s="365"/>
      <c r="K119" s="365"/>
      <c r="L119" s="365"/>
      <c r="M119" s="365"/>
      <c r="N119" s="365"/>
      <c r="O119" s="365"/>
      <c r="P119" s="365"/>
      <c r="Q119" s="365"/>
      <c r="R119" s="365"/>
      <c r="S119" s="365"/>
      <c r="T119" s="365"/>
      <c r="U119" s="365"/>
      <c r="V119" s="365"/>
      <c r="W119" s="365"/>
      <c r="X119" s="365"/>
      <c r="Y119" s="365"/>
      <c r="Z119" s="365"/>
      <c r="AA119" s="365"/>
      <c r="AB119" s="365"/>
      <c r="AC119" s="365"/>
      <c r="AD119" s="365"/>
      <c r="AE119" s="365"/>
      <c r="AF119" s="365"/>
      <c r="AG119" s="365"/>
      <c r="AH119" s="365"/>
      <c r="AI119" s="365"/>
      <c r="AJ119" s="365"/>
      <c r="AK119" s="365"/>
      <c r="AL119" s="365"/>
      <c r="AM119" s="365"/>
      <c r="AN119" s="365"/>
      <c r="AO119" s="365"/>
      <c r="AP119" s="365"/>
      <c r="AQ119" s="365"/>
      <c r="AR119" s="365"/>
      <c r="AS119" s="365"/>
      <c r="AT119" s="365"/>
      <c r="AU119" s="365"/>
      <c r="AV119" s="365"/>
      <c r="AW119" s="365"/>
      <c r="AX119" s="365"/>
      <c r="AY119" s="365"/>
      <c r="AZ119" s="365"/>
      <c r="BA119" s="365"/>
      <c r="BB119" s="365"/>
      <c r="BC119" s="365"/>
      <c r="BD119" s="365"/>
      <c r="BE119" s="365"/>
      <c r="BF119" s="365"/>
      <c r="BG119" s="365"/>
      <c r="BH119" s="365"/>
      <c r="BI119" s="365"/>
      <c r="BJ119" s="365"/>
      <c r="BK119" s="365"/>
      <c r="BL119" s="365"/>
      <c r="BM119" s="365"/>
      <c r="BN119" s="365"/>
      <c r="BO119" s="365"/>
      <c r="BP119" s="365"/>
      <c r="BQ119" s="365"/>
      <c r="BR119" s="365"/>
      <c r="BS119" s="365"/>
      <c r="BT119" s="365"/>
      <c r="BU119" s="365"/>
      <c r="BV119" s="365"/>
      <c r="BW119" s="365"/>
      <c r="BX119" s="365"/>
      <c r="BY119" s="365"/>
      <c r="BZ119" s="365"/>
      <c r="CA119" s="365"/>
      <c r="CB119" s="365"/>
      <c r="CC119" s="365"/>
      <c r="CD119" s="365"/>
      <c r="CE119" s="365"/>
      <c r="CF119" s="365"/>
      <c r="CG119" s="365"/>
      <c r="CH119" s="126"/>
      <c r="CI119" s="126"/>
      <c r="CJ119" s="126"/>
      <c r="CK119" s="126"/>
      <c r="CL119" s="126"/>
      <c r="CM119" s="126"/>
      <c r="CN119" s="126"/>
      <c r="CO119" s="126"/>
      <c r="CP119" s="367"/>
      <c r="CQ119" s="367"/>
      <c r="CR119" s="126"/>
      <c r="CS119" s="126"/>
      <c r="CT119" s="367"/>
      <c r="CU119" s="367"/>
      <c r="CV119" s="126"/>
      <c r="CW119" s="126"/>
      <c r="CX119" s="126"/>
      <c r="CY119" s="126"/>
      <c r="CZ119" s="126"/>
      <c r="DA119" s="126"/>
      <c r="DB119" s="126"/>
      <c r="DC119" s="126"/>
      <c r="DD119" s="126"/>
      <c r="DE119" s="126"/>
      <c r="DF119" s="288"/>
      <c r="DG119" s="288"/>
      <c r="DH119" s="288"/>
      <c r="DI119" s="288"/>
      <c r="DJ119" s="288"/>
      <c r="DK119" s="288"/>
      <c r="DL119" s="288"/>
      <c r="DM119" s="288"/>
      <c r="DN119" s="288"/>
      <c r="DO119" s="288"/>
      <c r="DP119" s="288"/>
      <c r="DQ119" s="288"/>
      <c r="DR119" s="288"/>
      <c r="DS119" s="288"/>
      <c r="DT119" s="288"/>
      <c r="DU119" s="288"/>
      <c r="DV119" s="288"/>
      <c r="DW119" s="288"/>
      <c r="DX119" s="288"/>
      <c r="DY119" s="288"/>
      <c r="DZ119" s="288"/>
      <c r="EA119" s="288"/>
      <c r="EB119" s="288"/>
      <c r="EC119" s="288"/>
      <c r="ED119" s="368">
        <f>SUM(RD[[#This Row],[IS1_Inv1_M1]:[IS1_Inv1_M2]])</f>
        <v>0</v>
      </c>
      <c r="EE119" s="368">
        <f>SUM(RD[[#This Row],[IS2_Inv1_M1]:[IS5_Inv1_M4]])</f>
        <v>0</v>
      </c>
      <c r="EF119" s="368">
        <f>SUM(RD[[#This Row],[IS6_Inv1_M1]:[IS6_Inv2_M2]])+SUM(RD[[#This Row],[IS8_Inv1_M1]:[IS8_Inv4_M2]])</f>
        <v>0</v>
      </c>
      <c r="EG119" s="368">
        <f>SUM(RD[[#This Row],[IS7_Inv1_M1]:[IS7_Inv1_M2]])</f>
        <v>0</v>
      </c>
      <c r="EH119" s="368">
        <f>SUM(RD[[#This Row],[IS9_Inv1_M1]:[IS12_Inv2_M4]])</f>
        <v>0</v>
      </c>
      <c r="EI119" s="368">
        <f>SUM(RD[[#This Row],[IS13_Inv1_M1]:[IS14_Inv1_M4]])</f>
        <v>0</v>
      </c>
      <c r="EJ119" s="368">
        <f>SUM(RD[[#This Row],[IS15_Inv1_M1]:[IS15_Inv2_M1]])</f>
        <v>0</v>
      </c>
      <c r="EK119" s="127">
        <f>SUM(RD[[#This Row],[IS16_Inv1_M1]:[IS17_Inv2_M2]])</f>
        <v>0</v>
      </c>
      <c r="EL119" s="127">
        <f>SUM(RD[[#This Row],[IS18_Inv1_M1]:[IS19_Inv2_M3]])</f>
        <v>0</v>
      </c>
      <c r="EM119" s="127">
        <f>SUM(RD[[#This Row],[IS20_Inv1_M1]:[IS20_Inv2_M2]])</f>
        <v>0</v>
      </c>
      <c r="EN119" s="368">
        <f>SUM(RD[[#This Row],[O2R4_P1]:[O2R22_P3]])</f>
        <v>0</v>
      </c>
      <c r="EO119" s="127" t="str">
        <f>IFERROR(AVERAGEIF(RD[[#This Row],[POA_UP_MCR (KWh/m2)]:[POA_UP_Ph3 (KWh/m2)2]],"&lt;&gt;0",RD[[#This Row],[POA_UP_MCR (KWh/m2)]:[POA_UP_Ph3 (KWh/m2)2]]),"")</f>
        <v/>
      </c>
      <c r="EP119" s="127" t="str">
        <f>IFERROR(AVERAGEIF(RD[[#This Row],[POA_Down_MCR (KWh/m2)]:[POA_Down_Ph3 (KWh/m2)22]],"&lt;&gt;0",RD[[#This Row],[POA_Down_MCR (KWh/m2)]:[POA_Down_Ph3 (KWh/m2)22]]),"")</f>
        <v/>
      </c>
      <c r="EQ119" s="127" t="str">
        <f>IFERROR(AVERAGEIF(RD[[#This Row],[GHI_UP_MCR (KWh/m2)]:[GHI_UP_IS1 (KWh/m2)]],"&lt;&gt;0",RD[[#This Row],[GHI_UP_MCR (KWh/m2)]:[GHI_UP_IS1 (KWh/m2)]]),"")</f>
        <v/>
      </c>
      <c r="ER119" s="127" t="str">
        <f>IFERROR(AVERAGEIF(RD[[#This Row],[GHI_Down_MCR (KWh/m2)]:[GHI_Down_IS1 (KWh/m2)]],"&lt;&gt;0",RD[[#This Row],[GHI_Down_MCR (KWh/m2)]:[GHI_Down_IS1 (KWh/m2)]]),"")</f>
        <v/>
      </c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128"/>
      <c r="FI119" s="128"/>
      <c r="FJ119" s="291" t="str">
        <f>IF((RD[[#This Row],[33 kV_Wind_F1_Ex]]-ES118)*165000&lt;=0,"",(RD[[#This Row],[33 kV_Wind_F1_Ex]]-ES118)*165000)</f>
        <v/>
      </c>
      <c r="FK119" s="291" t="str">
        <f>IF((RD[[#This Row],[33 kV_Wind_F2_Ex]]-ET118)*165000&lt;=0,"",(RD[[#This Row],[33 kV_Wind_F2_Ex]]-ET118)*165000)</f>
        <v/>
      </c>
      <c r="FL119" s="131" t="str">
        <f>IF((RD[[#This Row],[33 kV_Wind_F3_Ex]]-EU118)*225000&lt;=0,"",(RD[[#This Row],[33 kV_Wind_F3_Ex]]-EU118)*225000)</f>
        <v/>
      </c>
      <c r="FM119" s="131" t="str">
        <f>IF((RD[[#This Row],[33 kV_Wind_F4_Ex]]-EV118)*165000&lt;=0,"",(RD[[#This Row],[33 kV_Wind_F4_Ex]]-EV118)*165000)</f>
        <v/>
      </c>
      <c r="FN119" s="227" t="str">
        <f>IF((RD[[#This Row],[33 kV_Solar_F1_Ex]]-EW118)*225000&lt;=0,"",(RD[[#This Row],[33 kV_Solar_F1_Ex]]-EW118)*225000)</f>
        <v/>
      </c>
      <c r="FO119" s="132" t="str">
        <f>IF((RD[[#This Row],[33kV_Solar_F2_Ex]]-EX118)*225000&lt;=0,"",(RD[[#This Row],[33kV_Solar_F2_Ex]]-EX118)*225000)</f>
        <v/>
      </c>
      <c r="FP119" s="370"/>
      <c r="FQ119" s="131" t="str">
        <f>IF((RD[[#This Row],[33kV_Solar_F4_Ex]]-EZ118)*225000&lt;=0,"",(RD[[#This Row],[33kV_Solar_F4_Ex]]-EZ118)*225000)</f>
        <v/>
      </c>
      <c r="FR119" s="291">
        <f>IF((RD[[#This Row],[33kV_OG1_Ex]]-FA118)*1000&lt;=0,0,(RD[[#This Row],[33kV_OG1_Ex]]-FA118)*1000)</f>
        <v>0</v>
      </c>
      <c r="FS119" s="227">
        <f>IFERROR(IF((RD[[#This Row],[33kV_OG2_Ex]]-FB118)*1000&lt;=0,0,(RD[[#This Row],[33kV_OG2_Ex]]-FB118)*1000),0)</f>
        <v>0</v>
      </c>
      <c r="FT119" s="132">
        <f>IF((RD[[#This Row],[220kV_TX1_Ex]]-FC118)*800000&lt;=0,0,(RD[[#This Row],[220kV_TX1_Ex]]-FC118)*800000)</f>
        <v>0</v>
      </c>
      <c r="FU119" s="227">
        <f>IF((RD[[#This Row],[220kV_Tx2_Ex]]-FD118)*800000&lt;=0,0,(RD[[#This Row],[220kV_Tx2_Ex]]-FD118)*800000)</f>
        <v>0</v>
      </c>
      <c r="FV119" s="291">
        <f>IF((RD[[#This Row],[220kV_TL_TVM_Ex]]-FE118)*1600000&lt;=0,0,(RD[[#This Row],[220kV_TL_TVM_Ex]]-FE118)*1600000)</f>
        <v>0</v>
      </c>
      <c r="FW119" s="291" t="str">
        <f>IF((RD[[#This Row],[220kV_C&amp;R_PQM_Ex]]-FF118)*1600000&lt;=0,"",(RD[[#This Row],[220kV_C&amp;R_PQM_Ex]]-FF118)*1600000)</f>
        <v/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 t="str">
        <f>IF((RD[[#This Row],[33kV_Aux2_Im]]-FI118)*1000&lt;=0,"",(RD[[#This Row],[33kV_Aux2_Im]]-FI118)*1000)</f>
        <v/>
      </c>
      <c r="GA119" s="291">
        <f>IFERROR(RD[[#This Row],[33kV_OG1_Energy (MWh)]]+RD[[#This Row],[33kV_OG2_Energy (MWh)]],"")</f>
        <v>0</v>
      </c>
      <c r="GB119" s="291">
        <f>IFERROR(RD[[#This Row],[220kV_TL_TVM Energy (MWh)]]-RD[[#This Row],[220KV_C&amp;R_PQM_im (MWh)]],"")</f>
        <v>0</v>
      </c>
      <c r="GC119" s="228" t="str">
        <f>IFERROR(RD[[#This Row],[33 kV Total Export (MWH)]]/RD[[#This Row],[220 KV Net Export (MWh)]]-1,"")</f>
        <v/>
      </c>
      <c r="GD119" s="229">
        <f>IFERROR((RD[[#This Row],[Sunset Time (POA&lt;20 W/m2)]]-RD[[#This Row],[Sunrise Time (POA&gt;20 W/m2)]])*24,0)</f>
        <v>0</v>
      </c>
      <c r="GE11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9" s="57">
        <f t="shared" si="200"/>
        <v>0</v>
      </c>
      <c r="GG119" s="143">
        <v>168.03</v>
      </c>
      <c r="GH119" s="57">
        <f t="shared" si="206"/>
        <v>0</v>
      </c>
      <c r="GI119" s="8">
        <f>IFERROR(RD[[#This Row],[Wind Export (33 kV)]]*(1-RD[[#This Row],[33 kV Line Loss (%)]]),RD[[#This Row],[Wind Export (33 kV)]])</f>
        <v>0</v>
      </c>
      <c r="GJ119" s="371"/>
      <c r="GK119" s="371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/>
      <c r="G120" s="364"/>
      <c r="H120" s="365"/>
      <c r="I120" s="365"/>
      <c r="J120" s="365"/>
      <c r="K120" s="365"/>
      <c r="L120" s="365"/>
      <c r="M120" s="365"/>
      <c r="N120" s="365"/>
      <c r="O120" s="365"/>
      <c r="P120" s="365"/>
      <c r="Q120" s="365"/>
      <c r="R120" s="365"/>
      <c r="S120" s="365"/>
      <c r="T120" s="365"/>
      <c r="U120" s="365"/>
      <c r="V120" s="365"/>
      <c r="W120" s="365"/>
      <c r="X120" s="365"/>
      <c r="Y120" s="365"/>
      <c r="Z120" s="365"/>
      <c r="AA120" s="365"/>
      <c r="AB120" s="365"/>
      <c r="AC120" s="365"/>
      <c r="AD120" s="365"/>
      <c r="AE120" s="365"/>
      <c r="AF120" s="365"/>
      <c r="AG120" s="365"/>
      <c r="AH120" s="365"/>
      <c r="AI120" s="365"/>
      <c r="AJ120" s="365"/>
      <c r="AK120" s="365"/>
      <c r="AL120" s="365"/>
      <c r="AM120" s="365"/>
      <c r="AN120" s="365"/>
      <c r="AO120" s="365"/>
      <c r="AP120" s="365"/>
      <c r="AQ120" s="365"/>
      <c r="AR120" s="365"/>
      <c r="AS120" s="365"/>
      <c r="AT120" s="365"/>
      <c r="AU120" s="365"/>
      <c r="AV120" s="365"/>
      <c r="AW120" s="365"/>
      <c r="AX120" s="365"/>
      <c r="AY120" s="365"/>
      <c r="AZ120" s="365"/>
      <c r="BA120" s="365"/>
      <c r="BB120" s="365"/>
      <c r="BC120" s="365"/>
      <c r="BD120" s="365"/>
      <c r="BE120" s="365"/>
      <c r="BF120" s="365"/>
      <c r="BG120" s="365"/>
      <c r="BH120" s="365"/>
      <c r="BI120" s="365"/>
      <c r="BJ120" s="365"/>
      <c r="BK120" s="365"/>
      <c r="BL120" s="365"/>
      <c r="BM120" s="365"/>
      <c r="BN120" s="365"/>
      <c r="BO120" s="365"/>
      <c r="BP120" s="365"/>
      <c r="BQ120" s="365"/>
      <c r="BR120" s="365"/>
      <c r="BS120" s="365"/>
      <c r="BT120" s="365"/>
      <c r="BU120" s="365"/>
      <c r="BV120" s="365"/>
      <c r="BW120" s="365"/>
      <c r="BX120" s="365"/>
      <c r="BY120" s="365"/>
      <c r="BZ120" s="365"/>
      <c r="CA120" s="365"/>
      <c r="CB120" s="365"/>
      <c r="CC120" s="365"/>
      <c r="CD120" s="365"/>
      <c r="CE120" s="365"/>
      <c r="CF120" s="365"/>
      <c r="CG120" s="365"/>
      <c r="CH120" s="126"/>
      <c r="CI120" s="126"/>
      <c r="CJ120" s="126"/>
      <c r="CK120" s="126"/>
      <c r="CL120" s="126"/>
      <c r="CM120" s="126"/>
      <c r="CN120" s="126"/>
      <c r="CO120" s="126"/>
      <c r="CP120" s="367"/>
      <c r="CQ120" s="367"/>
      <c r="CR120" s="126"/>
      <c r="CS120" s="126"/>
      <c r="CT120" s="367"/>
      <c r="CU120" s="367"/>
      <c r="CV120" s="126"/>
      <c r="CW120" s="126"/>
      <c r="CX120" s="126"/>
      <c r="CY120" s="126"/>
      <c r="CZ120" s="126"/>
      <c r="DA120" s="126"/>
      <c r="DB120" s="126"/>
      <c r="DC120" s="126"/>
      <c r="DD120" s="126"/>
      <c r="DE120" s="126"/>
      <c r="DF120" s="288"/>
      <c r="DG120" s="288"/>
      <c r="DH120" s="288"/>
      <c r="DI120" s="288"/>
      <c r="DJ120" s="288"/>
      <c r="DK120" s="288"/>
      <c r="DL120" s="288"/>
      <c r="DM120" s="288"/>
      <c r="DN120" s="288"/>
      <c r="DO120" s="288"/>
      <c r="DP120" s="288"/>
      <c r="DQ120" s="288"/>
      <c r="DR120" s="288"/>
      <c r="DS120" s="288"/>
      <c r="DT120" s="288"/>
      <c r="DU120" s="288"/>
      <c r="DV120" s="288"/>
      <c r="DW120" s="288"/>
      <c r="DX120" s="288"/>
      <c r="DY120" s="288"/>
      <c r="DZ120" s="288"/>
      <c r="EA120" s="288"/>
      <c r="EB120" s="288"/>
      <c r="EC120" s="288"/>
      <c r="ED120" s="368">
        <f>SUM(RD[[#This Row],[IS1_Inv1_M1]:[IS1_Inv1_M2]])</f>
        <v>0</v>
      </c>
      <c r="EE120" s="368">
        <f>SUM(RD[[#This Row],[IS2_Inv1_M1]:[IS5_Inv1_M4]])</f>
        <v>0</v>
      </c>
      <c r="EF120" s="368">
        <f>SUM(RD[[#This Row],[IS6_Inv1_M1]:[IS6_Inv2_M2]])+SUM(RD[[#This Row],[IS8_Inv1_M1]:[IS8_Inv4_M2]])</f>
        <v>0</v>
      </c>
      <c r="EG120" s="368">
        <f>SUM(RD[[#This Row],[IS7_Inv1_M1]:[IS7_Inv1_M2]])</f>
        <v>0</v>
      </c>
      <c r="EH120" s="368">
        <f>SUM(RD[[#This Row],[IS9_Inv1_M1]:[IS12_Inv2_M4]])</f>
        <v>0</v>
      </c>
      <c r="EI120" s="368">
        <f>SUM(RD[[#This Row],[IS13_Inv1_M1]:[IS14_Inv1_M4]])</f>
        <v>0</v>
      </c>
      <c r="EJ120" s="368">
        <f>SUM(RD[[#This Row],[IS15_Inv1_M1]:[IS15_Inv2_M1]])</f>
        <v>0</v>
      </c>
      <c r="EK120" s="127">
        <f>SUM(RD[[#This Row],[IS16_Inv1_M1]:[IS17_Inv2_M2]])</f>
        <v>0</v>
      </c>
      <c r="EL120" s="127">
        <f>SUM(RD[[#This Row],[IS18_Inv1_M1]:[IS19_Inv2_M3]])</f>
        <v>0</v>
      </c>
      <c r="EM120" s="127">
        <f>SUM(RD[[#This Row],[IS20_Inv1_M1]:[IS20_Inv2_M2]])</f>
        <v>0</v>
      </c>
      <c r="EN120" s="368">
        <f>SUM(RD[[#This Row],[O2R4_P1]:[O2R22_P3]])</f>
        <v>0</v>
      </c>
      <c r="EO120" s="127" t="str">
        <f>IFERROR(AVERAGEIF(RD[[#This Row],[POA_UP_MCR (KWh/m2)]:[POA_UP_Ph3 (KWh/m2)2]],"&lt;&gt;0",RD[[#This Row],[POA_UP_MCR (KWh/m2)]:[POA_UP_Ph3 (KWh/m2)2]]),"")</f>
        <v/>
      </c>
      <c r="EP120" s="127" t="str">
        <f>IFERROR(AVERAGEIF(RD[[#This Row],[POA_Down_MCR (KWh/m2)]:[POA_Down_Ph3 (KWh/m2)22]],"&lt;&gt;0",RD[[#This Row],[POA_Down_MCR (KWh/m2)]:[POA_Down_Ph3 (KWh/m2)22]]),"")</f>
        <v/>
      </c>
      <c r="EQ120" s="127" t="str">
        <f>IFERROR(AVERAGEIF(RD[[#This Row],[GHI_UP_MCR (KWh/m2)]:[GHI_UP_IS1 (KWh/m2)]],"&lt;&gt;0",RD[[#This Row],[GHI_UP_MCR (KWh/m2)]:[GHI_UP_IS1 (KWh/m2)]]),"")</f>
        <v/>
      </c>
      <c r="ER120" s="127" t="str">
        <f>IFERROR(AVERAGEIF(RD[[#This Row],[GHI_Down_MCR (KWh/m2)]:[GHI_Down_IS1 (KWh/m2)]],"&lt;&gt;0",RD[[#This Row],[GHI_Down_MCR (KWh/m2)]:[GHI_Down_IS1 (KWh/m2)]]),"")</f>
        <v/>
      </c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128"/>
      <c r="FI120" s="128"/>
      <c r="FJ120" s="291" t="str">
        <f>IF((RD[[#This Row],[33 kV_Wind_F1_Ex]]-ES119)*165000&lt;=0,"",(RD[[#This Row],[33 kV_Wind_F1_Ex]]-ES119)*165000)</f>
        <v/>
      </c>
      <c r="FK120" s="291" t="str">
        <f>IF((RD[[#This Row],[33 kV_Wind_F2_Ex]]-ET119)*165000&lt;=0,"",(RD[[#This Row],[33 kV_Wind_F2_Ex]]-ET119)*165000)</f>
        <v/>
      </c>
      <c r="FL120" s="131" t="str">
        <f>IF((RD[[#This Row],[33 kV_Wind_F3_Ex]]-EU119)*225000&lt;=0,"",(RD[[#This Row],[33 kV_Wind_F3_Ex]]-EU119)*225000)</f>
        <v/>
      </c>
      <c r="FM120" s="131" t="str">
        <f>IF((RD[[#This Row],[33 kV_Wind_F4_Ex]]-EV119)*165000&lt;=0,"",(RD[[#This Row],[33 kV_Wind_F4_Ex]]-EV119)*165000)</f>
        <v/>
      </c>
      <c r="FN120" s="227" t="str">
        <f>IF((RD[[#This Row],[33 kV_Solar_F1_Ex]]-EW119)*225000&lt;=0,"",(RD[[#This Row],[33 kV_Solar_F1_Ex]]-EW119)*225000)</f>
        <v/>
      </c>
      <c r="FO120" s="132" t="str">
        <f>IF((RD[[#This Row],[33kV_Solar_F2_Ex]]-EX119)*225000&lt;=0,"",(RD[[#This Row],[33kV_Solar_F2_Ex]]-EX119)*225000)</f>
        <v/>
      </c>
      <c r="FP120" s="370"/>
      <c r="FQ120" s="131" t="str">
        <f>IF((RD[[#This Row],[33kV_Solar_F4_Ex]]-EZ119)*225000&lt;=0,"",(RD[[#This Row],[33kV_Solar_F4_Ex]]-EZ119)*225000)</f>
        <v/>
      </c>
      <c r="FR120" s="291">
        <f>IF((RD[[#This Row],[33kV_OG1_Ex]]-FA119)*1000&lt;=0,0,(RD[[#This Row],[33kV_OG1_Ex]]-FA119)*1000)</f>
        <v>0</v>
      </c>
      <c r="FS120" s="227">
        <f>IFERROR(IF((RD[[#This Row],[33kV_OG2_Ex]]-FB119)*1000&lt;=0,0,(RD[[#This Row],[33kV_OG2_Ex]]-FB119)*1000),0)</f>
        <v>0</v>
      </c>
      <c r="FT120" s="132">
        <f>IF((RD[[#This Row],[220kV_TX1_Ex]]-FC119)*800000&lt;=0,0,(RD[[#This Row],[220kV_TX1_Ex]]-FC119)*800000)</f>
        <v>0</v>
      </c>
      <c r="FU120" s="227">
        <f>IF((RD[[#This Row],[220kV_Tx2_Ex]]-FD119)*800000&lt;=0,0,(RD[[#This Row],[220kV_Tx2_Ex]]-FD119)*800000)</f>
        <v>0</v>
      </c>
      <c r="FV120" s="291">
        <f>IF((RD[[#This Row],[220kV_TL_TVM_Ex]]-FE119)*1600000&lt;=0,0,(RD[[#This Row],[220kV_TL_TVM_Ex]]-FE119)*1600000)</f>
        <v>0</v>
      </c>
      <c r="FW120" s="291" t="str">
        <f>IF((RD[[#This Row],[220kV_C&amp;R_PQM_Ex]]-FF119)*1600000&lt;=0,"",(RD[[#This Row],[220kV_C&amp;R_PQM_Ex]]-FF119)*1600000)</f>
        <v/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 t="str">
        <f>IF((RD[[#This Row],[33kV_Aux2_Im]]-FI119)*1000&lt;=0,"",(RD[[#This Row],[33kV_Aux2_Im]]-FI119)*1000)</f>
        <v/>
      </c>
      <c r="GA120" s="291">
        <f>IFERROR(RD[[#This Row],[33kV_OG1_Energy (MWh)]]+RD[[#This Row],[33kV_OG2_Energy (MWh)]],"")</f>
        <v>0</v>
      </c>
      <c r="GB120" s="291">
        <f>IFERROR(RD[[#This Row],[220kV_TL_TVM Energy (MWh)]]-RD[[#This Row],[220KV_C&amp;R_PQM_im (MWh)]],"")</f>
        <v>0</v>
      </c>
      <c r="GC120" s="228" t="str">
        <f>IFERROR(RD[[#This Row],[33 kV Total Export (MWH)]]/RD[[#This Row],[220 KV Net Export (MWh)]]-1,"")</f>
        <v/>
      </c>
      <c r="GD120" s="229">
        <f>IFERROR((RD[[#This Row],[Sunset Time (POA&lt;20 W/m2)]]-RD[[#This Row],[Sunrise Time (POA&gt;20 W/m2)]])*24,0)</f>
        <v>0</v>
      </c>
      <c r="GE12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0" s="57">
        <f t="shared" si="200"/>
        <v>0</v>
      </c>
      <c r="GG120" s="143">
        <v>168.03</v>
      </c>
      <c r="GH120" s="57">
        <f t="shared" si="206"/>
        <v>0</v>
      </c>
      <c r="GI120" s="8">
        <f>IFERROR(RD[[#This Row],[Wind Export (33 kV)]]*(1-RD[[#This Row],[33 kV Line Loss (%)]]),RD[[#This Row],[Wind Export (33 kV)]])</f>
        <v>0</v>
      </c>
      <c r="GJ120" s="371"/>
      <c r="GK120" s="371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/>
      <c r="G121" s="364"/>
      <c r="H121" s="365"/>
      <c r="I121" s="365"/>
      <c r="J121" s="365"/>
      <c r="K121" s="365"/>
      <c r="L121" s="365"/>
      <c r="M121" s="365"/>
      <c r="N121" s="365"/>
      <c r="O121" s="365"/>
      <c r="P121" s="365"/>
      <c r="Q121" s="365"/>
      <c r="R121" s="365"/>
      <c r="S121" s="365"/>
      <c r="T121" s="365"/>
      <c r="U121" s="365"/>
      <c r="V121" s="365"/>
      <c r="W121" s="365"/>
      <c r="X121" s="365"/>
      <c r="Y121" s="365"/>
      <c r="Z121" s="365"/>
      <c r="AA121" s="365"/>
      <c r="AB121" s="365"/>
      <c r="AC121" s="365"/>
      <c r="AD121" s="365"/>
      <c r="AE121" s="365"/>
      <c r="AF121" s="365"/>
      <c r="AG121" s="365"/>
      <c r="AH121" s="365"/>
      <c r="AI121" s="365"/>
      <c r="AJ121" s="365"/>
      <c r="AK121" s="365"/>
      <c r="AL121" s="365"/>
      <c r="AM121" s="365"/>
      <c r="AN121" s="365"/>
      <c r="AO121" s="365"/>
      <c r="AP121" s="365"/>
      <c r="AQ121" s="365"/>
      <c r="AR121" s="365"/>
      <c r="AS121" s="365"/>
      <c r="AT121" s="365"/>
      <c r="AU121" s="365"/>
      <c r="AV121" s="365"/>
      <c r="AW121" s="365"/>
      <c r="AX121" s="365"/>
      <c r="AY121" s="365"/>
      <c r="AZ121" s="365"/>
      <c r="BA121" s="365"/>
      <c r="BB121" s="365"/>
      <c r="BC121" s="365"/>
      <c r="BD121" s="365"/>
      <c r="BE121" s="365"/>
      <c r="BF121" s="365"/>
      <c r="BG121" s="365"/>
      <c r="BH121" s="365"/>
      <c r="BI121" s="365"/>
      <c r="BJ121" s="365"/>
      <c r="BK121" s="365"/>
      <c r="BL121" s="365"/>
      <c r="BM121" s="365"/>
      <c r="BN121" s="365"/>
      <c r="BO121" s="365"/>
      <c r="BP121" s="365"/>
      <c r="BQ121" s="365"/>
      <c r="BR121" s="365"/>
      <c r="BS121" s="365"/>
      <c r="BT121" s="365"/>
      <c r="BU121" s="365"/>
      <c r="BV121" s="365"/>
      <c r="BW121" s="365"/>
      <c r="BX121" s="365"/>
      <c r="BY121" s="365"/>
      <c r="BZ121" s="365"/>
      <c r="CA121" s="365"/>
      <c r="CB121" s="365"/>
      <c r="CC121" s="365"/>
      <c r="CD121" s="365"/>
      <c r="CE121" s="365"/>
      <c r="CF121" s="365"/>
      <c r="CG121" s="365"/>
      <c r="CH121" s="126"/>
      <c r="CI121" s="126"/>
      <c r="CJ121" s="126"/>
      <c r="CK121" s="126"/>
      <c r="CL121" s="126"/>
      <c r="CM121" s="126"/>
      <c r="CN121" s="126"/>
      <c r="CO121" s="126"/>
      <c r="CP121" s="367"/>
      <c r="CQ121" s="367"/>
      <c r="CR121" s="126"/>
      <c r="CS121" s="126"/>
      <c r="CT121" s="367"/>
      <c r="CU121" s="367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DF121" s="288"/>
      <c r="DG121" s="288"/>
      <c r="DH121" s="288"/>
      <c r="DI121" s="288"/>
      <c r="DJ121" s="288"/>
      <c r="DK121" s="288"/>
      <c r="DL121" s="288"/>
      <c r="DM121" s="288"/>
      <c r="DN121" s="288"/>
      <c r="DO121" s="288"/>
      <c r="DP121" s="288"/>
      <c r="DQ121" s="288"/>
      <c r="DR121" s="288"/>
      <c r="DS121" s="288"/>
      <c r="DT121" s="288"/>
      <c r="DU121" s="288"/>
      <c r="DV121" s="288"/>
      <c r="DW121" s="288"/>
      <c r="DX121" s="288"/>
      <c r="DY121" s="288"/>
      <c r="DZ121" s="288"/>
      <c r="EA121" s="288"/>
      <c r="EB121" s="288"/>
      <c r="EC121" s="288"/>
      <c r="ED121" s="368">
        <f>SUM(RD[[#This Row],[IS1_Inv1_M1]:[IS1_Inv1_M2]])</f>
        <v>0</v>
      </c>
      <c r="EE121" s="368">
        <f>SUM(RD[[#This Row],[IS2_Inv1_M1]:[IS5_Inv1_M4]])</f>
        <v>0</v>
      </c>
      <c r="EF121" s="368">
        <f>SUM(RD[[#This Row],[IS6_Inv1_M1]:[IS6_Inv2_M2]])+SUM(RD[[#This Row],[IS8_Inv1_M1]:[IS8_Inv4_M2]])</f>
        <v>0</v>
      </c>
      <c r="EG121" s="368">
        <f>SUM(RD[[#This Row],[IS7_Inv1_M1]:[IS7_Inv1_M2]])</f>
        <v>0</v>
      </c>
      <c r="EH121" s="368">
        <f>SUM(RD[[#This Row],[IS9_Inv1_M1]:[IS12_Inv2_M4]])</f>
        <v>0</v>
      </c>
      <c r="EI121" s="368">
        <f>SUM(RD[[#This Row],[IS13_Inv1_M1]:[IS14_Inv1_M4]])</f>
        <v>0</v>
      </c>
      <c r="EJ121" s="368">
        <f>SUM(RD[[#This Row],[IS15_Inv1_M1]:[IS15_Inv2_M1]])</f>
        <v>0</v>
      </c>
      <c r="EK121" s="127">
        <f>SUM(RD[[#This Row],[IS16_Inv1_M1]:[IS17_Inv2_M2]])</f>
        <v>0</v>
      </c>
      <c r="EL121" s="127">
        <f>SUM(RD[[#This Row],[IS18_Inv1_M1]:[IS19_Inv2_M3]])</f>
        <v>0</v>
      </c>
      <c r="EM121" s="127">
        <f>SUM(RD[[#This Row],[IS20_Inv1_M1]:[IS20_Inv2_M2]])</f>
        <v>0</v>
      </c>
      <c r="EN121" s="368">
        <f>SUM(RD[[#This Row],[O2R4_P1]:[O2R22_P3]])</f>
        <v>0</v>
      </c>
      <c r="EO121" s="127" t="str">
        <f>IFERROR(AVERAGEIF(RD[[#This Row],[POA_UP_MCR (KWh/m2)]:[POA_UP_Ph3 (KWh/m2)2]],"&lt;&gt;0",RD[[#This Row],[POA_UP_MCR (KWh/m2)]:[POA_UP_Ph3 (KWh/m2)2]]),"")</f>
        <v/>
      </c>
      <c r="EP121" s="127" t="str">
        <f>IFERROR(AVERAGEIF(RD[[#This Row],[POA_Down_MCR (KWh/m2)]:[POA_Down_Ph3 (KWh/m2)22]],"&lt;&gt;0",RD[[#This Row],[POA_Down_MCR (KWh/m2)]:[POA_Down_Ph3 (KWh/m2)22]]),"")</f>
        <v/>
      </c>
      <c r="EQ121" s="127" t="str">
        <f>IFERROR(AVERAGEIF(RD[[#This Row],[GHI_UP_MCR (KWh/m2)]:[GHI_UP_IS1 (KWh/m2)]],"&lt;&gt;0",RD[[#This Row],[GHI_UP_MCR (KWh/m2)]:[GHI_UP_IS1 (KWh/m2)]]),"")</f>
        <v/>
      </c>
      <c r="ER121" s="127" t="str">
        <f>IFERROR(AVERAGEIF(RD[[#This Row],[GHI_Down_MCR (KWh/m2)]:[GHI_Down_IS1 (KWh/m2)]],"&lt;&gt;0",RD[[#This Row],[GHI_Down_MCR (KWh/m2)]:[GHI_Down_IS1 (KWh/m2)]]),"")</f>
        <v/>
      </c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  <c r="FJ121" s="291" t="str">
        <f>IF((RD[[#This Row],[33 kV_Wind_F1_Ex]]-ES120)*165000&lt;=0,"",(RD[[#This Row],[33 kV_Wind_F1_Ex]]-ES120)*165000)</f>
        <v/>
      </c>
      <c r="FK121" s="291" t="str">
        <f>IF((RD[[#This Row],[33 kV_Wind_F2_Ex]]-ET120)*165000&lt;=0,"",(RD[[#This Row],[33 kV_Wind_F2_Ex]]-ET120)*165000)</f>
        <v/>
      </c>
      <c r="FL121" s="131" t="str">
        <f>IF((RD[[#This Row],[33 kV_Wind_F3_Ex]]-EU120)*225000&lt;=0,"",(RD[[#This Row],[33 kV_Wind_F3_Ex]]-EU120)*225000)</f>
        <v/>
      </c>
      <c r="FM121" s="131" t="str">
        <f>IF((RD[[#This Row],[33 kV_Wind_F4_Ex]]-EV120)*165000&lt;=0,"",(RD[[#This Row],[33 kV_Wind_F4_Ex]]-EV120)*165000)</f>
        <v/>
      </c>
      <c r="FN121" s="227" t="str">
        <f>IF((RD[[#This Row],[33 kV_Solar_F1_Ex]]-EW120)*225000&lt;=0,"",(RD[[#This Row],[33 kV_Solar_F1_Ex]]-EW120)*225000)</f>
        <v/>
      </c>
      <c r="FO121" s="132" t="str">
        <f>IF((RD[[#This Row],[33kV_Solar_F2_Ex]]-EX120)*225000&lt;=0,"",(RD[[#This Row],[33kV_Solar_F2_Ex]]-EX120)*225000)</f>
        <v/>
      </c>
      <c r="FP121" s="370"/>
      <c r="FQ121" s="131" t="str">
        <f>IF((RD[[#This Row],[33kV_Solar_F4_Ex]]-EZ120)*225000&lt;=0,"",(RD[[#This Row],[33kV_Solar_F4_Ex]]-EZ120)*225000)</f>
        <v/>
      </c>
      <c r="FR121" s="291">
        <f>IF((RD[[#This Row],[33kV_OG1_Ex]]-FA120)*1000&lt;=0,0,(RD[[#This Row],[33kV_OG1_Ex]]-FA120)*1000)</f>
        <v>0</v>
      </c>
      <c r="FS121" s="227">
        <f>IFERROR(IF((RD[[#This Row],[33kV_OG2_Ex]]-FB120)*1000&lt;=0,0,(RD[[#This Row],[33kV_OG2_Ex]]-FB120)*1000),0)</f>
        <v>0</v>
      </c>
      <c r="FT121" s="132">
        <f>IF((RD[[#This Row],[220kV_TX1_Ex]]-FC120)*800000&lt;=0,0,(RD[[#This Row],[220kV_TX1_Ex]]-FC120)*800000)</f>
        <v>0</v>
      </c>
      <c r="FU121" s="227">
        <f>IF((RD[[#This Row],[220kV_Tx2_Ex]]-FD120)*800000&lt;=0,0,(RD[[#This Row],[220kV_Tx2_Ex]]-FD120)*800000)</f>
        <v>0</v>
      </c>
      <c r="FV121" s="291">
        <f>IF((RD[[#This Row],[220kV_TL_TVM_Ex]]-FE120)*1600000&lt;=0,0,(RD[[#This Row],[220kV_TL_TVM_Ex]]-FE120)*1600000)</f>
        <v>0</v>
      </c>
      <c r="FW121" s="291" t="str">
        <f>IF((RD[[#This Row],[220kV_C&amp;R_PQM_Ex]]-FF120)*1600000&lt;=0,"",(RD[[#This Row],[220kV_C&amp;R_PQM_Ex]]-FF120)*1600000)</f>
        <v/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 t="str">
        <f>IF((RD[[#This Row],[33kV_Aux2_Im]]-FI120)*1000&lt;=0,"",(RD[[#This Row],[33kV_Aux2_Im]]-FI120)*1000)</f>
        <v/>
      </c>
      <c r="GA121" s="291">
        <f>IFERROR(RD[[#This Row],[33kV_OG1_Energy (MWh)]]+RD[[#This Row],[33kV_OG2_Energy (MWh)]],"")</f>
        <v>0</v>
      </c>
      <c r="GB121" s="291">
        <f>IFERROR(RD[[#This Row],[220kV_TL_TVM Energy (MWh)]]-RD[[#This Row],[220KV_C&amp;R_PQM_im (MWh)]],"")</f>
        <v>0</v>
      </c>
      <c r="GC121" s="228" t="str">
        <f>IFERROR(RD[[#This Row],[33 kV Total Export (MWH)]]/RD[[#This Row],[220 KV Net Export (MWh)]]-1,"")</f>
        <v/>
      </c>
      <c r="GD121" s="229">
        <f>IFERROR((RD[[#This Row],[Sunset Time (POA&lt;20 W/m2)]]-RD[[#This Row],[Sunrise Time (POA&gt;20 W/m2)]])*24,0)</f>
        <v>0</v>
      </c>
      <c r="GE121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1" s="57">
        <f t="shared" si="200"/>
        <v>0</v>
      </c>
      <c r="GG121" s="143">
        <v>168.03</v>
      </c>
      <c r="GH121" s="57">
        <f t="shared" si="206"/>
        <v>0</v>
      </c>
      <c r="GI121" s="8">
        <f>IFERROR(RD[[#This Row],[Wind Export (33 kV)]]*(1-RD[[#This Row],[33 kV Line Loss (%)]]),RD[[#This Row],[Wind Export (33 kV)]])</f>
        <v>0</v>
      </c>
      <c r="GJ121" s="371"/>
      <c r="GK121" s="371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/>
      <c r="G122" s="364"/>
      <c r="H122" s="365"/>
      <c r="I122" s="365"/>
      <c r="J122" s="365"/>
      <c r="K122" s="365"/>
      <c r="L122" s="365"/>
      <c r="M122" s="365"/>
      <c r="N122" s="365"/>
      <c r="O122" s="365"/>
      <c r="P122" s="365"/>
      <c r="Q122" s="365"/>
      <c r="R122" s="365"/>
      <c r="S122" s="365"/>
      <c r="T122" s="365"/>
      <c r="U122" s="365"/>
      <c r="V122" s="365"/>
      <c r="W122" s="365"/>
      <c r="X122" s="365"/>
      <c r="Y122" s="365"/>
      <c r="Z122" s="365"/>
      <c r="AA122" s="365"/>
      <c r="AB122" s="365"/>
      <c r="AC122" s="365"/>
      <c r="AD122" s="365"/>
      <c r="AE122" s="365"/>
      <c r="AF122" s="365"/>
      <c r="AG122" s="365"/>
      <c r="AH122" s="365"/>
      <c r="AI122" s="365"/>
      <c r="AJ122" s="365"/>
      <c r="AK122" s="365"/>
      <c r="AL122" s="365"/>
      <c r="AM122" s="365"/>
      <c r="AN122" s="365"/>
      <c r="AO122" s="365"/>
      <c r="AP122" s="365"/>
      <c r="AQ122" s="365"/>
      <c r="AR122" s="365"/>
      <c r="AS122" s="365"/>
      <c r="AT122" s="365"/>
      <c r="AU122" s="365"/>
      <c r="AV122" s="365"/>
      <c r="AW122" s="365"/>
      <c r="AX122" s="365"/>
      <c r="AY122" s="365"/>
      <c r="AZ122" s="365"/>
      <c r="BA122" s="365"/>
      <c r="BB122" s="365"/>
      <c r="BC122" s="365"/>
      <c r="BD122" s="365"/>
      <c r="BE122" s="365"/>
      <c r="BF122" s="365"/>
      <c r="BG122" s="365"/>
      <c r="BH122" s="365"/>
      <c r="BI122" s="365"/>
      <c r="BJ122" s="365"/>
      <c r="BK122" s="365"/>
      <c r="BL122" s="365"/>
      <c r="BM122" s="365"/>
      <c r="BN122" s="365"/>
      <c r="BO122" s="365"/>
      <c r="BP122" s="365"/>
      <c r="BQ122" s="365"/>
      <c r="BR122" s="365"/>
      <c r="BS122" s="365"/>
      <c r="BT122" s="365"/>
      <c r="BU122" s="365"/>
      <c r="BV122" s="365"/>
      <c r="BW122" s="365"/>
      <c r="BX122" s="365"/>
      <c r="BY122" s="365"/>
      <c r="BZ122" s="365"/>
      <c r="CA122" s="365"/>
      <c r="CB122" s="365"/>
      <c r="CC122" s="365"/>
      <c r="CD122" s="365"/>
      <c r="CE122" s="365"/>
      <c r="CF122" s="365"/>
      <c r="CG122" s="365"/>
      <c r="CH122" s="126"/>
      <c r="CI122" s="126"/>
      <c r="CJ122" s="126"/>
      <c r="CK122" s="126"/>
      <c r="CL122" s="126"/>
      <c r="CM122" s="126"/>
      <c r="CN122" s="126"/>
      <c r="CO122" s="126"/>
      <c r="CP122" s="367"/>
      <c r="CQ122" s="367"/>
      <c r="CR122" s="126"/>
      <c r="CS122" s="126"/>
      <c r="CT122" s="367"/>
      <c r="CU122" s="367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288"/>
      <c r="DG122" s="288"/>
      <c r="DH122" s="288"/>
      <c r="DI122" s="288"/>
      <c r="DJ122" s="288"/>
      <c r="DK122" s="288"/>
      <c r="DL122" s="288"/>
      <c r="DM122" s="288"/>
      <c r="DN122" s="288"/>
      <c r="DO122" s="288"/>
      <c r="DP122" s="288"/>
      <c r="DQ122" s="288"/>
      <c r="DR122" s="288"/>
      <c r="DS122" s="288"/>
      <c r="DT122" s="288"/>
      <c r="DU122" s="288"/>
      <c r="DV122" s="288"/>
      <c r="DW122" s="288"/>
      <c r="DX122" s="288"/>
      <c r="DY122" s="288"/>
      <c r="DZ122" s="288"/>
      <c r="EA122" s="288"/>
      <c r="EB122" s="288"/>
      <c r="EC122" s="288"/>
      <c r="ED122" s="368">
        <f>SUM(RD[[#This Row],[IS1_Inv1_M1]:[IS1_Inv1_M2]])</f>
        <v>0</v>
      </c>
      <c r="EE122" s="368">
        <f>SUM(RD[[#This Row],[IS2_Inv1_M1]:[IS5_Inv1_M4]])</f>
        <v>0</v>
      </c>
      <c r="EF122" s="368">
        <f>SUM(RD[[#This Row],[IS6_Inv1_M1]:[IS6_Inv2_M2]])+SUM(RD[[#This Row],[IS8_Inv1_M1]:[IS8_Inv4_M2]])</f>
        <v>0</v>
      </c>
      <c r="EG122" s="368">
        <f>SUM(RD[[#This Row],[IS7_Inv1_M1]:[IS7_Inv1_M2]])</f>
        <v>0</v>
      </c>
      <c r="EH122" s="368">
        <f>SUM(RD[[#This Row],[IS9_Inv1_M1]:[IS12_Inv2_M4]])</f>
        <v>0</v>
      </c>
      <c r="EI122" s="368">
        <f>SUM(RD[[#This Row],[IS13_Inv1_M1]:[IS14_Inv1_M4]])</f>
        <v>0</v>
      </c>
      <c r="EJ122" s="368">
        <f>SUM(RD[[#This Row],[IS15_Inv1_M1]:[IS15_Inv2_M1]])</f>
        <v>0</v>
      </c>
      <c r="EK122" s="127">
        <f>SUM(RD[[#This Row],[IS16_Inv1_M1]:[IS17_Inv2_M2]])</f>
        <v>0</v>
      </c>
      <c r="EL122" s="127">
        <f>SUM(RD[[#This Row],[IS18_Inv1_M1]:[IS19_Inv2_M3]])</f>
        <v>0</v>
      </c>
      <c r="EM122" s="127">
        <f>SUM(RD[[#This Row],[IS20_Inv1_M1]:[IS20_Inv2_M2]])</f>
        <v>0</v>
      </c>
      <c r="EN122" s="368">
        <f>SUM(RD[[#This Row],[O2R4_P1]:[O2R22_P3]])</f>
        <v>0</v>
      </c>
      <c r="EO122" s="127" t="str">
        <f>IFERROR(AVERAGEIF(RD[[#This Row],[POA_UP_MCR (KWh/m2)]:[POA_UP_Ph3 (KWh/m2)2]],"&lt;&gt;0",RD[[#This Row],[POA_UP_MCR (KWh/m2)]:[POA_UP_Ph3 (KWh/m2)2]]),"")</f>
        <v/>
      </c>
      <c r="EP122" s="127" t="str">
        <f>IFERROR(AVERAGEIF(RD[[#This Row],[POA_Down_MCR (KWh/m2)]:[POA_Down_Ph3 (KWh/m2)22]],"&lt;&gt;0",RD[[#This Row],[POA_Down_MCR (KWh/m2)]:[POA_Down_Ph3 (KWh/m2)22]]),"")</f>
        <v/>
      </c>
      <c r="EQ122" s="127" t="str">
        <f>IFERROR(AVERAGEIF(RD[[#This Row],[GHI_UP_MCR (KWh/m2)]:[GHI_UP_IS1 (KWh/m2)]],"&lt;&gt;0",RD[[#This Row],[GHI_UP_MCR (KWh/m2)]:[GHI_UP_IS1 (KWh/m2)]]),"")</f>
        <v/>
      </c>
      <c r="ER122" s="127" t="str">
        <f>IFERROR(AVERAGEIF(RD[[#This Row],[GHI_Down_MCR (KWh/m2)]:[GHI_Down_IS1 (KWh/m2)]],"&lt;&gt;0",RD[[#This Row],[GHI_Down_MCR (KWh/m2)]:[GHI_Down_IS1 (KWh/m2)]]),"")</f>
        <v/>
      </c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  <c r="FJ122" s="291" t="str">
        <f>IF((RD[[#This Row],[33 kV_Wind_F1_Ex]]-ES121)*165000&lt;=0,"",(RD[[#This Row],[33 kV_Wind_F1_Ex]]-ES121)*165000)</f>
        <v/>
      </c>
      <c r="FK122" s="291" t="str">
        <f>IF((RD[[#This Row],[33 kV_Wind_F2_Ex]]-ET121)*165000&lt;=0,"",(RD[[#This Row],[33 kV_Wind_F2_Ex]]-ET121)*165000)</f>
        <v/>
      </c>
      <c r="FL122" s="131" t="str">
        <f>IF((RD[[#This Row],[33 kV_Wind_F3_Ex]]-EU121)*225000&lt;=0,"",(RD[[#This Row],[33 kV_Wind_F3_Ex]]-EU121)*225000)</f>
        <v/>
      </c>
      <c r="FM122" s="131" t="str">
        <f>IF((RD[[#This Row],[33 kV_Wind_F4_Ex]]-EV121)*165000&lt;=0,"",(RD[[#This Row],[33 kV_Wind_F4_Ex]]-EV121)*165000)</f>
        <v/>
      </c>
      <c r="FN122" s="227" t="str">
        <f>IF((RD[[#This Row],[33 kV_Solar_F1_Ex]]-EW121)*225000&lt;=0,"",(RD[[#This Row],[33 kV_Solar_F1_Ex]]-EW121)*225000)</f>
        <v/>
      </c>
      <c r="FO122" s="132" t="str">
        <f>IF((RD[[#This Row],[33kV_Solar_F2_Ex]]-EX121)*225000&lt;=0,"",(RD[[#This Row],[33kV_Solar_F2_Ex]]-EX121)*225000)</f>
        <v/>
      </c>
      <c r="FP122" s="370"/>
      <c r="FQ122" s="131" t="str">
        <f>IF((RD[[#This Row],[33kV_Solar_F4_Ex]]-EZ121)*225000&lt;=0,"",(RD[[#This Row],[33kV_Solar_F4_Ex]]-EZ121)*225000)</f>
        <v/>
      </c>
      <c r="FR122" s="291">
        <f>IF((RD[[#This Row],[33kV_OG1_Ex]]-FA121)*1000&lt;=0,0,(RD[[#This Row],[33kV_OG1_Ex]]-FA121)*1000)</f>
        <v>0</v>
      </c>
      <c r="FS122" s="227">
        <f>IFERROR(IF((RD[[#This Row],[33kV_OG2_Ex]]-FB121)*1000&lt;=0,0,(RD[[#This Row],[33kV_OG2_Ex]]-FB121)*1000),0)</f>
        <v>0</v>
      </c>
      <c r="FT122" s="132">
        <f>IF((RD[[#This Row],[220kV_TX1_Ex]]-FC121)*800000&lt;=0,0,(RD[[#This Row],[220kV_TX1_Ex]]-FC121)*800000)</f>
        <v>0</v>
      </c>
      <c r="FU122" s="227">
        <f>IF((RD[[#This Row],[220kV_Tx2_Ex]]-FD121)*800000&lt;=0,0,(RD[[#This Row],[220kV_Tx2_Ex]]-FD121)*800000)</f>
        <v>0</v>
      </c>
      <c r="FV122" s="291">
        <f>IF((RD[[#This Row],[220kV_TL_TVM_Ex]]-FE121)*1600000&lt;=0,0,(RD[[#This Row],[220kV_TL_TVM_Ex]]-FE121)*1600000)</f>
        <v>0</v>
      </c>
      <c r="FW122" s="291" t="str">
        <f>IF((RD[[#This Row],[220kV_C&amp;R_PQM_Ex]]-FF121)*1600000&lt;=0,"",(RD[[#This Row],[220kV_C&amp;R_PQM_Ex]]-FF121)*1600000)</f>
        <v/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 t="str">
        <f>IF((RD[[#This Row],[33kV_Aux2_Im]]-FI121)*1000&lt;=0,"",(RD[[#This Row],[33kV_Aux2_Im]]-FI121)*1000)</f>
        <v/>
      </c>
      <c r="GA122" s="291">
        <f>IFERROR(RD[[#This Row],[33kV_OG1_Energy (MWh)]]+RD[[#This Row],[33kV_OG2_Energy (MWh)]],"")</f>
        <v>0</v>
      </c>
      <c r="GB122" s="291">
        <f>IFERROR(RD[[#This Row],[220kV_TL_TVM Energy (MWh)]]-RD[[#This Row],[220KV_C&amp;R_PQM_im (MWh)]],"")</f>
        <v>0</v>
      </c>
      <c r="GC122" s="228" t="str">
        <f>IFERROR(RD[[#This Row],[33 kV Total Export (MWH)]]/RD[[#This Row],[220 KV Net Export (MWh)]]-1,"")</f>
        <v/>
      </c>
      <c r="GD122" s="229">
        <f>IFERROR((RD[[#This Row],[Sunset Time (POA&lt;20 W/m2)]]-RD[[#This Row],[Sunrise Time (POA&gt;20 W/m2)]])*24,0)</f>
        <v>0</v>
      </c>
      <c r="GE12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2" s="57">
        <f t="shared" si="200"/>
        <v>0</v>
      </c>
      <c r="GG122" s="143">
        <v>168.03</v>
      </c>
      <c r="GH122" s="57">
        <f t="shared" si="206"/>
        <v>0</v>
      </c>
      <c r="GI122" s="8">
        <f>IFERROR(RD[[#This Row],[Wind Export (33 kV)]]*(1-RD[[#This Row],[33 kV Line Loss (%)]]),RD[[#This Row],[Wind Export (33 kV)]])</f>
        <v>0</v>
      </c>
      <c r="GJ122" s="371"/>
      <c r="GK122" s="371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/>
      <c r="G123" s="364"/>
      <c r="H123" s="365"/>
      <c r="I123" s="365"/>
      <c r="J123" s="365"/>
      <c r="K123" s="365"/>
      <c r="L123" s="365"/>
      <c r="M123" s="365"/>
      <c r="N123" s="365"/>
      <c r="O123" s="365"/>
      <c r="P123" s="365"/>
      <c r="Q123" s="365"/>
      <c r="R123" s="365"/>
      <c r="S123" s="365"/>
      <c r="T123" s="365"/>
      <c r="U123" s="365"/>
      <c r="V123" s="365"/>
      <c r="W123" s="365"/>
      <c r="X123" s="365"/>
      <c r="Y123" s="365"/>
      <c r="Z123" s="365"/>
      <c r="AA123" s="365"/>
      <c r="AB123" s="365"/>
      <c r="AC123" s="365"/>
      <c r="AD123" s="365"/>
      <c r="AE123" s="365"/>
      <c r="AF123" s="365"/>
      <c r="AG123" s="365"/>
      <c r="AH123" s="365"/>
      <c r="AI123" s="365"/>
      <c r="AJ123" s="365"/>
      <c r="AK123" s="365"/>
      <c r="AL123" s="365"/>
      <c r="AM123" s="365"/>
      <c r="AN123" s="365"/>
      <c r="AO123" s="365"/>
      <c r="AP123" s="365"/>
      <c r="AQ123" s="365"/>
      <c r="AR123" s="365"/>
      <c r="AS123" s="365"/>
      <c r="AT123" s="365"/>
      <c r="AU123" s="365"/>
      <c r="AV123" s="365"/>
      <c r="AW123" s="365"/>
      <c r="AX123" s="365"/>
      <c r="AY123" s="365"/>
      <c r="AZ123" s="365"/>
      <c r="BA123" s="365"/>
      <c r="BB123" s="365"/>
      <c r="BC123" s="365"/>
      <c r="BD123" s="365"/>
      <c r="BE123" s="365"/>
      <c r="BF123" s="365"/>
      <c r="BG123" s="365"/>
      <c r="BH123" s="365"/>
      <c r="BI123" s="365"/>
      <c r="BJ123" s="365"/>
      <c r="BK123" s="365"/>
      <c r="BL123" s="365"/>
      <c r="BM123" s="365"/>
      <c r="BN123" s="365"/>
      <c r="BO123" s="365"/>
      <c r="BP123" s="365"/>
      <c r="BQ123" s="365"/>
      <c r="BR123" s="365"/>
      <c r="BS123" s="365"/>
      <c r="BT123" s="365"/>
      <c r="BU123" s="365"/>
      <c r="BV123" s="365"/>
      <c r="BW123" s="365"/>
      <c r="BX123" s="365"/>
      <c r="BY123" s="365"/>
      <c r="BZ123" s="365"/>
      <c r="CA123" s="365"/>
      <c r="CB123" s="365"/>
      <c r="CC123" s="365"/>
      <c r="CD123" s="365"/>
      <c r="CE123" s="365"/>
      <c r="CF123" s="365"/>
      <c r="CG123" s="365"/>
      <c r="CH123" s="126"/>
      <c r="CI123" s="126"/>
      <c r="CJ123" s="126"/>
      <c r="CK123" s="126"/>
      <c r="CL123" s="126"/>
      <c r="CM123" s="126"/>
      <c r="CN123" s="126"/>
      <c r="CO123" s="126"/>
      <c r="CP123" s="367"/>
      <c r="CQ123" s="367"/>
      <c r="CR123" s="126"/>
      <c r="CS123" s="126"/>
      <c r="CT123" s="367"/>
      <c r="CU123" s="367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288"/>
      <c r="DG123" s="288"/>
      <c r="DH123" s="288"/>
      <c r="DI123" s="288"/>
      <c r="DJ123" s="288"/>
      <c r="DK123" s="288"/>
      <c r="DL123" s="288"/>
      <c r="DM123" s="288"/>
      <c r="DN123" s="288"/>
      <c r="DO123" s="288"/>
      <c r="DP123" s="288"/>
      <c r="DQ123" s="288"/>
      <c r="DR123" s="288"/>
      <c r="DS123" s="288"/>
      <c r="DT123" s="288"/>
      <c r="DU123" s="288"/>
      <c r="DV123" s="288"/>
      <c r="DW123" s="288"/>
      <c r="DX123" s="288"/>
      <c r="DY123" s="288"/>
      <c r="DZ123" s="288"/>
      <c r="EA123" s="288"/>
      <c r="EB123" s="288"/>
      <c r="EC123" s="288"/>
      <c r="ED123" s="368">
        <f>SUM(RD[[#This Row],[IS1_Inv1_M1]:[IS1_Inv1_M2]])</f>
        <v>0</v>
      </c>
      <c r="EE123" s="368">
        <f>SUM(RD[[#This Row],[IS2_Inv1_M1]:[IS5_Inv1_M4]])</f>
        <v>0</v>
      </c>
      <c r="EF123" s="368">
        <f>SUM(RD[[#This Row],[IS6_Inv1_M1]:[IS6_Inv2_M2]])+SUM(RD[[#This Row],[IS8_Inv1_M1]:[IS8_Inv4_M2]])</f>
        <v>0</v>
      </c>
      <c r="EG123" s="368">
        <f>SUM(RD[[#This Row],[IS7_Inv1_M1]:[IS7_Inv1_M2]])</f>
        <v>0</v>
      </c>
      <c r="EH123" s="368">
        <f>SUM(RD[[#This Row],[IS9_Inv1_M1]:[IS12_Inv2_M4]])</f>
        <v>0</v>
      </c>
      <c r="EI123" s="368">
        <f>SUM(RD[[#This Row],[IS13_Inv1_M1]:[IS14_Inv1_M4]])</f>
        <v>0</v>
      </c>
      <c r="EJ123" s="368">
        <f>SUM(RD[[#This Row],[IS15_Inv1_M1]:[IS15_Inv2_M1]])</f>
        <v>0</v>
      </c>
      <c r="EK123" s="127">
        <f>SUM(RD[[#This Row],[IS16_Inv1_M1]:[IS17_Inv2_M2]])</f>
        <v>0</v>
      </c>
      <c r="EL123" s="127">
        <f>SUM(RD[[#This Row],[IS18_Inv1_M1]:[IS19_Inv2_M3]])</f>
        <v>0</v>
      </c>
      <c r="EM123" s="127">
        <f>SUM(RD[[#This Row],[IS20_Inv1_M1]:[IS20_Inv2_M2]])</f>
        <v>0</v>
      </c>
      <c r="EN123" s="368">
        <f>SUM(RD[[#This Row],[O2R4_P1]:[O2R22_P3]])</f>
        <v>0</v>
      </c>
      <c r="EO123" s="127" t="str">
        <f>IFERROR(AVERAGEIF(RD[[#This Row],[POA_UP_MCR (KWh/m2)]:[POA_UP_Ph3 (KWh/m2)2]],"&lt;&gt;0",RD[[#This Row],[POA_UP_MCR (KWh/m2)]:[POA_UP_Ph3 (KWh/m2)2]]),"")</f>
        <v/>
      </c>
      <c r="EP123" s="127" t="str">
        <f>IFERROR(AVERAGEIF(RD[[#This Row],[POA_Down_MCR (KWh/m2)]:[POA_Down_Ph3 (KWh/m2)22]],"&lt;&gt;0",RD[[#This Row],[POA_Down_MCR (KWh/m2)]:[POA_Down_Ph3 (KWh/m2)22]]),"")</f>
        <v/>
      </c>
      <c r="EQ123" s="127" t="str">
        <f>IFERROR(AVERAGEIF(RD[[#This Row],[GHI_UP_MCR (KWh/m2)]:[GHI_UP_IS1 (KWh/m2)]],"&lt;&gt;0",RD[[#This Row],[GHI_UP_MCR (KWh/m2)]:[GHI_UP_IS1 (KWh/m2)]]),"")</f>
        <v/>
      </c>
      <c r="ER123" s="127" t="str">
        <f>IFERROR(AVERAGEIF(RD[[#This Row],[GHI_Down_MCR (KWh/m2)]:[GHI_Down_IS1 (KWh/m2)]],"&lt;&gt;0",RD[[#This Row],[GHI_Down_MCR (KWh/m2)]:[GHI_Down_IS1 (KWh/m2)]]),"")</f>
        <v/>
      </c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  <c r="FJ123" s="291" t="str">
        <f>IF((RD[[#This Row],[33 kV_Wind_F1_Ex]]-ES122)*165000&lt;=0,"",(RD[[#This Row],[33 kV_Wind_F1_Ex]]-ES122)*165000)</f>
        <v/>
      </c>
      <c r="FK123" s="291" t="str">
        <f>IF((RD[[#This Row],[33 kV_Wind_F2_Ex]]-ET122)*165000&lt;=0,"",(RD[[#This Row],[33 kV_Wind_F2_Ex]]-ET122)*165000)</f>
        <v/>
      </c>
      <c r="FL123" s="131" t="str">
        <f>IF((RD[[#This Row],[33 kV_Wind_F3_Ex]]-EU122)*225000&lt;=0,"",(RD[[#This Row],[33 kV_Wind_F3_Ex]]-EU122)*225000)</f>
        <v/>
      </c>
      <c r="FM123" s="131" t="str">
        <f>IF((RD[[#This Row],[33 kV_Wind_F4_Ex]]-EV122)*165000&lt;=0,"",(RD[[#This Row],[33 kV_Wind_F4_Ex]]-EV122)*165000)</f>
        <v/>
      </c>
      <c r="FN123" s="227" t="str">
        <f>IF((RD[[#This Row],[33 kV_Solar_F1_Ex]]-EW122)*225000&lt;=0,"",(RD[[#This Row],[33 kV_Solar_F1_Ex]]-EW122)*225000)</f>
        <v/>
      </c>
      <c r="FO123" s="132" t="str">
        <f>IF((RD[[#This Row],[33kV_Solar_F2_Ex]]-EX122)*225000&lt;=0,"",(RD[[#This Row],[33kV_Solar_F2_Ex]]-EX122)*225000)</f>
        <v/>
      </c>
      <c r="FP123" s="370"/>
      <c r="FQ123" s="131" t="str">
        <f>IF((RD[[#This Row],[33kV_Solar_F4_Ex]]-EZ122)*225000&lt;=0,"",(RD[[#This Row],[33kV_Solar_F4_Ex]]-EZ122)*225000)</f>
        <v/>
      </c>
      <c r="FR123" s="291">
        <f>IF((RD[[#This Row],[33kV_OG1_Ex]]-FA122)*1000&lt;=0,0,(RD[[#This Row],[33kV_OG1_Ex]]-FA122)*1000)</f>
        <v>0</v>
      </c>
      <c r="FS123" s="227">
        <f>IFERROR(IF((RD[[#This Row],[33kV_OG2_Ex]]-FB122)*1000&lt;=0,0,(RD[[#This Row],[33kV_OG2_Ex]]-FB122)*1000),0)</f>
        <v>0</v>
      </c>
      <c r="FT123" s="132">
        <f>IF((RD[[#This Row],[220kV_TX1_Ex]]-FC122)*800000&lt;=0,0,(RD[[#This Row],[220kV_TX1_Ex]]-FC122)*800000)</f>
        <v>0</v>
      </c>
      <c r="FU123" s="227">
        <f>IF((RD[[#This Row],[220kV_Tx2_Ex]]-FD122)*800000&lt;=0,0,(RD[[#This Row],[220kV_Tx2_Ex]]-FD122)*800000)</f>
        <v>0</v>
      </c>
      <c r="FV123" s="291">
        <f>IF((RD[[#This Row],[220kV_TL_TVM_Ex]]-FE122)*1600000&lt;=0,0,(RD[[#This Row],[220kV_TL_TVM_Ex]]-FE122)*1600000)</f>
        <v>0</v>
      </c>
      <c r="FW123" s="291" t="str">
        <f>IF((RD[[#This Row],[220kV_C&amp;R_PQM_Ex]]-FF122)*1600000&lt;=0,"",(RD[[#This Row],[220kV_C&amp;R_PQM_Ex]]-FF122)*1600000)</f>
        <v/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 t="str">
        <f>IF((RD[[#This Row],[33kV_Aux2_Im]]-FI122)*1000&lt;=0,"",(RD[[#This Row],[33kV_Aux2_Im]]-FI122)*1000)</f>
        <v/>
      </c>
      <c r="GA123" s="291">
        <f>IFERROR(RD[[#This Row],[33kV_OG1_Energy (MWh)]]+RD[[#This Row],[33kV_OG2_Energy (MWh)]],"")</f>
        <v>0</v>
      </c>
      <c r="GB123" s="291">
        <f>IFERROR(RD[[#This Row],[220kV_TL_TVM Energy (MWh)]]-RD[[#This Row],[220KV_C&amp;R_PQM_im (MWh)]],"")</f>
        <v>0</v>
      </c>
      <c r="GC123" s="228" t="str">
        <f>IFERROR(RD[[#This Row],[33 kV Total Export (MWH)]]/RD[[#This Row],[220 KV Net Export (MWh)]]-1,"")</f>
        <v/>
      </c>
      <c r="GD123" s="229">
        <f>IFERROR((RD[[#This Row],[Sunset Time (POA&lt;20 W/m2)]]-RD[[#This Row],[Sunrise Time (POA&gt;20 W/m2)]])*24,0)</f>
        <v>0</v>
      </c>
      <c r="GE12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3" s="57">
        <f t="shared" si="200"/>
        <v>0</v>
      </c>
      <c r="GG123" s="143">
        <v>168.03</v>
      </c>
      <c r="GH123" s="57">
        <f t="shared" si="206"/>
        <v>0</v>
      </c>
      <c r="GI123" s="8">
        <f>IFERROR(RD[[#This Row],[Wind Export (33 kV)]]*(1-RD[[#This Row],[33 kV Line Loss (%)]]),RD[[#This Row],[Wind Export (33 kV)]])</f>
        <v>0</v>
      </c>
      <c r="GJ123" s="371"/>
      <c r="GK123" s="371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/>
      <c r="G124" s="364"/>
      <c r="H124" s="365"/>
      <c r="I124" s="365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365"/>
      <c r="W124" s="365"/>
      <c r="X124" s="365"/>
      <c r="Y124" s="365"/>
      <c r="Z124" s="365"/>
      <c r="AA124" s="365"/>
      <c r="AB124" s="365"/>
      <c r="AC124" s="365"/>
      <c r="AD124" s="365"/>
      <c r="AE124" s="365"/>
      <c r="AF124" s="365"/>
      <c r="AG124" s="365"/>
      <c r="AH124" s="365"/>
      <c r="AI124" s="365"/>
      <c r="AJ124" s="365"/>
      <c r="AK124" s="365"/>
      <c r="AL124" s="365"/>
      <c r="AM124" s="365"/>
      <c r="AN124" s="365"/>
      <c r="AO124" s="365"/>
      <c r="AP124" s="365"/>
      <c r="AQ124" s="365"/>
      <c r="AR124" s="365"/>
      <c r="AS124" s="365"/>
      <c r="AT124" s="365"/>
      <c r="AU124" s="365"/>
      <c r="AV124" s="365"/>
      <c r="AW124" s="365"/>
      <c r="AX124" s="365"/>
      <c r="AY124" s="365"/>
      <c r="AZ124" s="365"/>
      <c r="BA124" s="365"/>
      <c r="BB124" s="365"/>
      <c r="BC124" s="365"/>
      <c r="BD124" s="365"/>
      <c r="BE124" s="365"/>
      <c r="BF124" s="365"/>
      <c r="BG124" s="365"/>
      <c r="BH124" s="365"/>
      <c r="BI124" s="365"/>
      <c r="BJ124" s="365"/>
      <c r="BK124" s="365"/>
      <c r="BL124" s="365"/>
      <c r="BM124" s="365"/>
      <c r="BN124" s="365"/>
      <c r="BO124" s="365"/>
      <c r="BP124" s="365"/>
      <c r="BQ124" s="365"/>
      <c r="BR124" s="365"/>
      <c r="BS124" s="365"/>
      <c r="BT124" s="365"/>
      <c r="BU124" s="365"/>
      <c r="BV124" s="365"/>
      <c r="BW124" s="365"/>
      <c r="BX124" s="365"/>
      <c r="BY124" s="365"/>
      <c r="BZ124" s="365"/>
      <c r="CA124" s="365"/>
      <c r="CB124" s="365"/>
      <c r="CC124" s="365"/>
      <c r="CD124" s="365"/>
      <c r="CE124" s="365"/>
      <c r="CF124" s="365"/>
      <c r="CG124" s="365"/>
      <c r="CH124" s="126"/>
      <c r="CI124" s="126"/>
      <c r="CJ124" s="126"/>
      <c r="CK124" s="126"/>
      <c r="CL124" s="126"/>
      <c r="CM124" s="126"/>
      <c r="CN124" s="126"/>
      <c r="CO124" s="126"/>
      <c r="CP124" s="367"/>
      <c r="CQ124" s="367"/>
      <c r="CR124" s="126"/>
      <c r="CS124" s="126"/>
      <c r="CT124" s="367"/>
      <c r="CU124" s="367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288"/>
      <c r="DG124" s="288"/>
      <c r="DH124" s="288"/>
      <c r="DI124" s="288"/>
      <c r="DJ124" s="288"/>
      <c r="DK124" s="288"/>
      <c r="DL124" s="288"/>
      <c r="DM124" s="288"/>
      <c r="DN124" s="288"/>
      <c r="DO124" s="288"/>
      <c r="DP124" s="288"/>
      <c r="DQ124" s="288"/>
      <c r="DR124" s="288"/>
      <c r="DS124" s="288"/>
      <c r="DT124" s="288"/>
      <c r="DU124" s="288"/>
      <c r="DV124" s="288"/>
      <c r="DW124" s="288"/>
      <c r="DX124" s="288"/>
      <c r="DY124" s="288"/>
      <c r="DZ124" s="288"/>
      <c r="EA124" s="288"/>
      <c r="EB124" s="288"/>
      <c r="EC124" s="288"/>
      <c r="ED124" s="368">
        <f>SUM(RD[[#This Row],[IS1_Inv1_M1]:[IS1_Inv1_M2]])</f>
        <v>0</v>
      </c>
      <c r="EE124" s="368">
        <f>SUM(RD[[#This Row],[IS2_Inv1_M1]:[IS5_Inv1_M4]])</f>
        <v>0</v>
      </c>
      <c r="EF124" s="368">
        <f>SUM(RD[[#This Row],[IS6_Inv1_M1]:[IS6_Inv2_M2]])+SUM(RD[[#This Row],[IS8_Inv1_M1]:[IS8_Inv4_M2]])</f>
        <v>0</v>
      </c>
      <c r="EG124" s="368">
        <f>SUM(RD[[#This Row],[IS7_Inv1_M1]:[IS7_Inv1_M2]])</f>
        <v>0</v>
      </c>
      <c r="EH124" s="368">
        <f>SUM(RD[[#This Row],[IS9_Inv1_M1]:[IS12_Inv2_M4]])</f>
        <v>0</v>
      </c>
      <c r="EI124" s="368">
        <f>SUM(RD[[#This Row],[IS13_Inv1_M1]:[IS14_Inv1_M4]])</f>
        <v>0</v>
      </c>
      <c r="EJ124" s="368">
        <f>SUM(RD[[#This Row],[IS15_Inv1_M1]:[IS15_Inv2_M1]])</f>
        <v>0</v>
      </c>
      <c r="EK124" s="127">
        <f>SUM(RD[[#This Row],[IS16_Inv1_M1]:[IS17_Inv2_M2]])</f>
        <v>0</v>
      </c>
      <c r="EL124" s="127">
        <f>SUM(RD[[#This Row],[IS18_Inv1_M1]:[IS19_Inv2_M3]])</f>
        <v>0</v>
      </c>
      <c r="EM124" s="127">
        <f>SUM(RD[[#This Row],[IS20_Inv1_M1]:[IS20_Inv2_M2]])</f>
        <v>0</v>
      </c>
      <c r="EN124" s="368">
        <f>SUM(RD[[#This Row],[O2R4_P1]:[O2R22_P3]])</f>
        <v>0</v>
      </c>
      <c r="EO124" s="127" t="str">
        <f>IFERROR(AVERAGEIF(RD[[#This Row],[POA_UP_MCR (KWh/m2)]:[POA_UP_Ph3 (KWh/m2)2]],"&lt;&gt;0",RD[[#This Row],[POA_UP_MCR (KWh/m2)]:[POA_UP_Ph3 (KWh/m2)2]]),"")</f>
        <v/>
      </c>
      <c r="EP124" s="127" t="str">
        <f>IFERROR(AVERAGEIF(RD[[#This Row],[POA_Down_MCR (KWh/m2)]:[POA_Down_Ph3 (KWh/m2)22]],"&lt;&gt;0",RD[[#This Row],[POA_Down_MCR (KWh/m2)]:[POA_Down_Ph3 (KWh/m2)22]]),"")</f>
        <v/>
      </c>
      <c r="EQ124" s="127" t="str">
        <f>IFERROR(AVERAGEIF(RD[[#This Row],[GHI_UP_MCR (KWh/m2)]:[GHI_UP_IS1 (KWh/m2)]],"&lt;&gt;0",RD[[#This Row],[GHI_UP_MCR (KWh/m2)]:[GHI_UP_IS1 (KWh/m2)]]),"")</f>
        <v/>
      </c>
      <c r="ER124" s="127" t="str">
        <f>IFERROR(AVERAGEIF(RD[[#This Row],[GHI_Down_MCR (KWh/m2)]:[GHI_Down_IS1 (KWh/m2)]],"&lt;&gt;0",RD[[#This Row],[GHI_Down_MCR (KWh/m2)]:[GHI_Down_IS1 (KWh/m2)]]),"")</f>
        <v/>
      </c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  <c r="FJ124" s="291" t="str">
        <f>IF((RD[[#This Row],[33 kV_Wind_F1_Ex]]-ES123)*165000&lt;=0,"",(RD[[#This Row],[33 kV_Wind_F1_Ex]]-ES123)*165000)</f>
        <v/>
      </c>
      <c r="FK124" s="291" t="str">
        <f>IF((RD[[#This Row],[33 kV_Wind_F2_Ex]]-ET123)*165000&lt;=0,"",(RD[[#This Row],[33 kV_Wind_F2_Ex]]-ET123)*165000)</f>
        <v/>
      </c>
      <c r="FL124" s="131" t="str">
        <f>IF((RD[[#This Row],[33 kV_Wind_F3_Ex]]-EU123)*225000&lt;=0,"",(RD[[#This Row],[33 kV_Wind_F3_Ex]]-EU123)*225000)</f>
        <v/>
      </c>
      <c r="FM124" s="131" t="str">
        <f>IF((RD[[#This Row],[33 kV_Wind_F4_Ex]]-EV123)*165000&lt;=0,"",(RD[[#This Row],[33 kV_Wind_F4_Ex]]-EV123)*165000)</f>
        <v/>
      </c>
      <c r="FN124" s="227" t="str">
        <f>IF((RD[[#This Row],[33 kV_Solar_F1_Ex]]-EW123)*225000&lt;=0,"",(RD[[#This Row],[33 kV_Solar_F1_Ex]]-EW123)*225000)</f>
        <v/>
      </c>
      <c r="FO124" s="132" t="str">
        <f>IF((RD[[#This Row],[33kV_Solar_F2_Ex]]-EX123)*225000&lt;=0,"",(RD[[#This Row],[33kV_Solar_F2_Ex]]-EX123)*225000)</f>
        <v/>
      </c>
      <c r="FP124" s="370"/>
      <c r="FQ124" s="131" t="str">
        <f>IF((RD[[#This Row],[33kV_Solar_F4_Ex]]-EZ123)*225000&lt;=0,"",(RD[[#This Row],[33kV_Solar_F4_Ex]]-EZ123)*225000)</f>
        <v/>
      </c>
      <c r="FR124" s="291">
        <f>IF((RD[[#This Row],[33kV_OG1_Ex]]-FA123)*1000&lt;=0,0,(RD[[#This Row],[33kV_OG1_Ex]]-FA123)*1000)</f>
        <v>0</v>
      </c>
      <c r="FS124" s="227">
        <f>IFERROR(IF((RD[[#This Row],[33kV_OG2_Ex]]-FB123)*1000&lt;=0,0,(RD[[#This Row],[33kV_OG2_Ex]]-FB123)*1000),0)</f>
        <v>0</v>
      </c>
      <c r="FT124" s="132">
        <f>IF((RD[[#This Row],[220kV_TX1_Ex]]-FC123)*800000&lt;=0,0,(RD[[#This Row],[220kV_TX1_Ex]]-FC123)*800000)</f>
        <v>0</v>
      </c>
      <c r="FU124" s="227">
        <f>IF((RD[[#This Row],[220kV_Tx2_Ex]]-FD123)*800000&lt;=0,0,(RD[[#This Row],[220kV_Tx2_Ex]]-FD123)*800000)</f>
        <v>0</v>
      </c>
      <c r="FV124" s="291">
        <f>IF((RD[[#This Row],[220kV_TL_TVM_Ex]]-FE123)*1600000&lt;=0,0,(RD[[#This Row],[220kV_TL_TVM_Ex]]-FE123)*1600000)</f>
        <v>0</v>
      </c>
      <c r="FW124" s="291" t="str">
        <f>IF((RD[[#This Row],[220kV_C&amp;R_PQM_Ex]]-FF123)*1600000&lt;=0,"",(RD[[#This Row],[220kV_C&amp;R_PQM_Ex]]-FF123)*1600000)</f>
        <v/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 t="str">
        <f>IF((RD[[#This Row],[33kV_Aux2_Im]]-FI123)*1000&lt;=0,"",(RD[[#This Row],[33kV_Aux2_Im]]-FI123)*1000)</f>
        <v/>
      </c>
      <c r="GA124" s="291">
        <f>IFERROR(RD[[#This Row],[33kV_OG1_Energy (MWh)]]+RD[[#This Row],[33kV_OG2_Energy (MWh)]],"")</f>
        <v>0</v>
      </c>
      <c r="GB124" s="291">
        <f>IFERROR(RD[[#This Row],[220kV_TL_TVM Energy (MWh)]]-RD[[#This Row],[220KV_C&amp;R_PQM_im (MWh)]],"")</f>
        <v>0</v>
      </c>
      <c r="GC124" s="228" t="str">
        <f>IFERROR(RD[[#This Row],[33 kV Total Export (MWH)]]/RD[[#This Row],[220 KV Net Export (MWh)]]-1,"")</f>
        <v/>
      </c>
      <c r="GD124" s="229">
        <f>IFERROR((RD[[#This Row],[Sunset Time (POA&lt;20 W/m2)]]-RD[[#This Row],[Sunrise Time (POA&gt;20 W/m2)]])*24,0)</f>
        <v>0</v>
      </c>
      <c r="GE12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4" s="57">
        <f t="shared" si="200"/>
        <v>0</v>
      </c>
      <c r="GG124" s="143">
        <v>168.03</v>
      </c>
      <c r="GH124" s="57">
        <f t="shared" si="206"/>
        <v>0</v>
      </c>
      <c r="GI124" s="8">
        <f>IFERROR(RD[[#This Row],[Wind Export (33 kV)]]*(1-RD[[#This Row],[33 kV Line Loss (%)]]),RD[[#This Row],[Wind Export (33 kV)]])</f>
        <v>0</v>
      </c>
      <c r="GJ124" s="371"/>
      <c r="GK124" s="371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/>
      <c r="G125" s="364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  <c r="AD125" s="365"/>
      <c r="AE125" s="365"/>
      <c r="AF125" s="365"/>
      <c r="AG125" s="365"/>
      <c r="AH125" s="365"/>
      <c r="AI125" s="365"/>
      <c r="AJ125" s="365"/>
      <c r="AK125" s="365"/>
      <c r="AL125" s="365"/>
      <c r="AM125" s="365"/>
      <c r="AN125" s="365"/>
      <c r="AO125" s="365"/>
      <c r="AP125" s="365"/>
      <c r="AQ125" s="365"/>
      <c r="AR125" s="365"/>
      <c r="AS125" s="365"/>
      <c r="AT125" s="365"/>
      <c r="AU125" s="365"/>
      <c r="AV125" s="365"/>
      <c r="AW125" s="365"/>
      <c r="AX125" s="365"/>
      <c r="AY125" s="365"/>
      <c r="AZ125" s="365"/>
      <c r="BA125" s="365"/>
      <c r="BB125" s="365"/>
      <c r="BC125" s="365"/>
      <c r="BD125" s="365"/>
      <c r="BE125" s="365"/>
      <c r="BF125" s="365"/>
      <c r="BG125" s="365"/>
      <c r="BH125" s="365"/>
      <c r="BI125" s="365"/>
      <c r="BJ125" s="365"/>
      <c r="BK125" s="365"/>
      <c r="BL125" s="365"/>
      <c r="BM125" s="365"/>
      <c r="BN125" s="365"/>
      <c r="BO125" s="365"/>
      <c r="BP125" s="365"/>
      <c r="BQ125" s="365"/>
      <c r="BR125" s="365"/>
      <c r="BS125" s="365"/>
      <c r="BT125" s="365"/>
      <c r="BU125" s="365"/>
      <c r="BV125" s="365"/>
      <c r="BW125" s="365"/>
      <c r="BX125" s="365"/>
      <c r="BY125" s="365"/>
      <c r="BZ125" s="365"/>
      <c r="CA125" s="365"/>
      <c r="CB125" s="365"/>
      <c r="CC125" s="365"/>
      <c r="CD125" s="365"/>
      <c r="CE125" s="365"/>
      <c r="CF125" s="365"/>
      <c r="CG125" s="365"/>
      <c r="CH125" s="126"/>
      <c r="CI125" s="126"/>
      <c r="CJ125" s="126"/>
      <c r="CK125" s="126"/>
      <c r="CL125" s="126"/>
      <c r="CM125" s="126"/>
      <c r="CN125" s="126"/>
      <c r="CO125" s="126"/>
      <c r="CP125" s="367"/>
      <c r="CQ125" s="367"/>
      <c r="CR125" s="126"/>
      <c r="CS125" s="126"/>
      <c r="CT125" s="367"/>
      <c r="CU125" s="367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8"/>
      <c r="DG125" s="288"/>
      <c r="DH125" s="288"/>
      <c r="DI125" s="288"/>
      <c r="DJ125" s="288"/>
      <c r="DK125" s="288"/>
      <c r="DL125" s="288"/>
      <c r="DM125" s="288"/>
      <c r="DN125" s="288"/>
      <c r="DO125" s="288"/>
      <c r="DP125" s="288"/>
      <c r="DQ125" s="288"/>
      <c r="DR125" s="288"/>
      <c r="DS125" s="288"/>
      <c r="DT125" s="288"/>
      <c r="DU125" s="288"/>
      <c r="DV125" s="288"/>
      <c r="DW125" s="288"/>
      <c r="DX125" s="288"/>
      <c r="DY125" s="288"/>
      <c r="DZ125" s="288"/>
      <c r="EA125" s="288"/>
      <c r="EB125" s="288"/>
      <c r="EC125" s="288"/>
      <c r="ED125" s="369">
        <f>SUM(RD[[#This Row],[IS1_Inv1_M1]:[IS1_Inv1_M2]])</f>
        <v>0</v>
      </c>
      <c r="EE125" s="369">
        <f>SUM(RD[[#This Row],[IS2_Inv1_M1]:[IS5_Inv1_M4]])</f>
        <v>0</v>
      </c>
      <c r="EF125" s="369">
        <f>SUM(RD[[#This Row],[IS6_Inv1_M1]:[IS6_Inv2_M2]])+SUM(RD[[#This Row],[IS8_Inv1_M1]:[IS8_Inv4_M2]])</f>
        <v>0</v>
      </c>
      <c r="EG125" s="369">
        <f>SUM(RD[[#This Row],[IS7_Inv1_M1]:[IS7_Inv1_M2]])</f>
        <v>0</v>
      </c>
      <c r="EH125" s="368">
        <f>SUM(RD[[#This Row],[IS9_Inv1_M1]:[IS12_Inv2_M4]])</f>
        <v>0</v>
      </c>
      <c r="EI125" s="368">
        <f>SUM(RD[[#This Row],[IS13_Inv1_M1]:[IS14_Inv1_M4]])</f>
        <v>0</v>
      </c>
      <c r="EJ125" s="368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369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1" t="str">
        <f>IF((RD[[#This Row],[33 kV_Wind_F1_Ex]]-ES124)*165000&lt;=0,"",(RD[[#This Row],[33 kV_Wind_F1_Ex]]-ES124)*165000)</f>
        <v/>
      </c>
      <c r="FK125" s="291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7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70"/>
      <c r="FQ125" s="131" t="str">
        <f>IF((RD[[#This Row],[33kV_Solar_F4_Ex]]-EZ124)*225000&lt;=0,"",(RD[[#This Row],[33kV_Solar_F4_Ex]]-EZ124)*225000)</f>
        <v/>
      </c>
      <c r="FR125" s="291">
        <f>IF((RD[[#This Row],[33kV_OG1_Ex]]-FA124)*1000&lt;=0,0,(RD[[#This Row],[33kV_OG1_Ex]]-FA124)*1000)</f>
        <v>0</v>
      </c>
      <c r="FS125" s="227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7">
        <f>IF((RD[[#This Row],[220kV_Tx2_Ex]]-FD124)*800000&lt;=0,0,(RD[[#This Row],[220kV_Tx2_Ex]]-FD124)*800000)</f>
        <v>0</v>
      </c>
      <c r="FV125" s="291">
        <f>IF((RD[[#This Row],[220kV_TL_TVM_Ex]]-FE124)*1600000&lt;=0,0,(RD[[#This Row],[220kV_TL_TVM_Ex]]-FE124)*1600000)</f>
        <v>0</v>
      </c>
      <c r="FW125" s="291" t="str">
        <f>IF((RD[[#This Row],[220kV_C&amp;R_PQM_Ex]]-FF124)*1600000&lt;=0,"",(RD[[#This Row],[220kV_C&amp;R_PQM_Ex]]-FF124)*1600000)</f>
        <v/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 t="str">
        <f>IF((RD[[#This Row],[33kV_Aux2_Im]]-FI124)*1000&lt;=0,"",(RD[[#This Row],[33kV_Aux2_Im]]-FI124)*1000)</f>
        <v/>
      </c>
      <c r="GA125" s="291">
        <f>IFERROR(RD[[#This Row],[33kV_OG1_Energy (MWh)]]+RD[[#This Row],[33kV_OG2_Energy (MWh)]],"")</f>
        <v>0</v>
      </c>
      <c r="GB125" s="291">
        <f>IFERROR(RD[[#This Row],[220kV_TL_TVM Energy (MWh)]]-RD[[#This Row],[220KV_C&amp;R_PQM_im (MWh)]],"")</f>
        <v>0</v>
      </c>
      <c r="GC125" s="228" t="str">
        <f>IFERROR(RD[[#This Row],[33 kV Total Export (MWH)]]/RD[[#This Row],[220 KV Net Export (MWh)]]-1,"")</f>
        <v/>
      </c>
      <c r="GD125" s="229">
        <f>IFERROR((RD[[#This Row],[Sunset Time (POA&lt;20 W/m2)]]-RD[[#This Row],[Sunrise Time (POA&gt;20 W/m2)]])*24,0)</f>
        <v>0</v>
      </c>
      <c r="GE12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168.03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71"/>
      <c r="GK125" s="371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/>
      <c r="G126" s="364"/>
      <c r="H126" s="365"/>
      <c r="I126" s="365"/>
      <c r="J126" s="365"/>
      <c r="K126" s="365"/>
      <c r="L126" s="365"/>
      <c r="M126" s="365"/>
      <c r="N126" s="365"/>
      <c r="O126" s="365"/>
      <c r="P126" s="365"/>
      <c r="Q126" s="365"/>
      <c r="R126" s="365"/>
      <c r="S126" s="365"/>
      <c r="T126" s="365"/>
      <c r="U126" s="365"/>
      <c r="V126" s="365"/>
      <c r="W126" s="365"/>
      <c r="X126" s="365"/>
      <c r="Y126" s="365"/>
      <c r="Z126" s="365"/>
      <c r="AA126" s="365"/>
      <c r="AB126" s="365"/>
      <c r="AC126" s="365"/>
      <c r="AD126" s="365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135"/>
      <c r="CI126" s="135"/>
      <c r="CJ126" s="135"/>
      <c r="CK126" s="135"/>
      <c r="CL126" s="135"/>
      <c r="CM126" s="135"/>
      <c r="CN126" s="135"/>
      <c r="CO126" s="135"/>
      <c r="CP126" s="367"/>
      <c r="CQ126" s="367"/>
      <c r="CR126" s="135"/>
      <c r="CS126" s="135"/>
      <c r="CT126" s="367"/>
      <c r="CU126" s="367"/>
      <c r="CV126" s="135"/>
      <c r="CW126" s="135"/>
      <c r="CX126" s="126"/>
      <c r="CY126" s="135"/>
      <c r="CZ126" s="135"/>
      <c r="DA126" s="126"/>
      <c r="DB126" s="126"/>
      <c r="DC126" s="126"/>
      <c r="DD126" s="126"/>
      <c r="DE126" s="126"/>
      <c r="DF126" s="288"/>
      <c r="DG126" s="288"/>
      <c r="DH126" s="288"/>
      <c r="DI126" s="288"/>
      <c r="DJ126" s="288"/>
      <c r="DK126" s="288"/>
      <c r="DL126" s="288"/>
      <c r="DM126" s="288"/>
      <c r="DN126" s="288"/>
      <c r="DO126" s="288"/>
      <c r="DP126" s="288"/>
      <c r="DQ126" s="288"/>
      <c r="DR126" s="288"/>
      <c r="DS126" s="288"/>
      <c r="DT126" s="288"/>
      <c r="DU126" s="288"/>
      <c r="DV126" s="288"/>
      <c r="DW126" s="288"/>
      <c r="DX126" s="288"/>
      <c r="DY126" s="288"/>
      <c r="DZ126" s="288"/>
      <c r="EA126" s="288"/>
      <c r="EB126" s="288"/>
      <c r="EC126" s="288"/>
      <c r="ED126" s="368">
        <f>SUM(RD[[#This Row],[IS1_Inv1_M1]:[IS1_Inv1_M2]])</f>
        <v>0</v>
      </c>
      <c r="EE126" s="368">
        <f>SUM(RD[[#This Row],[IS2_Inv1_M1]:[IS5_Inv1_M4]])</f>
        <v>0</v>
      </c>
      <c r="EF126" s="368">
        <f>SUM(RD[[#This Row],[IS6_Inv1_M1]:[IS6_Inv2_M2]])+SUM(RD[[#This Row],[IS8_Inv1_M1]:[IS8_Inv4_M2]])</f>
        <v>0</v>
      </c>
      <c r="EG126" s="368">
        <f>SUM(RD[[#This Row],[IS7_Inv1_M1]:[IS7_Inv1_M2]])</f>
        <v>0</v>
      </c>
      <c r="EH126" s="368">
        <f>SUM(RD[[#This Row],[IS9_Inv1_M1]:[IS12_Inv2_M4]])</f>
        <v>0</v>
      </c>
      <c r="EI126" s="368">
        <f>SUM(RD[[#This Row],[IS13_Inv1_M1]:[IS14_Inv1_M4]])</f>
        <v>0</v>
      </c>
      <c r="EJ126" s="368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368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1" t="str">
        <f>IF((RD[[#This Row],[33 kV_Wind_F1_Ex]]-ES125)*165000&lt;=0,"",(RD[[#This Row],[33 kV_Wind_F1_Ex]]-ES125)*165000)</f>
        <v/>
      </c>
      <c r="FK126" s="291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7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70"/>
      <c r="FQ126" s="131" t="str">
        <f>IF((RD[[#This Row],[33kV_Solar_F4_Ex]]-EZ125)*225000&lt;=0,"",(RD[[#This Row],[33kV_Solar_F4_Ex]]-EZ125)*225000)</f>
        <v/>
      </c>
      <c r="FR126" s="291">
        <f>IF((RD[[#This Row],[33kV_OG1_Ex]]-FA125)*1000&lt;=0,0,(RD[[#This Row],[33kV_OG1_Ex]]-FA125)*1000)</f>
        <v>0</v>
      </c>
      <c r="FS126" s="227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7">
        <f>IF((RD[[#This Row],[220kV_Tx2_Ex]]-FD125)*800000&lt;=0,0,(RD[[#This Row],[220kV_Tx2_Ex]]-FD125)*800000)</f>
        <v>0</v>
      </c>
      <c r="FV126" s="291">
        <f>IF((RD[[#This Row],[220kV_TL_TVM_Ex]]-FE125)*1600000&lt;=0,0,(RD[[#This Row],[220kV_TL_TVM_Ex]]-FE125)*1600000)</f>
        <v>0</v>
      </c>
      <c r="FW126" s="291" t="str">
        <f>IF((RD[[#This Row],[220kV_C&amp;R_PQM_Ex]]-FF125)*1600000&lt;=0,"",(RD[[#This Row],[220kV_C&amp;R_PQM_Ex]]-FF125)*1600000)</f>
        <v/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 t="str">
        <f>IF((RD[[#This Row],[33kV_Aux2_Im]]-FI125)*1000&lt;=0,"",(RD[[#This Row],[33kV_Aux2_Im]]-FI125)*1000)</f>
        <v/>
      </c>
      <c r="GA126" s="291">
        <f>IFERROR(RD[[#This Row],[33kV_OG1_Energy (MWh)]]+RD[[#This Row],[33kV_OG2_Energy (MWh)]],"")</f>
        <v>0</v>
      </c>
      <c r="GB126" s="291">
        <f>IFERROR(RD[[#This Row],[220kV_TL_TVM Energy (MWh)]]-RD[[#This Row],[220KV_C&amp;R_PQM_im (MWh)]],"")</f>
        <v>0</v>
      </c>
      <c r="GC126" s="228" t="str">
        <f>IFERROR(RD[[#This Row],[33 kV Total Export (MWH)]]/RD[[#This Row],[220 KV Net Export (MWh)]]-1,"")</f>
        <v/>
      </c>
      <c r="GD126" s="229">
        <f>IFERROR((RD[[#This Row],[Sunset Time (POA&lt;20 W/m2)]]-RD[[#This Row],[Sunrise Time (POA&gt;20 W/m2)]])*24,0)</f>
        <v>0</v>
      </c>
      <c r="GE12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168.03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71"/>
      <c r="GK126" s="371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/>
      <c r="G127" s="364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5"/>
      <c r="AW127" s="365"/>
      <c r="AX127" s="365"/>
      <c r="AY127" s="365"/>
      <c r="AZ127" s="365"/>
      <c r="BA127" s="365"/>
      <c r="BB127" s="365"/>
      <c r="BC127" s="365"/>
      <c r="BD127" s="365"/>
      <c r="BE127" s="365"/>
      <c r="BF127" s="365"/>
      <c r="BG127" s="365"/>
      <c r="BH127" s="365"/>
      <c r="BI127" s="365"/>
      <c r="BJ127" s="365"/>
      <c r="BK127" s="365"/>
      <c r="BL127" s="365"/>
      <c r="BM127" s="365"/>
      <c r="BN127" s="365"/>
      <c r="BO127" s="365"/>
      <c r="BP127" s="365"/>
      <c r="BQ127" s="365"/>
      <c r="BR127" s="365"/>
      <c r="BS127" s="365"/>
      <c r="BT127" s="365"/>
      <c r="BU127" s="365"/>
      <c r="BV127" s="365"/>
      <c r="BW127" s="365"/>
      <c r="BX127" s="365"/>
      <c r="BY127" s="365"/>
      <c r="BZ127" s="365"/>
      <c r="CA127" s="365"/>
      <c r="CB127" s="365"/>
      <c r="CC127" s="365"/>
      <c r="CD127" s="365"/>
      <c r="CE127" s="365"/>
      <c r="CF127" s="365"/>
      <c r="CG127" s="365"/>
      <c r="CH127" s="126"/>
      <c r="CI127" s="126"/>
      <c r="CJ127" s="126"/>
      <c r="CK127" s="126"/>
      <c r="CL127" s="126"/>
      <c r="CM127" s="126"/>
      <c r="CN127" s="126"/>
      <c r="CO127" s="126"/>
      <c r="CP127" s="367"/>
      <c r="CQ127" s="367"/>
      <c r="CR127" s="126"/>
      <c r="CS127" s="126"/>
      <c r="CT127" s="367"/>
      <c r="CU127" s="367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8"/>
      <c r="DG127" s="288"/>
      <c r="DH127" s="288"/>
      <c r="DI127" s="288"/>
      <c r="DJ127" s="288"/>
      <c r="DK127" s="288"/>
      <c r="DL127" s="288"/>
      <c r="DM127" s="288"/>
      <c r="DN127" s="288"/>
      <c r="DO127" s="288"/>
      <c r="DP127" s="288"/>
      <c r="DQ127" s="288"/>
      <c r="DR127" s="288"/>
      <c r="DS127" s="288"/>
      <c r="DT127" s="288"/>
      <c r="DU127" s="288"/>
      <c r="DV127" s="288"/>
      <c r="DW127" s="288"/>
      <c r="DX127" s="288"/>
      <c r="DY127" s="288"/>
      <c r="DZ127" s="288"/>
      <c r="EA127" s="288"/>
      <c r="EB127" s="288"/>
      <c r="EC127" s="288"/>
      <c r="ED127" s="368">
        <f>SUM(RD[[#This Row],[IS1_Inv1_M1]:[IS1_Inv1_M2]])</f>
        <v>0</v>
      </c>
      <c r="EE127" s="368">
        <f>SUM(RD[[#This Row],[IS2_Inv1_M1]:[IS5_Inv1_M4]])</f>
        <v>0</v>
      </c>
      <c r="EF127" s="368">
        <f>SUM(RD[[#This Row],[IS6_Inv1_M1]:[IS6_Inv2_M2]])+SUM(RD[[#This Row],[IS8_Inv1_M1]:[IS8_Inv4_M2]])</f>
        <v>0</v>
      </c>
      <c r="EG127" s="368">
        <f>SUM(RD[[#This Row],[IS7_Inv1_M1]:[IS7_Inv1_M2]])</f>
        <v>0</v>
      </c>
      <c r="EH127" s="368">
        <f>SUM(RD[[#This Row],[IS9_Inv1_M1]:[IS12_Inv2_M4]])</f>
        <v>0</v>
      </c>
      <c r="EI127" s="368">
        <f>SUM(RD[[#This Row],[IS13_Inv1_M1]:[IS14_Inv1_M4]])</f>
        <v>0</v>
      </c>
      <c r="EJ127" s="368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368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1" t="str">
        <f>IF((RD[[#This Row],[33 kV_Wind_F1_Ex]]-ES126)*165000&lt;=0,"",(RD[[#This Row],[33 kV_Wind_F1_Ex]]-ES126)*165000)</f>
        <v/>
      </c>
      <c r="FK127" s="291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7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70"/>
      <c r="FQ127" s="131" t="str">
        <f>IF((RD[[#This Row],[33kV_Solar_F4_Ex]]-EZ126)*225000&lt;=0,"",(RD[[#This Row],[33kV_Solar_F4_Ex]]-EZ126)*225000)</f>
        <v/>
      </c>
      <c r="FR127" s="291">
        <f>IF((RD[[#This Row],[33kV_OG1_Ex]]-FA126)*1000&lt;=0,0,(RD[[#This Row],[33kV_OG1_Ex]]-FA126)*1000)</f>
        <v>0</v>
      </c>
      <c r="FS127" s="227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7">
        <f>IF((RD[[#This Row],[220kV_Tx2_Ex]]-FD126)*800000&lt;=0,0,(RD[[#This Row],[220kV_Tx2_Ex]]-FD126)*800000)</f>
        <v>0</v>
      </c>
      <c r="FV127" s="291">
        <f>IF((RD[[#This Row],[220kV_TL_TVM_Ex]]-FE126)*1600000&lt;=0,0,(RD[[#This Row],[220kV_TL_TVM_Ex]]-FE126)*1600000)</f>
        <v>0</v>
      </c>
      <c r="FW127" s="291" t="str">
        <f>IF((RD[[#This Row],[220kV_C&amp;R_PQM_Ex]]-FF126)*1600000&lt;=0,"",(RD[[#This Row],[220kV_C&amp;R_PQM_Ex]]-FF126)*1600000)</f>
        <v/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 t="str">
        <f>IF((RD[[#This Row],[33kV_Aux2_Im]]-FI126)*1000&lt;=0,"",(RD[[#This Row],[33kV_Aux2_Im]]-FI126)*1000)</f>
        <v/>
      </c>
      <c r="GA127" s="291">
        <f>IFERROR(RD[[#This Row],[33kV_OG1_Energy (MWh)]]+RD[[#This Row],[33kV_OG2_Energy (MWh)]],"")</f>
        <v>0</v>
      </c>
      <c r="GB127" s="291">
        <f>IFERROR(RD[[#This Row],[220kV_TL_TVM Energy (MWh)]]-RD[[#This Row],[220KV_C&amp;R_PQM_im (MWh)]],"")</f>
        <v>0</v>
      </c>
      <c r="GC127" s="228" t="str">
        <f>IFERROR(RD[[#This Row],[33 kV Total Export (MWH)]]/RD[[#This Row],[220 KV Net Export (MWh)]]-1,"")</f>
        <v/>
      </c>
      <c r="GD127" s="229">
        <f>IFERROR((RD[[#This Row],[Sunset Time (POA&lt;20 W/m2)]]-RD[[#This Row],[Sunrise Time (POA&gt;20 W/m2)]])*24,0)</f>
        <v>0</v>
      </c>
      <c r="GE12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168.03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71"/>
      <c r="GK127" s="371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367"/>
      <c r="CQ128" s="367"/>
      <c r="CR128" s="126"/>
      <c r="CS128" s="126"/>
      <c r="CT128" s="367"/>
      <c r="CU128" s="367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8">
        <f>SUM(RD[[#This Row],[IS1_Inv1_M1]:[IS1_Inv1_M2]])</f>
        <v>0</v>
      </c>
      <c r="EE128" s="368">
        <f>SUM(RD[[#This Row],[IS2_Inv1_M1]:[IS5_Inv1_M4]])</f>
        <v>0</v>
      </c>
      <c r="EF128" s="368">
        <f>SUM(RD[[#This Row],[IS6_Inv1_M1]:[IS6_Inv2_M2]])+SUM(RD[[#This Row],[IS8_Inv1_M1]:[IS8_Inv4_M2]])</f>
        <v>0</v>
      </c>
      <c r="EG128" s="368">
        <f>SUM(RD[[#This Row],[IS7_Inv1_M1]:[IS7_Inv1_M2]])</f>
        <v>0</v>
      </c>
      <c r="EH128" s="368">
        <f>SUM(RD[[#This Row],[IS9_Inv1_M1]:[IS12_Inv2_M4]])</f>
        <v>0</v>
      </c>
      <c r="EI128" s="368">
        <f>SUM(RD[[#This Row],[IS13_Inv1_M1]:[IS14_Inv1_M4]])</f>
        <v>0</v>
      </c>
      <c r="EJ128" s="368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8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70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168.03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1"/>
      <c r="GK128" s="371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367"/>
      <c r="CQ129" s="367"/>
      <c r="CR129" s="126"/>
      <c r="CS129" s="126"/>
      <c r="CT129" s="367"/>
      <c r="CU129" s="367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9">
        <f>SUM(RD[[#This Row],[IS1_Inv1_M1]:[IS1_Inv1_M2]])</f>
        <v>0</v>
      </c>
      <c r="EE129" s="369">
        <f>SUM(RD[[#This Row],[IS2_Inv1_M1]:[IS5_Inv1_M4]])</f>
        <v>0</v>
      </c>
      <c r="EF129" s="369">
        <f>SUM(RD[[#This Row],[IS6_Inv1_M1]:[IS6_Inv2_M2]])+SUM(RD[[#This Row],[IS8_Inv1_M1]:[IS8_Inv4_M2]])</f>
        <v>0</v>
      </c>
      <c r="EG129" s="369">
        <f>SUM(RD[[#This Row],[IS7_Inv1_M1]:[IS7_Inv1_M2]])</f>
        <v>0</v>
      </c>
      <c r="EH129" s="368">
        <f>SUM(RD[[#This Row],[IS9_Inv1_M1]:[IS12_Inv2_M4]])</f>
        <v>0</v>
      </c>
      <c r="EI129" s="368">
        <f>SUM(RD[[#This Row],[IS13_Inv1_M1]:[IS14_Inv1_M4]])</f>
        <v>0</v>
      </c>
      <c r="EJ129" s="368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9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70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168.03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1"/>
      <c r="GK129" s="371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2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0</v>
      </c>
      <c r="G113" s="243" t="str">
        <f>IFERROR(_xlfn.XLOOKUP($A113,Input_Raw!$A:$A,Input_Raw!EQ:EQ),"")</f>
        <v/>
      </c>
      <c r="H113" s="243" t="str">
        <f>IFERROR(_xlfn.XLOOKUP($A113,Input_Raw!$A:$A,Input_Raw!ER:ER),"")</f>
        <v/>
      </c>
      <c r="I113" s="243" t="str">
        <f>IFERROR(_xlfn.XLOOKUP($A113,Input_Raw!$A:$A,Input_Raw!EO:EO),"")</f>
        <v/>
      </c>
      <c r="J113" s="243" t="str">
        <f>IFERROR(_xlfn.XLOOKUP($A113,Input_Raw!$A:$A,Input_Raw!EP:EP),"")</f>
        <v/>
      </c>
      <c r="K113" s="243">
        <f>IFERROR(_xlfn.XLOOKUP($A113,Input_Raw!$A:$A,Input_Raw!$DR:$DR),"")</f>
        <v>0</v>
      </c>
      <c r="L113" s="243">
        <f>IFERROR(_xlfn.XLOOKUP($A113,Input_Raw!$A:$A,Input_Raw!$DT:$DT),"")</f>
        <v>0</v>
      </c>
      <c r="M113" s="243">
        <f>IFERROR(_xlfn.XLOOKUP($A113,Input_Raw!$A:$A,Input_Raw!$DZ:$DZ),"")</f>
        <v>0</v>
      </c>
      <c r="N113" s="243">
        <f>IFERROR(_xlfn.XLOOKUP($A113,Input_Raw!$A:$A,Input_Raw!$EB:$EB),"")</f>
        <v>0</v>
      </c>
      <c r="O113" s="244" t="str">
        <f>IFERROR(1-SUMIF(Plant_BD!$B:$B,$A113,Plant_BD!$AL:$AL)/($AA113+SUMIF(Plant_BD!$B:$B,$A113,Plant_BD!$AL:$AL)),"")</f>
        <v/>
      </c>
      <c r="P113" s="244"/>
      <c r="Q113" s="245"/>
      <c r="R113" s="244" t="str">
        <f>IFERROR(1-SUMIF(Grid_BD!$B:$B,$A113,Grid_BD!$W:$W)/($AA113+SUMIF(Grid_BD!$B:$B,$A113,Grid_BD!$W:$W)),"")</f>
        <v/>
      </c>
      <c r="S113" s="240"/>
      <c r="T113" s="245"/>
      <c r="U113" s="246" t="str">
        <f t="shared" si="11"/>
        <v/>
      </c>
      <c r="V113" s="246" t="str">
        <f>IFERROR(_xlfn.XLOOKUP($A113,Input_Raw!$A:$A,Input_Raw!$GL:$GL),"")</f>
        <v/>
      </c>
      <c r="W113" s="247">
        <f t="shared" si="12"/>
        <v>0</v>
      </c>
      <c r="X113" s="239">
        <f>IFERROR(_xlfn.XLOOKUP($A113,Input_Raw!$A:$A,Input_Raw!$EN:$EN),"")</f>
        <v>0</v>
      </c>
      <c r="Y113" s="239" t="str">
        <f>IFERROR(_xlfn.XLOOKUP($A113,Input_Raw!$A:$A,Input_Raw!GE:GE),"")</f>
        <v/>
      </c>
      <c r="Z113" s="239"/>
      <c r="AA113" s="239">
        <f>IFERROR(_xlfn.XLOOKUP($A113,Input_Raw!$A:$A,Input_Raw!$GF:$GF),"")</f>
        <v>0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0</v>
      </c>
      <c r="G114" s="243" t="str">
        <f>IFERROR(_xlfn.XLOOKUP($A114,Input_Raw!$A:$A,Input_Raw!EQ:EQ),"")</f>
        <v/>
      </c>
      <c r="H114" s="243" t="str">
        <f>IFERROR(_xlfn.XLOOKUP($A114,Input_Raw!$A:$A,Input_Raw!ER:ER),"")</f>
        <v/>
      </c>
      <c r="I114" s="243" t="str">
        <f>IFERROR(_xlfn.XLOOKUP($A114,Input_Raw!$A:$A,Input_Raw!EO:EO),"")</f>
        <v/>
      </c>
      <c r="J114" s="243" t="str">
        <f>IFERROR(_xlfn.XLOOKUP($A114,Input_Raw!$A:$A,Input_Raw!EP:EP),"")</f>
        <v/>
      </c>
      <c r="K114" s="243">
        <f>IFERROR(_xlfn.XLOOKUP($A114,Input_Raw!$A:$A,Input_Raw!$DR:$DR),"")</f>
        <v>0</v>
      </c>
      <c r="L114" s="243">
        <f>IFERROR(_xlfn.XLOOKUP($A114,Input_Raw!$A:$A,Input_Raw!$DT:$DT),"")</f>
        <v>0</v>
      </c>
      <c r="M114" s="243">
        <f>IFERROR(_xlfn.XLOOKUP($A114,Input_Raw!$A:$A,Input_Raw!$DZ:$DZ),"")</f>
        <v>0</v>
      </c>
      <c r="N114" s="243">
        <f>IFERROR(_xlfn.XLOOKUP($A114,Input_Raw!$A:$A,Input_Raw!$EB:$EB),"")</f>
        <v>0</v>
      </c>
      <c r="O114" s="244" t="str">
        <f>IFERROR(1-SUMIF(Plant_BD!$B:$B,$A114,Plant_BD!$AL:$AL)/($AA114+SUMIF(Plant_BD!$B:$B,$A114,Plant_BD!$AL:$AL)),"")</f>
        <v/>
      </c>
      <c r="P114" s="244"/>
      <c r="Q114" s="245"/>
      <c r="R114" s="244" t="str">
        <f>IFERROR(1-SUMIF(Grid_BD!$B:$B,$A114,Grid_BD!$W:$W)/($AA114+SUMIF(Grid_BD!$B:$B,$A114,Grid_BD!$W:$W)),"")</f>
        <v/>
      </c>
      <c r="S114" s="240"/>
      <c r="T114" s="245"/>
      <c r="U114" s="246" t="str">
        <f t="shared" si="11"/>
        <v/>
      </c>
      <c r="V114" s="246" t="str">
        <f>IFERROR(_xlfn.XLOOKUP($A114,Input_Raw!$A:$A,Input_Raw!$GL:$GL),"")</f>
        <v/>
      </c>
      <c r="W114" s="247">
        <f t="shared" si="12"/>
        <v>0</v>
      </c>
      <c r="X114" s="239">
        <f>IFERROR(_xlfn.XLOOKUP($A114,Input_Raw!$A:$A,Input_Raw!$EN:$EN),"")</f>
        <v>0</v>
      </c>
      <c r="Y114" s="239" t="str">
        <f>IFERROR(_xlfn.XLOOKUP($A114,Input_Raw!$A:$A,Input_Raw!GE:GE),"")</f>
        <v/>
      </c>
      <c r="Z114" s="239"/>
      <c r="AA114" s="239">
        <f>IFERROR(_xlfn.XLOOKUP($A114,Input_Raw!$A:$A,Input_Raw!$GF:$GF),"")</f>
        <v>0</v>
      </c>
      <c r="AB114" s="239">
        <f>IFERROR(_xlfn.XLOOKUP($A114,Input_Raw!$A:$A,Input_Raw!GG:GG),"")</f>
        <v>168.03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633497.85299573245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0</v>
      </c>
      <c r="G115" s="243" t="str">
        <f>IFERROR(_xlfn.XLOOKUP($A115,Input_Raw!$A:$A,Input_Raw!EQ:EQ),"")</f>
        <v/>
      </c>
      <c r="H115" s="243" t="str">
        <f>IFERROR(_xlfn.XLOOKUP($A115,Input_Raw!$A:$A,Input_Raw!ER:ER),"")</f>
        <v/>
      </c>
      <c r="I115" s="243" t="str">
        <f>IFERROR(_xlfn.XLOOKUP($A115,Input_Raw!$A:$A,Input_Raw!EO:EO),"")</f>
        <v/>
      </c>
      <c r="J115" s="243" t="str">
        <f>IFERROR(_xlfn.XLOOKUP($A115,Input_Raw!$A:$A,Input_Raw!EP:EP),"")</f>
        <v/>
      </c>
      <c r="K115" s="243">
        <f>IFERROR(_xlfn.XLOOKUP($A115,Input_Raw!$A:$A,Input_Raw!$DR:$DR),"")</f>
        <v>0</v>
      </c>
      <c r="L115" s="243">
        <f>IFERROR(_xlfn.XLOOKUP($A115,Input_Raw!$A:$A,Input_Raw!$DT:$DT),"")</f>
        <v>0</v>
      </c>
      <c r="M115" s="243">
        <f>IFERROR(_xlfn.XLOOKUP($A115,Input_Raw!$A:$A,Input_Raw!$DZ:$DZ),"")</f>
        <v>0</v>
      </c>
      <c r="N115" s="243">
        <f>IFERROR(_xlfn.XLOOKUP($A115,Input_Raw!$A:$A,Input_Raw!$EB:$EB),"")</f>
        <v>0</v>
      </c>
      <c r="O115" s="244" t="str">
        <f>IFERROR(1-SUMIF(Plant_BD!$B:$B,$A115,Plant_BD!$AL:$AL)/($AA115+SUMIF(Plant_BD!$B:$B,$A115,Plant_BD!$AL:$AL)),"")</f>
        <v/>
      </c>
      <c r="P115" s="244"/>
      <c r="Q115" s="245"/>
      <c r="R115" s="244" t="str">
        <f>IFERROR(1-SUMIF(Grid_BD!$B:$B,$A115,Grid_BD!$W:$W)/($AA115+SUMIF(Grid_BD!$B:$B,$A115,Grid_BD!$W:$W)),"")</f>
        <v/>
      </c>
      <c r="S115" s="240"/>
      <c r="T115" s="245"/>
      <c r="U115" s="246" t="str">
        <f t="shared" si="11"/>
        <v/>
      </c>
      <c r="V115" s="246" t="str">
        <f>IFERROR(_xlfn.XLOOKUP($A115,Input_Raw!$A:$A,Input_Raw!$GL:$GL),"")</f>
        <v/>
      </c>
      <c r="W115" s="247">
        <f t="shared" si="12"/>
        <v>0</v>
      </c>
      <c r="X115" s="239">
        <f>IFERROR(_xlfn.XLOOKUP($A115,Input_Raw!$A:$A,Input_Raw!$EN:$EN),"")</f>
        <v>0</v>
      </c>
      <c r="Y115" s="239" t="str">
        <f>IFERROR(_xlfn.XLOOKUP($A115,Input_Raw!$A:$A,Input_Raw!GE:GE),"")</f>
        <v/>
      </c>
      <c r="Z115" s="239"/>
      <c r="AA115" s="239">
        <f>IFERROR(_xlfn.XLOOKUP($A115,Input_Raw!$A:$A,Input_Raw!$GF:$GF),"")</f>
        <v>0</v>
      </c>
      <c r="AB115" s="239">
        <f>IFERROR(_xlfn.XLOOKUP($A115,Input_Raw!$A:$A,Input_Raw!GG:GG),"")</f>
        <v>168.03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633497.85299573245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0</v>
      </c>
      <c r="G116" s="243" t="str">
        <f>IFERROR(_xlfn.XLOOKUP($A116,Input_Raw!$A:$A,Input_Raw!EQ:EQ),"")</f>
        <v/>
      </c>
      <c r="H116" s="243" t="str">
        <f>IFERROR(_xlfn.XLOOKUP($A116,Input_Raw!$A:$A,Input_Raw!ER:ER),"")</f>
        <v/>
      </c>
      <c r="I116" s="243" t="str">
        <f>IFERROR(_xlfn.XLOOKUP($A116,Input_Raw!$A:$A,Input_Raw!EO:EO),"")</f>
        <v/>
      </c>
      <c r="J116" s="243" t="str">
        <f>IFERROR(_xlfn.XLOOKUP($A116,Input_Raw!$A:$A,Input_Raw!EP:EP),"")</f>
        <v/>
      </c>
      <c r="K116" s="243">
        <f>IFERROR(_xlfn.XLOOKUP($A116,Input_Raw!$A:$A,Input_Raw!$DR:$DR),"")</f>
        <v>0</v>
      </c>
      <c r="L116" s="243">
        <f>IFERROR(_xlfn.XLOOKUP($A116,Input_Raw!$A:$A,Input_Raw!$DT:$DT),"")</f>
        <v>0</v>
      </c>
      <c r="M116" s="243">
        <f>IFERROR(_xlfn.XLOOKUP($A116,Input_Raw!$A:$A,Input_Raw!$DZ:$DZ),"")</f>
        <v>0</v>
      </c>
      <c r="N116" s="243">
        <f>IFERROR(_xlfn.XLOOKUP($A116,Input_Raw!$A:$A,Input_Raw!$EB:$EB),"")</f>
        <v>0</v>
      </c>
      <c r="O116" s="244" t="str">
        <f>IFERROR(1-SUMIF(Plant_BD!$B:$B,$A116,Plant_BD!$AL:$AL)/($AA116+SUMIF(Plant_BD!$B:$B,$A116,Plant_BD!$AL:$AL)),"")</f>
        <v/>
      </c>
      <c r="P116" s="244"/>
      <c r="Q116" s="245"/>
      <c r="R116" s="244" t="str">
        <f>IFERROR(1-SUMIF(Grid_BD!$B:$B,$A116,Grid_BD!$W:$W)/($AA116+SUMIF(Grid_BD!$B:$B,$A116,Grid_BD!$W:$W)),"")</f>
        <v/>
      </c>
      <c r="S116" s="240"/>
      <c r="T116" s="245"/>
      <c r="U116" s="246" t="str">
        <f t="shared" si="11"/>
        <v/>
      </c>
      <c r="V116" s="246" t="str">
        <f>IFERROR(_xlfn.XLOOKUP($A116,Input_Raw!$A:$A,Input_Raw!$GL:$GL),"")</f>
        <v/>
      </c>
      <c r="W116" s="247">
        <f t="shared" si="12"/>
        <v>0</v>
      </c>
      <c r="X116" s="239">
        <f>IFERROR(_xlfn.XLOOKUP($A116,Input_Raw!$A:$A,Input_Raw!$EN:$EN),"")</f>
        <v>0</v>
      </c>
      <c r="Y116" s="239" t="str">
        <f>IFERROR(_xlfn.XLOOKUP($A116,Input_Raw!$A:$A,Input_Raw!GE:GE),"")</f>
        <v/>
      </c>
      <c r="Z116" s="239"/>
      <c r="AA116" s="239">
        <f>IFERROR(_xlfn.XLOOKUP($A116,Input_Raw!$A:$A,Input_Raw!$GF:$GF),"")</f>
        <v>0</v>
      </c>
      <c r="AB116" s="239">
        <f>IFERROR(_xlfn.XLOOKUP($A116,Input_Raw!$A:$A,Input_Raw!GG:GG),"")</f>
        <v>168.03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633497.85299573245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0</v>
      </c>
      <c r="G117" s="243" t="str">
        <f>IFERROR(_xlfn.XLOOKUP($A117,Input_Raw!$A:$A,Input_Raw!EQ:EQ),"")</f>
        <v/>
      </c>
      <c r="H117" s="243" t="str">
        <f>IFERROR(_xlfn.XLOOKUP($A117,Input_Raw!$A:$A,Input_Raw!ER:ER),"")</f>
        <v/>
      </c>
      <c r="I117" s="243" t="str">
        <f>IFERROR(_xlfn.XLOOKUP($A117,Input_Raw!$A:$A,Input_Raw!EO:EO),"")</f>
        <v/>
      </c>
      <c r="J117" s="243" t="str">
        <f>IFERROR(_xlfn.XLOOKUP($A117,Input_Raw!$A:$A,Input_Raw!EP:EP),"")</f>
        <v/>
      </c>
      <c r="K117" s="243">
        <f>IFERROR(_xlfn.XLOOKUP($A117,Input_Raw!$A:$A,Input_Raw!$DR:$DR),"")</f>
        <v>0</v>
      </c>
      <c r="L117" s="243">
        <f>IFERROR(_xlfn.XLOOKUP($A117,Input_Raw!$A:$A,Input_Raw!$DT:$DT),"")</f>
        <v>0</v>
      </c>
      <c r="M117" s="243">
        <f>IFERROR(_xlfn.XLOOKUP($A117,Input_Raw!$A:$A,Input_Raw!$DZ:$DZ),"")</f>
        <v>0</v>
      </c>
      <c r="N117" s="243">
        <f>IFERROR(_xlfn.XLOOKUP($A117,Input_Raw!$A:$A,Input_Raw!$EB:$EB),"")</f>
        <v>0</v>
      </c>
      <c r="O117" s="244" t="str">
        <f>IFERROR(1-SUMIF(Plant_BD!$B:$B,$A117,Plant_BD!$AL:$AL)/($AA117+SUMIF(Plant_BD!$B:$B,$A117,Plant_BD!$AL:$AL)),"")</f>
        <v/>
      </c>
      <c r="P117" s="244"/>
      <c r="Q117" s="245"/>
      <c r="R117" s="244" t="str">
        <f>IFERROR(1-SUMIF(Grid_BD!$B:$B,$A117,Grid_BD!$W:$W)/($AA117+SUMIF(Grid_BD!$B:$B,$A117,Grid_BD!$W:$W)),"")</f>
        <v/>
      </c>
      <c r="S117" s="240"/>
      <c r="T117" s="245"/>
      <c r="U117" s="246" t="str">
        <f t="shared" si="11"/>
        <v/>
      </c>
      <c r="V117" s="246" t="str">
        <f>IFERROR(_xlfn.XLOOKUP($A117,Input_Raw!$A:$A,Input_Raw!$GL:$GL),"")</f>
        <v/>
      </c>
      <c r="W117" s="247">
        <f t="shared" si="12"/>
        <v>0</v>
      </c>
      <c r="X117" s="239">
        <f>IFERROR(_xlfn.XLOOKUP($A117,Input_Raw!$A:$A,Input_Raw!$EN:$EN),"")</f>
        <v>0</v>
      </c>
      <c r="Y117" s="239" t="str">
        <f>IFERROR(_xlfn.XLOOKUP($A117,Input_Raw!$A:$A,Input_Raw!GE:GE),"")</f>
        <v/>
      </c>
      <c r="Z117" s="239"/>
      <c r="AA117" s="239">
        <f>IFERROR(_xlfn.XLOOKUP($A117,Input_Raw!$A:$A,Input_Raw!$GF:$GF),"")</f>
        <v>0</v>
      </c>
      <c r="AB117" s="239">
        <f>IFERROR(_xlfn.XLOOKUP($A117,Input_Raw!$A:$A,Input_Raw!GG:GG),"")</f>
        <v>168.03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633497.85299573245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0</v>
      </c>
      <c r="G118" s="243" t="str">
        <f>IFERROR(_xlfn.XLOOKUP($A118,Input_Raw!$A:$A,Input_Raw!EQ:EQ),"")</f>
        <v/>
      </c>
      <c r="H118" s="243" t="str">
        <f>IFERROR(_xlfn.XLOOKUP($A118,Input_Raw!$A:$A,Input_Raw!ER:ER),"")</f>
        <v/>
      </c>
      <c r="I118" s="243" t="str">
        <f>IFERROR(_xlfn.XLOOKUP($A118,Input_Raw!$A:$A,Input_Raw!EO:EO),"")</f>
        <v/>
      </c>
      <c r="J118" s="243" t="str">
        <f>IFERROR(_xlfn.XLOOKUP($A118,Input_Raw!$A:$A,Input_Raw!EP:EP),"")</f>
        <v/>
      </c>
      <c r="K118" s="243">
        <f>IFERROR(_xlfn.XLOOKUP($A118,Input_Raw!$A:$A,Input_Raw!$DR:$DR),"")</f>
        <v>0</v>
      </c>
      <c r="L118" s="243">
        <f>IFERROR(_xlfn.XLOOKUP($A118,Input_Raw!$A:$A,Input_Raw!$DT:$DT),"")</f>
        <v>0</v>
      </c>
      <c r="M118" s="243">
        <f>IFERROR(_xlfn.XLOOKUP($A118,Input_Raw!$A:$A,Input_Raw!$DZ:$DZ),"")</f>
        <v>0</v>
      </c>
      <c r="N118" s="243">
        <f>IFERROR(_xlfn.XLOOKUP($A118,Input_Raw!$A:$A,Input_Raw!$EB:$EB),"")</f>
        <v>0</v>
      </c>
      <c r="O118" s="244" t="str">
        <f>IFERROR(1-SUMIF(Plant_BD!$B:$B,$A118,Plant_BD!$AL:$AL)/($AA118+SUMIF(Plant_BD!$B:$B,$A118,Plant_BD!$AL:$AL)),"")</f>
        <v/>
      </c>
      <c r="P118" s="244"/>
      <c r="Q118" s="245"/>
      <c r="R118" s="244" t="str">
        <f>IFERROR(1-SUMIF(Grid_BD!$B:$B,$A118,Grid_BD!$W:$W)/($AA118+SUMIF(Grid_BD!$B:$B,$A118,Grid_BD!$W:$W)),"")</f>
        <v/>
      </c>
      <c r="S118" s="240"/>
      <c r="T118" s="245"/>
      <c r="U118" s="246" t="str">
        <f t="shared" si="11"/>
        <v/>
      </c>
      <c r="V118" s="246" t="str">
        <f>IFERROR(_xlfn.XLOOKUP($A118,Input_Raw!$A:$A,Input_Raw!$GL:$GL),"")</f>
        <v/>
      </c>
      <c r="W118" s="247">
        <f t="shared" si="12"/>
        <v>0</v>
      </c>
      <c r="X118" s="239">
        <f>IFERROR(_xlfn.XLOOKUP($A118,Input_Raw!$A:$A,Input_Raw!$EN:$EN),"")</f>
        <v>0</v>
      </c>
      <c r="Y118" s="239" t="str">
        <f>IFERROR(_xlfn.XLOOKUP($A118,Input_Raw!$A:$A,Input_Raw!GE:GE),"")</f>
        <v/>
      </c>
      <c r="Z118" s="239"/>
      <c r="AA118" s="239">
        <f>IFERROR(_xlfn.XLOOKUP($A118,Input_Raw!$A:$A,Input_Raw!$GF:$GF),"")</f>
        <v>0</v>
      </c>
      <c r="AB118" s="239">
        <f>IFERROR(_xlfn.XLOOKUP($A118,Input_Raw!$A:$A,Input_Raw!GG:GG),"")</f>
        <v>168.03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633497.85299573245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0</v>
      </c>
      <c r="G119" s="243" t="str">
        <f>IFERROR(_xlfn.XLOOKUP($A119,Input_Raw!$A:$A,Input_Raw!EQ:EQ),"")</f>
        <v/>
      </c>
      <c r="H119" s="243" t="str">
        <f>IFERROR(_xlfn.XLOOKUP($A119,Input_Raw!$A:$A,Input_Raw!ER:ER),"")</f>
        <v/>
      </c>
      <c r="I119" s="243" t="str">
        <f>IFERROR(_xlfn.XLOOKUP($A119,Input_Raw!$A:$A,Input_Raw!EO:EO),"")</f>
        <v/>
      </c>
      <c r="J119" s="243" t="str">
        <f>IFERROR(_xlfn.XLOOKUP($A119,Input_Raw!$A:$A,Input_Raw!EP:EP),"")</f>
        <v/>
      </c>
      <c r="K119" s="243">
        <f>IFERROR(_xlfn.XLOOKUP($A119,Input_Raw!$A:$A,Input_Raw!$DR:$DR),"")</f>
        <v>0</v>
      </c>
      <c r="L119" s="243">
        <f>IFERROR(_xlfn.XLOOKUP($A119,Input_Raw!$A:$A,Input_Raw!$DT:$DT),"")</f>
        <v>0</v>
      </c>
      <c r="M119" s="243">
        <f>IFERROR(_xlfn.XLOOKUP($A119,Input_Raw!$A:$A,Input_Raw!$DZ:$DZ),"")</f>
        <v>0</v>
      </c>
      <c r="N119" s="243">
        <f>IFERROR(_xlfn.XLOOKUP($A119,Input_Raw!$A:$A,Input_Raw!$EB:$EB),"")</f>
        <v>0</v>
      </c>
      <c r="O119" s="244" t="str">
        <f>IFERROR(1-SUMIF(Plant_BD!$B:$B,$A119,Plant_BD!$AL:$AL)/($AA119+SUMIF(Plant_BD!$B:$B,$A119,Plant_BD!$AL:$AL)),"")</f>
        <v/>
      </c>
      <c r="P119" s="244"/>
      <c r="Q119" s="245"/>
      <c r="R119" s="244" t="str">
        <f>IFERROR(1-SUMIF(Grid_BD!$B:$B,$A119,Grid_BD!$W:$W)/($AA119+SUMIF(Grid_BD!$B:$B,$A119,Grid_BD!$W:$W)),"")</f>
        <v/>
      </c>
      <c r="S119" s="240"/>
      <c r="T119" s="245"/>
      <c r="U119" s="246" t="str">
        <f t="shared" si="11"/>
        <v/>
      </c>
      <c r="V119" s="246" t="str">
        <f>IFERROR(_xlfn.XLOOKUP($A119,Input_Raw!$A:$A,Input_Raw!$GL:$GL),"")</f>
        <v/>
      </c>
      <c r="W119" s="247">
        <f t="shared" si="12"/>
        <v>0</v>
      </c>
      <c r="X119" s="239">
        <f>IFERROR(_xlfn.XLOOKUP($A119,Input_Raw!$A:$A,Input_Raw!$EN:$EN),"")</f>
        <v>0</v>
      </c>
      <c r="Y119" s="239" t="str">
        <f>IFERROR(_xlfn.XLOOKUP($A119,Input_Raw!$A:$A,Input_Raw!GE:GE),"")</f>
        <v/>
      </c>
      <c r="Z119" s="239"/>
      <c r="AA119" s="239">
        <f>IFERROR(_xlfn.XLOOKUP($A119,Input_Raw!$A:$A,Input_Raw!$GF:$GF),"")</f>
        <v>0</v>
      </c>
      <c r="AB119" s="239">
        <f>IFERROR(_xlfn.XLOOKUP($A119,Input_Raw!$A:$A,Input_Raw!GG:GG),"")</f>
        <v>168.03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633497.85299573245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0</v>
      </c>
      <c r="G120" s="243" t="str">
        <f>IFERROR(_xlfn.XLOOKUP($A120,Input_Raw!$A:$A,Input_Raw!EQ:EQ),"")</f>
        <v/>
      </c>
      <c r="H120" s="243" t="str">
        <f>IFERROR(_xlfn.XLOOKUP($A120,Input_Raw!$A:$A,Input_Raw!ER:ER),"")</f>
        <v/>
      </c>
      <c r="I120" s="243" t="str">
        <f>IFERROR(_xlfn.XLOOKUP($A120,Input_Raw!$A:$A,Input_Raw!EO:EO),"")</f>
        <v/>
      </c>
      <c r="J120" s="243" t="str">
        <f>IFERROR(_xlfn.XLOOKUP($A120,Input_Raw!$A:$A,Input_Raw!EP:EP),"")</f>
        <v/>
      </c>
      <c r="K120" s="243">
        <f>IFERROR(_xlfn.XLOOKUP($A120,Input_Raw!$A:$A,Input_Raw!$DR:$DR),"")</f>
        <v>0</v>
      </c>
      <c r="L120" s="243">
        <f>IFERROR(_xlfn.XLOOKUP($A120,Input_Raw!$A:$A,Input_Raw!$DT:$DT),"")</f>
        <v>0</v>
      </c>
      <c r="M120" s="243">
        <f>IFERROR(_xlfn.XLOOKUP($A120,Input_Raw!$A:$A,Input_Raw!$DZ:$DZ),"")</f>
        <v>0</v>
      </c>
      <c r="N120" s="243">
        <f>IFERROR(_xlfn.XLOOKUP($A120,Input_Raw!$A:$A,Input_Raw!$EB:$EB),"")</f>
        <v>0</v>
      </c>
      <c r="O120" s="244" t="str">
        <f>IFERROR(1-SUMIF(Plant_BD!$B:$B,$A120,Plant_BD!$AL:$AL)/($AA120+SUMIF(Plant_BD!$B:$B,$A120,Plant_BD!$AL:$AL)),"")</f>
        <v/>
      </c>
      <c r="P120" s="244"/>
      <c r="Q120" s="245"/>
      <c r="R120" s="244" t="str">
        <f>IFERROR(1-SUMIF(Grid_BD!$B:$B,$A120,Grid_BD!$W:$W)/($AA120+SUMIF(Grid_BD!$B:$B,$A120,Grid_BD!$W:$W)),"")</f>
        <v/>
      </c>
      <c r="S120" s="240"/>
      <c r="T120" s="245"/>
      <c r="U120" s="246" t="str">
        <f t="shared" si="11"/>
        <v/>
      </c>
      <c r="V120" s="246" t="str">
        <f>IFERROR(_xlfn.XLOOKUP($A120,Input_Raw!$A:$A,Input_Raw!$GL:$GL),"")</f>
        <v/>
      </c>
      <c r="W120" s="247">
        <f t="shared" si="12"/>
        <v>0</v>
      </c>
      <c r="X120" s="239">
        <f>IFERROR(_xlfn.XLOOKUP($A120,Input_Raw!$A:$A,Input_Raw!$EN:$EN),"")</f>
        <v>0</v>
      </c>
      <c r="Y120" s="239" t="str">
        <f>IFERROR(_xlfn.XLOOKUP($A120,Input_Raw!$A:$A,Input_Raw!GE:GE),"")</f>
        <v/>
      </c>
      <c r="Z120" s="239"/>
      <c r="AA120" s="239">
        <f>IFERROR(_xlfn.XLOOKUP($A120,Input_Raw!$A:$A,Input_Raw!$GF:$GF),"")</f>
        <v>0</v>
      </c>
      <c r="AB120" s="239">
        <f>IFERROR(_xlfn.XLOOKUP($A120,Input_Raw!$A:$A,Input_Raw!GG:GG),"")</f>
        <v>168.03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633497.85299573245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0</v>
      </c>
      <c r="G121" s="243" t="str">
        <f>IFERROR(_xlfn.XLOOKUP($A121,Input_Raw!$A:$A,Input_Raw!EQ:EQ),"")</f>
        <v/>
      </c>
      <c r="H121" s="243" t="str">
        <f>IFERROR(_xlfn.XLOOKUP($A121,Input_Raw!$A:$A,Input_Raw!ER:ER),"")</f>
        <v/>
      </c>
      <c r="I121" s="243" t="str">
        <f>IFERROR(_xlfn.XLOOKUP($A121,Input_Raw!$A:$A,Input_Raw!EO:EO),"")</f>
        <v/>
      </c>
      <c r="J121" s="243" t="str">
        <f>IFERROR(_xlfn.XLOOKUP($A121,Input_Raw!$A:$A,Input_Raw!EP:EP),"")</f>
        <v/>
      </c>
      <c r="K121" s="243">
        <f>IFERROR(_xlfn.XLOOKUP($A121,Input_Raw!$A:$A,Input_Raw!$DR:$DR),"")</f>
        <v>0</v>
      </c>
      <c r="L121" s="243">
        <f>IFERROR(_xlfn.XLOOKUP($A121,Input_Raw!$A:$A,Input_Raw!$DT:$DT),"")</f>
        <v>0</v>
      </c>
      <c r="M121" s="243">
        <f>IFERROR(_xlfn.XLOOKUP($A121,Input_Raw!$A:$A,Input_Raw!$DZ:$DZ),"")</f>
        <v>0</v>
      </c>
      <c r="N121" s="243">
        <f>IFERROR(_xlfn.XLOOKUP($A121,Input_Raw!$A:$A,Input_Raw!$EB:$EB),"")</f>
        <v>0</v>
      </c>
      <c r="O121" s="244" t="str">
        <f>IFERROR(1-SUMIF(Plant_BD!$B:$B,$A121,Plant_BD!$AL:$AL)/($AA121+SUMIF(Plant_BD!$B:$B,$A121,Plant_BD!$AL:$AL)),"")</f>
        <v/>
      </c>
      <c r="P121" s="244"/>
      <c r="Q121" s="245"/>
      <c r="R121" s="244" t="str">
        <f>IFERROR(1-SUMIF(Grid_BD!$B:$B,$A121,Grid_BD!$W:$W)/($AA121+SUMIF(Grid_BD!$B:$B,$A121,Grid_BD!$W:$W)),"")</f>
        <v/>
      </c>
      <c r="S121" s="240"/>
      <c r="T121" s="245"/>
      <c r="U121" s="246" t="str">
        <f t="shared" si="11"/>
        <v/>
      </c>
      <c r="V121" s="246" t="str">
        <f>IFERROR(_xlfn.XLOOKUP($A121,Input_Raw!$A:$A,Input_Raw!$GL:$GL),"")</f>
        <v/>
      </c>
      <c r="W121" s="247">
        <f t="shared" si="12"/>
        <v>0</v>
      </c>
      <c r="X121" s="239">
        <f>IFERROR(_xlfn.XLOOKUP($A121,Input_Raw!$A:$A,Input_Raw!$EN:$EN),"")</f>
        <v>0</v>
      </c>
      <c r="Y121" s="239" t="str">
        <f>IFERROR(_xlfn.XLOOKUP($A121,Input_Raw!$A:$A,Input_Raw!GE:GE),"")</f>
        <v/>
      </c>
      <c r="Z121" s="239"/>
      <c r="AA121" s="239">
        <f>IFERROR(_xlfn.XLOOKUP($A121,Input_Raw!$A:$A,Input_Raw!$GF:$GF),"")</f>
        <v>0</v>
      </c>
      <c r="AB121" s="239">
        <f>IFERROR(_xlfn.XLOOKUP($A121,Input_Raw!$A:$A,Input_Raw!GG:GG),"")</f>
        <v>168.03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633497.85299573245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0</v>
      </c>
      <c r="G122" s="243" t="str">
        <f>IFERROR(_xlfn.XLOOKUP($A122,Input_Raw!$A:$A,Input_Raw!EQ:EQ),"")</f>
        <v/>
      </c>
      <c r="H122" s="243" t="str">
        <f>IFERROR(_xlfn.XLOOKUP($A122,Input_Raw!$A:$A,Input_Raw!ER:ER),"")</f>
        <v/>
      </c>
      <c r="I122" s="243" t="str">
        <f>IFERROR(_xlfn.XLOOKUP($A122,Input_Raw!$A:$A,Input_Raw!EO:EO),"")</f>
        <v/>
      </c>
      <c r="J122" s="243" t="str">
        <f>IFERROR(_xlfn.XLOOKUP($A122,Input_Raw!$A:$A,Input_Raw!EP:EP),"")</f>
        <v/>
      </c>
      <c r="K122" s="243">
        <f>IFERROR(_xlfn.XLOOKUP($A122,Input_Raw!$A:$A,Input_Raw!$DR:$DR),"")</f>
        <v>0</v>
      </c>
      <c r="L122" s="243">
        <f>IFERROR(_xlfn.XLOOKUP($A122,Input_Raw!$A:$A,Input_Raw!$DT:$DT),"")</f>
        <v>0</v>
      </c>
      <c r="M122" s="243">
        <f>IFERROR(_xlfn.XLOOKUP($A122,Input_Raw!$A:$A,Input_Raw!$DZ:$DZ),"")</f>
        <v>0</v>
      </c>
      <c r="N122" s="243">
        <f>IFERROR(_xlfn.XLOOKUP($A122,Input_Raw!$A:$A,Input_Raw!$EB:$EB),"")</f>
        <v>0</v>
      </c>
      <c r="O122" s="244" t="str">
        <f>IFERROR(1-SUMIF(Plant_BD!$B:$B,$A122,Plant_BD!$AL:$AL)/($AA122+SUMIF(Plant_BD!$B:$B,$A122,Plant_BD!$AL:$AL)),"")</f>
        <v/>
      </c>
      <c r="P122" s="244"/>
      <c r="Q122" s="245"/>
      <c r="R122" s="244" t="str">
        <f>IFERROR(1-SUMIF(Grid_BD!$B:$B,$A122,Grid_BD!$W:$W)/($AA122+SUMIF(Grid_BD!$B:$B,$A122,Grid_BD!$W:$W)),"")</f>
        <v/>
      </c>
      <c r="S122" s="240"/>
      <c r="T122" s="245"/>
      <c r="U122" s="246" t="str">
        <f t="shared" si="11"/>
        <v/>
      </c>
      <c r="V122" s="246" t="str">
        <f>IFERROR(_xlfn.XLOOKUP($A122,Input_Raw!$A:$A,Input_Raw!$GL:$GL),"")</f>
        <v/>
      </c>
      <c r="W122" s="247">
        <f t="shared" si="12"/>
        <v>0</v>
      </c>
      <c r="X122" s="239">
        <f>IFERROR(_xlfn.XLOOKUP($A122,Input_Raw!$A:$A,Input_Raw!$EN:$EN),"")</f>
        <v>0</v>
      </c>
      <c r="Y122" s="239" t="str">
        <f>IFERROR(_xlfn.XLOOKUP($A122,Input_Raw!$A:$A,Input_Raw!GE:GE),"")</f>
        <v/>
      </c>
      <c r="Z122" s="239"/>
      <c r="AA122" s="239">
        <f>IFERROR(_xlfn.XLOOKUP($A122,Input_Raw!$A:$A,Input_Raw!$GF:$GF),"")</f>
        <v>0</v>
      </c>
      <c r="AB122" s="239">
        <f>IFERROR(_xlfn.XLOOKUP($A122,Input_Raw!$A:$A,Input_Raw!GG:GG),"")</f>
        <v>168.03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633497.85299573245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0</v>
      </c>
      <c r="G123" s="243" t="str">
        <f>IFERROR(_xlfn.XLOOKUP($A123,Input_Raw!$A:$A,Input_Raw!EQ:EQ),"")</f>
        <v/>
      </c>
      <c r="H123" s="243" t="str">
        <f>IFERROR(_xlfn.XLOOKUP($A123,Input_Raw!$A:$A,Input_Raw!ER:ER),"")</f>
        <v/>
      </c>
      <c r="I123" s="243" t="str">
        <f>IFERROR(_xlfn.XLOOKUP($A123,Input_Raw!$A:$A,Input_Raw!EO:EO),"")</f>
        <v/>
      </c>
      <c r="J123" s="243" t="str">
        <f>IFERROR(_xlfn.XLOOKUP($A123,Input_Raw!$A:$A,Input_Raw!EP:EP),"")</f>
        <v/>
      </c>
      <c r="K123" s="243">
        <f>IFERROR(_xlfn.XLOOKUP($A123,Input_Raw!$A:$A,Input_Raw!$DR:$DR),"")</f>
        <v>0</v>
      </c>
      <c r="L123" s="243">
        <f>IFERROR(_xlfn.XLOOKUP($A123,Input_Raw!$A:$A,Input_Raw!$DT:$DT),"")</f>
        <v>0</v>
      </c>
      <c r="M123" s="243">
        <f>IFERROR(_xlfn.XLOOKUP($A123,Input_Raw!$A:$A,Input_Raw!$DZ:$DZ),"")</f>
        <v>0</v>
      </c>
      <c r="N123" s="243">
        <f>IFERROR(_xlfn.XLOOKUP($A123,Input_Raw!$A:$A,Input_Raw!$EB:$EB),"")</f>
        <v>0</v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IFERROR(1-SUMIF(Grid_BD!$B:$B,$A123,Grid_BD!$W:$W)/($AA123+SUMIF(Grid_BD!$B:$B,$A123,Grid_BD!$W:$W)),"")</f>
        <v/>
      </c>
      <c r="S123" s="240"/>
      <c r="T123" s="245"/>
      <c r="U123" s="246" t="str">
        <f t="shared" si="11"/>
        <v/>
      </c>
      <c r="V123" s="246" t="str">
        <f>IFERROR(_xlfn.XLOOKUP($A123,Input_Raw!$A:$A,Input_Raw!$GL:$GL),"")</f>
        <v/>
      </c>
      <c r="W123" s="247">
        <f t="shared" si="12"/>
        <v>0</v>
      </c>
      <c r="X123" s="239">
        <f>IFERROR(_xlfn.XLOOKUP($A123,Input_Raw!$A:$A,Input_Raw!$EN:$EN),"")</f>
        <v>0</v>
      </c>
      <c r="Y123" s="239" t="str">
        <f>IFERROR(_xlfn.XLOOKUP($A123,Input_Raw!$A:$A,Input_Raw!GE:GE),"")</f>
        <v/>
      </c>
      <c r="Z123" s="239"/>
      <c r="AA123" s="239">
        <f>IFERROR(_xlfn.XLOOKUP($A123,Input_Raw!$A:$A,Input_Raw!$GF:$GF),"")</f>
        <v>0</v>
      </c>
      <c r="AB123" s="239">
        <f>IFERROR(_xlfn.XLOOKUP($A123,Input_Raw!$A:$A,Input_Raw!GG:GG),"")</f>
        <v>168.03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633497.85299573245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0</v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>
        <f>IFERROR(_xlfn.XLOOKUP($A124,Input_Raw!$A:$A,Input_Raw!$DR:$DR),"")</f>
        <v>0</v>
      </c>
      <c r="L124" s="243">
        <f>IFERROR(_xlfn.XLOOKUP($A124,Input_Raw!$A:$A,Input_Raw!$DT:$DT),"")</f>
        <v>0</v>
      </c>
      <c r="M124" s="243">
        <f>IFERROR(_xlfn.XLOOKUP($A124,Input_Raw!$A:$A,Input_Raw!$DZ:$DZ),"")</f>
        <v>0</v>
      </c>
      <c r="N124" s="243">
        <f>IFERROR(_xlfn.XLOOKUP($A124,Input_Raw!$A:$A,Input_Raw!$EB:$EB),"")</f>
        <v>0</v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IFERROR(_xlfn.XLOOKUP($A124,Input_Raw!$A:$A,Input_Raw!$GL:$GL),"")</f>
        <v/>
      </c>
      <c r="W124" s="247">
        <f t="shared" si="12"/>
        <v>0</v>
      </c>
      <c r="X124" s="239">
        <f>IFERROR(_xlfn.XLOOKUP($A124,Input_Raw!$A:$A,Input_Raw!$EN:$EN),"")</f>
        <v>0</v>
      </c>
      <c r="Y124" s="239" t="str">
        <f>IFERROR(_xlfn.XLOOKUP($A124,Input_Raw!$A:$A,Input_Raw!GE:GE),"")</f>
        <v/>
      </c>
      <c r="Z124" s="239"/>
      <c r="AA124" s="239">
        <f>IFERROR(_xlfn.XLOOKUP($A124,Input_Raw!$A:$A,Input_Raw!$GF:$GF),"")</f>
        <v>0</v>
      </c>
      <c r="AB124" s="239">
        <f>IFERROR(_xlfn.XLOOKUP($A124,Input_Raw!$A:$A,Input_Raw!GG:GG),"")</f>
        <v>168.03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633497.85299573245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>
        <f t="shared" si="12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168.03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633497.85299573245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168.03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633497.85299573245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J4" activePane="bottomRight" state="frozen"/>
      <selection pane="topRight" activeCell="C1" sqref="C1"/>
      <selection pane="bottomLeft" activeCell="A4" sqref="A4"/>
      <selection pane="bottomRight" activeCell="CY2" sqref="CY2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81" width="21" customWidth="1"/>
    <col min="91" max="94" width="14.45312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2153.25</v>
      </c>
      <c r="J1">
        <v>2105.4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0</v>
      </c>
      <c r="CJ1">
        <v>0</v>
      </c>
      <c r="CK1">
        <v>568.98</v>
      </c>
      <c r="CL1">
        <v>1106.3499999999999</v>
      </c>
      <c r="CM1">
        <v>1232.79</v>
      </c>
      <c r="CN1">
        <v>1296.01</v>
      </c>
      <c r="CO1">
        <v>1232.79</v>
      </c>
      <c r="CP1">
        <v>1216.9849999999999</v>
      </c>
      <c r="CQ1">
        <v>1011.52</v>
      </c>
      <c r="CR1">
        <v>1264.4000000000001</v>
      </c>
      <c r="CS1">
        <v>1264.3999999999999</v>
      </c>
      <c r="CT1">
        <v>1264.4000000000001</v>
      </c>
      <c r="CU1">
        <v>1185.375</v>
      </c>
      <c r="CV1">
        <v>800</v>
      </c>
      <c r="CW1">
        <v>1150</v>
      </c>
      <c r="CX1">
        <v>1280.2049999999999</v>
      </c>
      <c r="CY1">
        <v>1243</v>
      </c>
      <c r="CZ1">
        <v>1327.62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1888</v>
      </c>
      <c r="CX3" s="151" t="s">
        <v>223</v>
      </c>
      <c r="CY3" s="151" t="s">
        <v>224</v>
      </c>
      <c r="CZ3" s="151" t="s">
        <v>1889</v>
      </c>
      <c r="DA3" s="151" t="s">
        <v>1920</v>
      </c>
      <c r="DB3" s="151" t="s">
        <v>1921</v>
      </c>
      <c r="DC3" s="151" t="s">
        <v>1922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4.6255660048763501</v>
      </c>
      <c r="J53" s="165">
        <f>IFERROR(VLOOKUP($B53,RD[[#All],[Date]:[IS20_Inv2_M2]],J$2,0)/J$1,"")</f>
        <v>4.6812957157784743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 t="str">
        <f>IFERROR(VLOOKUP($B53,RD[[#All],[Date]:[IS20_Inv2_M2]],CI$2,0)/CI$1,"")</f>
        <v/>
      </c>
      <c r="CJ53" s="165" t="str">
        <f>IFERROR(VLOOKUP($B53,RD[[#All],[Date]:[IS20_Inv2_M2]],CJ$2,0)/CJ$1,"")</f>
        <v/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6.7269851312875675</v>
      </c>
      <c r="CV53" s="165">
        <f>IFERROR(VLOOKUP($B53,RD[[#All],[Date]:[IS20_Inv2_M2]],CV$2,0)/CV$1,"")</f>
        <v>3.9212500000000001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1.0428017387840229</v>
      </c>
      <c r="CY53" s="165">
        <f>IFERROR(VLOOKUP($B53,RD[[#All],[Date]:[IS20_Inv2_M2]],CY$2,0)/CY$1,"")</f>
        <v>3.249396621078037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4.8149007652811138</v>
      </c>
      <c r="DB53" s="165">
        <f>IFERROR(AVERAGEIF(Inv_SY_B[[#This Row],[IS18_Inv1_M1]:[IS19_Inv2_M3]],"&gt;="&amp;0.1,Inv_SY_B[[#This Row],[IS18_Inv1_M1]:[IS19_Inv2_M3]]),"")</f>
        <v>3.7351083727874066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4.884244746313712</v>
      </c>
      <c r="J54" s="165">
        <f>IFERROR(VLOOKUP($B54,RD[[#All],[Date]:[IS20_Inv2_M2]],J$2,0)/J$1,"")</f>
        <v>4.9012064215825966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 t="str">
        <f>IFERROR(VLOOKUP($B54,RD[[#All],[Date]:[IS20_Inv2_M2]],CI$2,0)/CI$1,"")</f>
        <v/>
      </c>
      <c r="CJ54" s="165" t="str">
        <f>IFERROR(VLOOKUP($B54,RD[[#All],[Date]:[IS20_Inv2_M2]],CJ$2,0)/CJ$1,"")</f>
        <v/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7.3234208583781504</v>
      </c>
      <c r="CV54" s="165">
        <f>IFERROR(VLOOKUP($B54,RD[[#All],[Date]:[IS20_Inv2_M2]],CV$2,0)/CV$1,"")</f>
        <v>5.5175000000000001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3.1018469698212399</v>
      </c>
      <c r="CY54" s="165">
        <f>IFERROR(VLOOKUP($B54,RD[[#All],[Date]:[IS20_Inv2_M2]],CY$2,0)/CY$1,"")</f>
        <v>3.319388576025744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5.0335993131416865</v>
      </c>
      <c r="DB54" s="165">
        <f>IFERROR(AVERAGEIF(Inv_SY_B[[#This Row],[IS18_Inv1_M1]:[IS19_Inv2_M3]],"&gt;="&amp;0.1,Inv_SY_B[[#This Row],[IS18_Inv1_M1]:[IS19_Inv2_M3]]),"")</f>
        <v>4.8155391010562836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4.9042145593869728</v>
      </c>
      <c r="J55" s="165">
        <f>IFERROR(VLOOKUP($B55,RD[[#All],[Date]:[IS20_Inv2_M2]],J$2,0)/J$1,"")</f>
        <v>4.9287546309489878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 t="str">
        <f>IFERROR(VLOOKUP($B55,RD[[#All],[Date]:[IS20_Inv2_M2]],CI$2,0)/CI$1,"")</f>
        <v/>
      </c>
      <c r="CJ55" s="165" t="str">
        <f>IFERROR(VLOOKUP($B55,RD[[#All],[Date]:[IS20_Inv2_M2]],CJ$2,0)/CJ$1,"")</f>
        <v/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7.0897395339027733</v>
      </c>
      <c r="CV55" s="165">
        <f>IFERROR(VLOOKUP($B55,RD[[#All],[Date]:[IS20_Inv2_M2]],CV$2,0)/CV$1,"")</f>
        <v>5.3737500000000002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3.0315457290043395</v>
      </c>
      <c r="CY55" s="165">
        <f>IFERROR(VLOOKUP($B55,RD[[#All],[Date]:[IS20_Inv2_M2]],CY$2,0)/CY$1,"")</f>
        <v>3.2204344328238133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5.0512422298106072</v>
      </c>
      <c r="DB55" s="165">
        <f>IFERROR(AVERAGEIF(Inv_SY_B[[#This Row],[IS18_Inv1_M1]:[IS19_Inv2_M3]],"&gt;="&amp;0.1,Inv_SY_B[[#This Row],[IS18_Inv1_M1]:[IS19_Inv2_M3]]),"")</f>
        <v>4.678867423932731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5.2511320097526992</v>
      </c>
      <c r="J56" s="165">
        <f>IFERROR(VLOOKUP($B56,RD[[#All],[Date]:[IS20_Inv2_M2]],J$2,0)/J$1,"")</f>
        <v>5.2612330198537096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 t="str">
        <f>IFERROR(VLOOKUP($B56,RD[[#All],[Date]:[IS20_Inv2_M2]],CI$2,0)/CI$1,"")</f>
        <v/>
      </c>
      <c r="CJ56" s="165" t="str">
        <f>IFERROR(VLOOKUP($B56,RD[[#All],[Date]:[IS20_Inv2_M2]],CJ$2,0)/CJ$1,"")</f>
        <v/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7.6473689760624275</v>
      </c>
      <c r="CV56" s="165">
        <f>IFERROR(VLOOKUP($B56,RD[[#All],[Date]:[IS20_Inv2_M2]],CV$2,0)/CV$1,"")</f>
        <v>6.0037500000000001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1.6622337828707121</v>
      </c>
      <c r="CY56" s="165">
        <f>IFERROR(VLOOKUP($B56,RD[[#All],[Date]:[IS20_Inv2_M2]],CY$2,0)/CY$1,"")</f>
        <v>3.4658085277554305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5.3973659145056692</v>
      </c>
      <c r="DB56" s="165">
        <f>IFERROR(AVERAGEIF(Inv_SY_B[[#This Row],[IS18_Inv1_M1]:[IS19_Inv2_M3]],"&gt;="&amp;0.1,Inv_SY_B[[#This Row],[IS18_Inv1_M1]:[IS19_Inv2_M3]]),"")</f>
        <v>4.6947903216721425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4.6357831185417391</v>
      </c>
      <c r="J57" s="165">
        <f>IFERROR(VLOOKUP($B57,RD[[#All],[Date]:[IS20_Inv2_M2]],J$2,0)/J$1,"")</f>
        <v>4.6627719198252109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 t="str">
        <f>IFERROR(VLOOKUP($B57,RD[[#All],[Date]:[IS20_Inv2_M2]],CI$2,0)/CI$1,"")</f>
        <v/>
      </c>
      <c r="CJ57" s="165" t="str">
        <f>IFERROR(VLOOKUP($B57,RD[[#All],[Date]:[IS20_Inv2_M2]],CJ$2,0)/CJ$1,"")</f>
        <v/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6.8906464199093111</v>
      </c>
      <c r="CV57" s="165">
        <f>IFERROR(VLOOKUP($B57,RD[[#All],[Date]:[IS20_Inv2_M2]],CV$2,0)/CV$1,"")</f>
        <v>10.661250000000001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4.7273678824875702</v>
      </c>
      <c r="CY57" s="165">
        <f>IFERROR(VLOOKUP($B57,RD[[#All],[Date]:[IS20_Inv2_M2]],CY$2,0)/CY$1,"")</f>
        <v>3.1319388576025746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4.8572822737611983</v>
      </c>
      <c r="DB57" s="165">
        <f>IFERROR(AVERAGEIF(Inv_SY_B[[#This Row],[IS18_Inv1_M1]:[IS19_Inv2_M3]],"&gt;="&amp;0.1,Inv_SY_B[[#This Row],[IS18_Inv1_M1]:[IS19_Inv2_M3]]),"")</f>
        <v>6.352800789999864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4.9780564263322882</v>
      </c>
      <c r="J58" s="165">
        <f>IFERROR(VLOOKUP($B58,RD[[#All],[Date]:[IS20_Inv2_M2]],J$2,0)/J$1,"")</f>
        <v>5.0094993825401346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 t="str">
        <f>IFERROR(VLOOKUP($B58,RD[[#All],[Date]:[IS20_Inv2_M2]],CI$2,0)/CI$1,"")</f>
        <v/>
      </c>
      <c r="CJ58" s="165" t="str">
        <f>IFERROR(VLOOKUP($B58,RD[[#All],[Date]:[IS20_Inv2_M2]],CJ$2,0)/CJ$1,"")</f>
        <v/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7.5604766424127385</v>
      </c>
      <c r="CV58" s="165">
        <f>IFERROR(VLOOKUP($B58,RD[[#All],[Date]:[IS20_Inv2_M2]],CV$2,0)/CV$1,"")</f>
        <v>11.608750000000001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5.3257095543291895</v>
      </c>
      <c r="CY58" s="165">
        <f>IFERROR(VLOOKUP($B58,RD[[#All],[Date]:[IS20_Inv2_M2]],CY$2,0)/CY$1,"")</f>
        <v>3.5430410297666937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4.8517129085954851</v>
      </c>
      <c r="DB58" s="165">
        <f>IFERROR(AVERAGEIF(Inv_SY_B[[#This Row],[IS18_Inv1_M1]:[IS19_Inv2_M3]],"&gt;="&amp;0.1,Inv_SY_B[[#This Row],[IS18_Inv1_M1]:[IS19_Inv2_M3]]),"")</f>
        <v>7.0094943066271558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5.5771508185301286</v>
      </c>
      <c r="J59" s="165">
        <f>IFERROR(VLOOKUP($B59,RD[[#All],[Date]:[IS20_Inv2_M2]],J$2,0)/J$1,"")</f>
        <v>5.8373705709128902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 t="str">
        <f>IFERROR(VLOOKUP($B59,RD[[#All],[Date]:[IS20_Inv2_M2]],CI$2,0)/CI$1,"")</f>
        <v/>
      </c>
      <c r="CJ59" s="165" t="str">
        <f>IFERROR(VLOOKUP($B59,RD[[#All],[Date]:[IS20_Inv2_M2]],CJ$2,0)/CJ$1,"")</f>
        <v/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8.6529579247073709</v>
      </c>
      <c r="CV59" s="165">
        <f>IFERROR(VLOOKUP($B59,RD[[#All],[Date]:[IS20_Inv2_M2]],CV$2,0)/CV$1,"")</f>
        <v>13.2225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6.0982420784171287</v>
      </c>
      <c r="CY59" s="165">
        <f>IFERROR(VLOOKUP($B59,RD[[#All],[Date]:[IS20_Inv2_M2]],CY$2,0)/CY$1,"")</f>
        <v>3.3274336283185839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5.9538837335744645</v>
      </c>
      <c r="DB59" s="165">
        <f>IFERROR(AVERAGEIF(Inv_SY_B[[#This Row],[IS18_Inv1_M1]:[IS19_Inv2_M3]],"&gt;="&amp;0.1,Inv_SY_B[[#This Row],[IS18_Inv1_M1]:[IS19_Inv2_M3]]),"")</f>
        <v>7.8252834078607707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4.9845582259375361</v>
      </c>
      <c r="J60" s="165">
        <f>IFERROR(VLOOKUP($B60,RD[[#All],[Date]:[IS20_Inv2_M2]],J$2,0)/J$1,"")</f>
        <v>5.2365346252493588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 t="str">
        <f>IFERROR(VLOOKUP($B60,RD[[#All],[Date]:[IS20_Inv2_M2]],CI$2,0)/CI$1,"")</f>
        <v/>
      </c>
      <c r="CJ60" s="165" t="str">
        <f>IFERROR(VLOOKUP($B60,RD[[#All],[Date]:[IS20_Inv2_M2]],CJ$2,0)/CJ$1,"")</f>
        <v/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7.8363387113782554</v>
      </c>
      <c r="CV60" s="165">
        <f>IFERROR(VLOOKUP($B60,RD[[#All],[Date]:[IS20_Inv2_M2]],CV$2,0)/CV$1,"")</f>
        <v>11.91625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5.4413160392280924</v>
      </c>
      <c r="CY60" s="165">
        <f>IFERROR(VLOOKUP($B60,RD[[#All],[Date]:[IS20_Inv2_M2]],CY$2,0)/CY$1,"")</f>
        <v>2.9187449718423171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5.3553102634831626</v>
      </c>
      <c r="DB60" s="165">
        <f>IFERROR(AVERAGEIF(Inv_SY_B[[#This Row],[IS18_Inv1_M1]:[IS19_Inv2_M3]],"&gt;="&amp;0.1,Inv_SY_B[[#This Row],[IS18_Inv1_M1]:[IS19_Inv2_M3]]),"")</f>
        <v>7.0281624306121664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5.3175432485777314</v>
      </c>
      <c r="J61" s="165">
        <f>IFERROR(VLOOKUP($B61,RD[[#All],[Date]:[IS20_Inv2_M2]],J$2,0)/J$1,"")</f>
        <v>5.5305405148665336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 t="str">
        <f>IFERROR(VLOOKUP($B61,RD[[#All],[Date]:[IS20_Inv2_M2]],CI$2,0)/CI$1,"")</f>
        <v/>
      </c>
      <c r="CJ61" s="165" t="str">
        <f>IFERROR(VLOOKUP($B61,RD[[#All],[Date]:[IS20_Inv2_M2]],CJ$2,0)/CJ$1,"")</f>
        <v/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7.9207002003585361</v>
      </c>
      <c r="CV61" s="165">
        <f>IFERROR(VLOOKUP($B61,RD[[#All],[Date]:[IS20_Inv2_M2]],CV$2,0)/CV$1,"")</f>
        <v>12.34625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5.5959787690252734</v>
      </c>
      <c r="CY61" s="165">
        <f>IFERROR(VLOOKUP($B61,RD[[#All],[Date]:[IS20_Inv2_M2]],CY$2,0)/CY$1,"")</f>
        <v>2.9533386967015285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5.5968509714921497</v>
      </c>
      <c r="DB61" s="165">
        <f>IFERROR(AVERAGEIF(Inv_SY_B[[#This Row],[IS18_Inv1_M1]:[IS19_Inv2_M3]],"&gt;="&amp;0.1,Inv_SY_B[[#This Row],[IS18_Inv1_M1]:[IS19_Inv2_M3]]),"")</f>
        <v>7.2040669165213345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5.1039126901195866</v>
      </c>
      <c r="J62" s="165">
        <f>IFERROR(VLOOKUP($B62,RD[[#All],[Date]:[IS20_Inv2_M2]],J$2,0)/J$1,"")</f>
        <v>5.1163674361166525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 t="str">
        <f>IFERROR(VLOOKUP($B62,RD[[#All],[Date]:[IS20_Inv2_M2]],CI$2,0)/CI$1,"")</f>
        <v/>
      </c>
      <c r="CJ62" s="165" t="str">
        <f>IFERROR(VLOOKUP($B62,RD[[#All],[Date]:[IS20_Inv2_M2]],CJ$2,0)/CJ$1,"")</f>
        <v/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8.0624275018454075</v>
      </c>
      <c r="CV62" s="165">
        <f>IFERROR(VLOOKUP($B62,RD[[#All],[Date]:[IS20_Inv2_M2]],CV$2,0)/CV$1,"")</f>
        <v>12.40875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5.6530008865767591</v>
      </c>
      <c r="CY62" s="165">
        <f>IFERROR(VLOOKUP($B62,RD[[#All],[Date]:[IS20_Inv2_M2]],CY$2,0)/CY$1,"")</f>
        <v>3.0136765888978276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5.2508281899718758</v>
      </c>
      <c r="DB62" s="165">
        <f>IFERROR(AVERAGEIF(Inv_SY_B[[#This Row],[IS18_Inv1_M1]:[IS19_Inv2_M3]],"&gt;="&amp;0.1,Inv_SY_B[[#This Row],[IS18_Inv1_M1]:[IS19_Inv2_M3]]),"")</f>
        <v>7.2844637443299982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5.0774410774410779</v>
      </c>
      <c r="J63" s="165">
        <f>IFERROR(VLOOKUP($B63,RD[[#All],[Date]:[IS20_Inv2_M2]],J$2,0)/J$1,"")</f>
        <v>5.1120927139735919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 t="str">
        <f>IFERROR(VLOOKUP($B63,RD[[#All],[Date]:[IS20_Inv2_M2]],CI$2,0)/CI$1,"")</f>
        <v/>
      </c>
      <c r="CJ63" s="165" t="str">
        <f>IFERROR(VLOOKUP($B63,RD[[#All],[Date]:[IS20_Inv2_M2]],CJ$2,0)/CJ$1,"")</f>
        <v/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8.3534746388273753</v>
      </c>
      <c r="CV63" s="165">
        <f>IFERROR(VLOOKUP($B63,RD[[#All],[Date]:[IS20_Inv2_M2]],CV$2,0)/CV$1,"")</f>
        <v>12.14625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5.5053682808612683</v>
      </c>
      <c r="CY63" s="165">
        <f>IFERROR(VLOOKUP($B63,RD[[#All],[Date]:[IS20_Inv2_M2]],CY$2,0)/CY$1,"")</f>
        <v>5.7707160096540626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5.2296326684651007</v>
      </c>
      <c r="DB63" s="165">
        <f>IFERROR(AVERAGEIF(Inv_SY_B[[#This Row],[IS18_Inv1_M1]:[IS19_Inv2_M3]],"&gt;="&amp;0.1,Inv_SY_B[[#This Row],[IS18_Inv1_M1]:[IS19_Inv2_M3]]),"")</f>
        <v>7.9439522323356764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5.4596540113781495</v>
      </c>
      <c r="J64" s="165">
        <f>IFERROR(VLOOKUP($B64,RD[[#All],[Date]:[IS20_Inv2_M2]],J$2,0)/J$1,"")</f>
        <v>5.4811437256578319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 t="str">
        <f>IFERROR(VLOOKUP($B64,RD[[#All],[Date]:[IS20_Inv2_M2]],CI$2,0)/CI$1,"")</f>
        <v/>
      </c>
      <c r="CJ64" s="165" t="str">
        <f>IFERROR(VLOOKUP($B64,RD[[#All],[Date]:[IS20_Inv2_M2]],CJ$2,0)/CJ$1,"")</f>
        <v/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9.5826215332700624</v>
      </c>
      <c r="CV64" s="165">
        <f>IFERROR(VLOOKUP($B64,RD[[#All],[Date]:[IS20_Inv2_M2]],CV$2,0)/CV$1,"")</f>
        <v>14.28875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7.0035658351592129</v>
      </c>
      <c r="CY64" s="165">
        <f>IFERROR(VLOOKUP($B64,RD[[#All],[Date]:[IS20_Inv2_M2]],CY$2,0)/CY$1,"")</f>
        <v>7.3555913113435238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5.5902071505242503</v>
      </c>
      <c r="DB64" s="165">
        <f>IFERROR(AVERAGEIF(Inv_SY_B[[#This Row],[IS18_Inv1_M1]:[IS19_Inv2_M3]],"&gt;="&amp;0.1,Inv_SY_B[[#This Row],[IS18_Inv1_M1]:[IS19_Inv2_M3]]),"")</f>
        <v>9.5576321699432008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4.9288285150354119</v>
      </c>
      <c r="J65" s="165">
        <f>IFERROR(VLOOKUP($B65,RD[[#All],[Date]:[IS20_Inv2_M2]],J$2,0)/J$1,"")</f>
        <v>5.0085494442861211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 t="str">
        <f>IFERROR(VLOOKUP($B65,RD[[#All],[Date]:[IS20_Inv2_M2]],CI$2,0)/CI$1,"")</f>
        <v/>
      </c>
      <c r="CJ65" s="165" t="str">
        <f>IFERROR(VLOOKUP($B65,RD[[#All],[Date]:[IS20_Inv2_M2]],CJ$2,0)/CJ$1,"")</f>
        <v/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8.8883264789623535</v>
      </c>
      <c r="CV65" s="165">
        <f>IFERROR(VLOOKUP($B65,RD[[#All],[Date]:[IS20_Inv2_M2]],CV$2,0)/CV$1,"")</f>
        <v>13.44125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7.4464636523056855</v>
      </c>
      <c r="CY65" s="165">
        <f>IFERROR(VLOOKUP($B65,RD[[#All],[Date]:[IS20_Inv2_M2]],CY$2,0)/CY$1,"")</f>
        <v>7.8407079646017701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5.112167771137254</v>
      </c>
      <c r="DB65" s="165">
        <f>IFERROR(AVERAGEIF(Inv_SY_B[[#This Row],[IS18_Inv1_M1]:[IS19_Inv2_M3]],"&gt;="&amp;0.1,Inv_SY_B[[#This Row],[IS18_Inv1_M1]:[IS19_Inv2_M3]]),"")</f>
        <v>9.4041870239674523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5.1471032160687331</v>
      </c>
      <c r="J66" s="165">
        <f>IFERROR(VLOOKUP($B66,RD[[#All],[Date]:[IS20_Inv2_M2]],J$2,0)/J$1,"")</f>
        <v>5.1709888857224282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 t="str">
        <f>IFERROR(VLOOKUP($B66,RD[[#All],[Date]:[IS20_Inv2_M2]],CI$2,0)/CI$1,"")</f>
        <v/>
      </c>
      <c r="CJ66" s="165" t="str">
        <f>IFERROR(VLOOKUP($B66,RD[[#All],[Date]:[IS20_Inv2_M2]],CJ$2,0)/CJ$1,"")</f>
        <v/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8.4783296425181902</v>
      </c>
      <c r="CV66" s="165">
        <f>IFERROR(VLOOKUP($B66,RD[[#All],[Date]:[IS20_Inv2_M2]],CV$2,0)/CV$1,"")</f>
        <v>12.69125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8.5111368882327447</v>
      </c>
      <c r="CY66" s="165">
        <f>IFERROR(VLOOKUP($B66,RD[[#All],[Date]:[IS20_Inv2_M2]],CY$2,0)/CY$1,"")</f>
        <v>9.0249396621078031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5.1841828883648278</v>
      </c>
      <c r="DB66" s="165">
        <f>IFERROR(AVERAGEIF(Inv_SY_B[[#This Row],[IS18_Inv1_M1]:[IS19_Inv2_M3]],"&gt;="&amp;0.1,Inv_SY_B[[#This Row],[IS18_Inv1_M1]:[IS19_Inv2_M3]]),"")</f>
        <v>9.676414048214685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5.0249622663415767</v>
      </c>
      <c r="J67" s="165">
        <f>IFERROR(VLOOKUP($B67,RD[[#All],[Date]:[IS20_Inv2_M2]],J$2,0)/J$1,"")</f>
        <v>5.0417972831765931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 t="str">
        <f>IFERROR(VLOOKUP($B67,RD[[#All],[Date]:[IS20_Inv2_M2]],CI$2,0)/CI$1,"")</f>
        <v/>
      </c>
      <c r="CJ67" s="165" t="str">
        <f>IFERROR(VLOOKUP($B67,RD[[#All],[Date]:[IS20_Inv2_M2]],CJ$2,0)/CJ$1,"")</f>
        <v/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8.2817673731941372</v>
      </c>
      <c r="CV67" s="165">
        <f>IFERROR(VLOOKUP($B67,RD[[#All],[Date]:[IS20_Inv2_M2]],CV$2,0)/CV$1,"")</f>
        <v>12.508749999999999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7.1129233208743914</v>
      </c>
      <c r="CY67" s="165">
        <f>IFERROR(VLOOKUP($B67,RD[[#All],[Date]:[IS20_Inv2_M2]],CY$2,0)/CY$1,"")</f>
        <v>7.3443282381335475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5.156740869514163</v>
      </c>
      <c r="DB67" s="165">
        <f>IFERROR(AVERAGEIF(Inv_SY_B[[#This Row],[IS18_Inv1_M1]:[IS19_Inv2_M3]],"&gt;="&amp;0.1,Inv_SY_B[[#This Row],[IS18_Inv1_M1]:[IS19_Inv2_M3]]),"")</f>
        <v>8.8119422330505177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5.3379774759085103</v>
      </c>
      <c r="J68" s="165">
        <f>IFERROR(VLOOKUP($B68,RD[[#All],[Date]:[IS20_Inv2_M2]],J$2,0)/J$1,"")</f>
        <v>5.2883062600930941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 t="str">
        <f>IFERROR(VLOOKUP($B68,RD[[#All],[Date]:[IS20_Inv2_M2]],CI$2,0)/CI$1,"")</f>
        <v/>
      </c>
      <c r="CJ68" s="165" t="str">
        <f>IFERROR(VLOOKUP($B68,RD[[#All],[Date]:[IS20_Inv2_M2]],CJ$2,0)/CJ$1,"")</f>
        <v/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8.2817673731941372</v>
      </c>
      <c r="CV68" s="165">
        <f>IFERROR(VLOOKUP($B68,RD[[#All],[Date]:[IS20_Inv2_M2]],CV$2,0)/CV$1,"")</f>
        <v>12.508749999999999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7.1129233208743914</v>
      </c>
      <c r="CY68" s="165">
        <f>IFERROR(VLOOKUP($B68,RD[[#All],[Date]:[IS20_Inv2_M2]],CY$2,0)/CY$1,"")</f>
        <v>7.3443282381335475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5.4697135331737137</v>
      </c>
      <c r="DB68" s="165">
        <f>IFERROR(AVERAGEIF(Inv_SY_B[[#This Row],[IS18_Inv1_M1]:[IS19_Inv2_M3]],"&gt;="&amp;0.1,Inv_SY_B[[#This Row],[IS18_Inv1_M1]:[IS19_Inv2_M3]]),"")</f>
        <v>8.8119422330505177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5.4884476953442469</v>
      </c>
      <c r="J69" s="165">
        <f>IFERROR(VLOOKUP($B69,RD[[#All],[Date]:[IS20_Inv2_M2]],J$2,0)/J$1,"")</f>
        <v>5.4716443431176973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 t="str">
        <f>IFERROR(VLOOKUP($B69,RD[[#All],[Date]:[IS20_Inv2_M2]],CI$2,0)/CI$1,"")</f>
        <v/>
      </c>
      <c r="CJ69" s="165" t="str">
        <f>IFERROR(VLOOKUP($B69,RD[[#All],[Date]:[IS20_Inv2_M2]],CJ$2,0)/CJ$1,"")</f>
        <v/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9.7682168090266792</v>
      </c>
      <c r="CV69" s="165">
        <f>IFERROR(VLOOKUP($B69,RD[[#All],[Date]:[IS20_Inv2_M2]],CV$2,0)/CV$1,"")</f>
        <v>14.9625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8.8407715951742105</v>
      </c>
      <c r="CY69" s="165">
        <f>IFERROR(VLOOKUP($B69,RD[[#All],[Date]:[IS20_Inv2_M2]],CY$2,0)/CY$1,"")</f>
        <v>8.8213998390989534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5.6151694719913809</v>
      </c>
      <c r="DB69" s="165">
        <f>IFERROR(AVERAGEIF(Inv_SY_B[[#This Row],[IS18_Inv1_M1]:[IS19_Inv2_M3]],"&gt;="&amp;0.1,Inv_SY_B[[#This Row],[IS18_Inv1_M1]:[IS19_Inv2_M3]]),"")</f>
        <v>10.598222060824961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5.1327063740856849</v>
      </c>
      <c r="J70" s="165">
        <f>IFERROR(VLOOKUP($B70,RD[[#All],[Date]:[IS20_Inv2_M2]],J$2,0)/J$1,"")</f>
        <v>5.1358411703239284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 t="str">
        <f>IFERROR(VLOOKUP($B70,RD[[#All],[Date]:[IS20_Inv2_M2]],CI$2,0)/CI$1,"")</f>
        <v/>
      </c>
      <c r="CJ70" s="165" t="str">
        <f>IFERROR(VLOOKUP($B70,RD[[#All],[Date]:[IS20_Inv2_M2]],CJ$2,0)/CJ$1,"")</f>
        <v/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8.5475060634820199</v>
      </c>
      <c r="CV70" s="165">
        <f>IFERROR(VLOOKUP($B70,RD[[#All],[Date]:[IS20_Inv2_M2]],CV$2,0)/CV$1,"")</f>
        <v>13.0625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7.7018914939404244</v>
      </c>
      <c r="CY70" s="165">
        <f>IFERROR(VLOOKUP($B70,RD[[#All],[Date]:[IS20_Inv2_M2]],CY$2,0)/CY$1,"")</f>
        <v>7.7111826226870477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5.1821750604861787</v>
      </c>
      <c r="DB70" s="165">
        <f>IFERROR(AVERAGEIF(Inv_SY_B[[#This Row],[IS18_Inv1_M1]:[IS19_Inv2_M3]],"&gt;="&amp;0.1,Inv_SY_B[[#This Row],[IS18_Inv1_M1]:[IS19_Inv2_M3]]),"")</f>
        <v>9.2557700450273721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5.4745152676187159</v>
      </c>
      <c r="J71" s="165">
        <f>IFERROR(VLOOKUP($B71,RD[[#All],[Date]:[IS20_Inv2_M2]],J$2,0)/J$1,"")</f>
        <v>5.4431461954972926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 t="str">
        <f>IFERROR(VLOOKUP($B71,RD[[#All],[Date]:[IS20_Inv2_M2]],CI$2,0)/CI$1,"")</f>
        <v/>
      </c>
      <c r="CJ71" s="165" t="str">
        <f>IFERROR(VLOOKUP($B71,RD[[#All],[Date]:[IS20_Inv2_M2]],CJ$2,0)/CJ$1,"")</f>
        <v/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9.4560792997996419</v>
      </c>
      <c r="CV71" s="165">
        <f>IFERROR(VLOOKUP($B71,RD[[#All],[Date]:[IS20_Inv2_M2]],CV$2,0)/CV$1,"")</f>
        <v>14.52875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8.6040907510906468</v>
      </c>
      <c r="CY71" s="165">
        <f>IFERROR(VLOOKUP($B71,RD[[#All],[Date]:[IS20_Inv2_M2]],CY$2,0)/CY$1,"")</f>
        <v>8.6017699115044248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5.5185065311281747</v>
      </c>
      <c r="DB71" s="165">
        <f>IFERROR(AVERAGEIF(Inv_SY_B[[#This Row],[IS18_Inv1_M1]:[IS19_Inv2_M3]],"&gt;="&amp;0.1,Inv_SY_B[[#This Row],[IS18_Inv1_M1]:[IS19_Inv2_M3]]),"")</f>
        <v>10.297672490598679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5.5158481365377918</v>
      </c>
      <c r="J72" s="165">
        <f>IFERROR(VLOOKUP($B72,RD[[#All],[Date]:[IS20_Inv2_M2]],J$2,0)/J$1,"")</f>
        <v>5.5400398974066682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 t="str">
        <f>IFERROR(VLOOKUP($B72,RD[[#All],[Date]:[IS20_Inv2_M2]],CI$2,0)/CI$1,"")</f>
        <v/>
      </c>
      <c r="CJ72" s="165" t="str">
        <f>IFERROR(VLOOKUP($B72,RD[[#All],[Date]:[IS20_Inv2_M2]],CJ$2,0)/CJ$1,"")</f>
        <v/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9.1869661499525463</v>
      </c>
      <c r="CV72" s="165">
        <f>IFERROR(VLOOKUP($B72,RD[[#All],[Date]:[IS20_Inv2_M2]],CV$2,0)/CV$1,"")</f>
        <v>13.25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8.0252772016981666</v>
      </c>
      <c r="CY72" s="165">
        <f>IFERROR(VLOOKUP($B72,RD[[#All],[Date]:[IS20_Inv2_M2]],CY$2,0)/CY$1,"")</f>
        <v>7.9139179404666127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5.6301023385967035</v>
      </c>
      <c r="DB72" s="165">
        <f>IFERROR(AVERAGEIF(Inv_SY_B[[#This Row],[IS18_Inv1_M1]:[IS19_Inv2_M3]],"&gt;="&amp;0.1,Inv_SY_B[[#This Row],[IS18_Inv1_M1]:[IS19_Inv2_M3]]),"")</f>
        <v>9.594040323029331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5.1879716707302919</v>
      </c>
      <c r="J73" s="165">
        <f>IFERROR(VLOOKUP($B73,RD[[#All],[Date]:[IS20_Inv2_M2]],J$2,0)/J$1,"")</f>
        <v>5.222285551439156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 t="str">
        <f>IFERROR(VLOOKUP($B73,RD[[#All],[Date]:[IS20_Inv2_M2]],CI$2,0)/CI$1,"")</f>
        <v/>
      </c>
      <c r="CJ73" s="165" t="str">
        <f>IFERROR(VLOOKUP($B73,RD[[#All],[Date]:[IS20_Inv2_M2]],CJ$2,0)/CJ$1,"")</f>
        <v/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8.0860487187598853</v>
      </c>
      <c r="CV73" s="165">
        <f>IFERROR(VLOOKUP($B73,RD[[#All],[Date]:[IS20_Inv2_M2]],CV$2,0)/CV$1,"")</f>
        <v>11.946249999999999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8.1650985584340017</v>
      </c>
      <c r="CY73" s="165">
        <f>IFERROR(VLOOKUP($B73,RD[[#All],[Date]:[IS20_Inv2_M2]],CY$2,0)/CY$1,"")</f>
        <v>8.1206757843925992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5.3135008352640281</v>
      </c>
      <c r="DB73" s="165">
        <f>IFERROR(AVERAGEIF(Inv_SY_B[[#This Row],[IS18_Inv1_M1]:[IS19_Inv2_M3]],"&gt;="&amp;0.1,Inv_SY_B[[#This Row],[IS18_Inv1_M1]:[IS19_Inv2_M3]]),"")</f>
        <v>9.0795182653966222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5.4926274236619061</v>
      </c>
      <c r="J74" s="165">
        <f>IFERROR(VLOOKUP($B74,RD[[#All],[Date]:[IS20_Inv2_M2]],J$2,0)/J$1,"")</f>
        <v>5.5267407618504798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 t="str">
        <f>IFERROR(VLOOKUP($B74,RD[[#All],[Date]:[IS20_Inv2_M2]],CI$2,0)/CI$1,"")</f>
        <v/>
      </c>
      <c r="CJ74" s="165" t="str">
        <f>IFERROR(VLOOKUP($B74,RD[[#All],[Date]:[IS20_Inv2_M2]],CJ$2,0)/CJ$1,"")</f>
        <v/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8.6158388695560468</v>
      </c>
      <c r="CV74" s="165">
        <f>IFERROR(VLOOKUP($B74,RD[[#All],[Date]:[IS20_Inv2_M2]],CV$2,0)/CV$1,"")</f>
        <v>12.71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3.8775039935010409</v>
      </c>
      <c r="CY74" s="165">
        <f>IFERROR(VLOOKUP($B74,RD[[#All],[Date]:[IS20_Inv2_M2]],CY$2,0)/CY$1,"")</f>
        <v>6.7256637168141591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5.6217902294761002</v>
      </c>
      <c r="DB74" s="165">
        <f>IFERROR(AVERAGEIF(Inv_SY_B[[#This Row],[IS18_Inv1_M1]:[IS19_Inv2_M3]],"&gt;="&amp;0.1,Inv_SY_B[[#This Row],[IS18_Inv1_M1]:[IS19_Inv2_M3]]),"")</f>
        <v>7.9822516449678123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5.3486590038314175</v>
      </c>
      <c r="J75" s="165">
        <f>IFERROR(VLOOKUP($B75,RD[[#All],[Date]:[IS20_Inv2_M2]],J$2,0)/J$1,"")</f>
        <v>5.3448275862068959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 t="str">
        <f>IFERROR(VLOOKUP($B75,RD[[#All],[Date]:[IS20_Inv2_M2]],CI$2,0)/CI$1,"")</f>
        <v/>
      </c>
      <c r="CJ75" s="165" t="str">
        <f>IFERROR(VLOOKUP($B75,RD[[#All],[Date]:[IS20_Inv2_M2]],CJ$2,0)/CJ$1,"")</f>
        <v/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8.3762522408520503</v>
      </c>
      <c r="CV75" s="165">
        <f>IFERROR(VLOOKUP($B75,RD[[#All],[Date]:[IS20_Inv2_M2]],CV$2,0)/CV$1,"")</f>
        <v>12.383749999999999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8.0034057045551297</v>
      </c>
      <c r="CY75" s="165">
        <f>IFERROR(VLOOKUP($B75,RD[[#All],[Date]:[IS20_Inv2_M2]],CY$2,0)/CY$1,"")</f>
        <v>8.4135156878519712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5.4887252741552253</v>
      </c>
      <c r="DB75" s="165">
        <f>IFERROR(AVERAGEIF(Inv_SY_B[[#This Row],[IS18_Inv1_M1]:[IS19_Inv2_M3]],"&gt;="&amp;0.1,Inv_SY_B[[#This Row],[IS18_Inv1_M1]:[IS19_Inv2_M3]]),"")</f>
        <v>9.2942309083147876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4.8252641356089629</v>
      </c>
      <c r="J76" s="165">
        <f>IFERROR(VLOOKUP($B76,RD[[#All],[Date]:[IS20_Inv2_M2]],J$2,0)/J$1,"")</f>
        <v>4.835660682055666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 t="str">
        <f>IFERROR(VLOOKUP($B76,RD[[#All],[Date]:[IS20_Inv2_M2]],CI$2,0)/CI$1,"")</f>
        <v/>
      </c>
      <c r="CJ76" s="165" t="str">
        <f>IFERROR(VLOOKUP($B76,RD[[#All],[Date]:[IS20_Inv2_M2]],CJ$2,0)/CJ$1,"")</f>
        <v/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8.7668459348307497</v>
      </c>
      <c r="CV76" s="165">
        <f>IFERROR(VLOOKUP($B76,RD[[#All],[Date]:[IS20_Inv2_M2]],CV$2,0)/CV$1,"")</f>
        <v>12.883749999999999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5.9873223429060189</v>
      </c>
      <c r="CY76" s="165">
        <f>IFERROR(VLOOKUP($B76,RD[[#All],[Date]:[IS20_Inv2_M2]],CY$2,0)/CY$1,"")</f>
        <v>8.6057924376508446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5.3540999056204788</v>
      </c>
      <c r="DB76" s="165">
        <f>IFERROR(AVERAGEIF(Inv_SY_B[[#This Row],[IS18_Inv1_M1]:[IS19_Inv2_M3]],"&gt;="&amp;0.1,Inv_SY_B[[#This Row],[IS18_Inv1_M1]:[IS19_Inv2_M3]]),"")</f>
        <v>9.0609276788469018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5.4011378149309186</v>
      </c>
      <c r="J77" s="165">
        <f>IFERROR(VLOOKUP($B77,RD[[#All],[Date]:[IS20_Inv2_M2]],J$2,0)/J$1,"")</f>
        <v>5.4246223995440292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 t="str">
        <f>IFERROR(VLOOKUP($B77,RD[[#All],[Date]:[IS20_Inv2_M2]],CI$2,0)/CI$1,"")</f>
        <v/>
      </c>
      <c r="CJ77" s="165" t="str">
        <f>IFERROR(VLOOKUP($B77,RD[[#All],[Date]:[IS20_Inv2_M2]],CJ$2,0)/CJ$1,"")</f>
        <v/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8.4606137298323318</v>
      </c>
      <c r="CV77" s="165">
        <f>IFERROR(VLOOKUP($B77,RD[[#All],[Date]:[IS20_Inv2_M2]],CV$2,0)/CV$1,"")</f>
        <v>12.47625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8.1401025616991038</v>
      </c>
      <c r="CY77" s="165">
        <f>IFERROR(VLOOKUP($B77,RD[[#All],[Date]:[IS20_Inv2_M2]],CY$2,0)/CY$1,"")</f>
        <v>8.4754625905068384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5.4612572433083626</v>
      </c>
      <c r="DB77" s="165">
        <f>IFERROR(AVERAGEIF(Inv_SY_B[[#This Row],[IS18_Inv1_M1]:[IS19_Inv2_M3]],"&gt;="&amp;0.1,Inv_SY_B[[#This Row],[IS18_Inv1_M1]:[IS19_Inv2_M3]]),"")</f>
        <v>9.3881072205095677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5.5037733658423313</v>
      </c>
      <c r="J78" s="165">
        <f>IFERROR(VLOOKUP($B78,RD[[#All],[Date]:[IS20_Inv2_M2]],J$2,0)/J$1,"")</f>
        <v>5.5053671511351761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 t="str">
        <f>IFERROR(VLOOKUP($B78,RD[[#All],[Date]:[IS20_Inv2_M2]],CI$2,0)/CI$1,"")</f>
        <v/>
      </c>
      <c r="CJ78" s="165" t="str">
        <f>IFERROR(VLOOKUP($B78,RD[[#All],[Date]:[IS20_Inv2_M2]],CJ$2,0)/CJ$1,"")</f>
        <v/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8.6445217758093431</v>
      </c>
      <c r="CV78" s="165">
        <f>IFERROR(VLOOKUP($B78,RD[[#All],[Date]:[IS20_Inv2_M2]],CV$2,0)/CV$1,"")</f>
        <v>12.775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8.2666447951695243</v>
      </c>
      <c r="CY78" s="165">
        <f>IFERROR(VLOOKUP($B78,RD[[#All],[Date]:[IS20_Inv2_M2]],CY$2,0)/CY$1,"")</f>
        <v>8.6411906677393411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5.5803980642279214</v>
      </c>
      <c r="DB78" s="165">
        <f>IFERROR(AVERAGEIF(Inv_SY_B[[#This Row],[IS18_Inv1_M1]:[IS19_Inv2_M3]],"&gt;="&amp;0.1,Inv_SY_B[[#This Row],[IS18_Inv1_M1]:[IS19_Inv2_M3]]),"")</f>
        <v>9.5818393096795518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5.554394519911761</v>
      </c>
      <c r="J79" s="165">
        <f>IFERROR(VLOOKUP($B79,RD[[#All],[Date]:[IS20_Inv2_M2]],J$2,0)/J$1,"")</f>
        <v>5.573762705424147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 t="str">
        <f>IFERROR(VLOOKUP($B79,RD[[#All],[Date]:[IS20_Inv2_M2]],CI$2,0)/CI$1,"")</f>
        <v/>
      </c>
      <c r="CJ79" s="165" t="str">
        <f>IFERROR(VLOOKUP($B79,RD[[#All],[Date]:[IS20_Inv2_M2]],CJ$2,0)/CJ$1,"")</f>
        <v/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8.4015606875461355</v>
      </c>
      <c r="CV79" s="165">
        <f>IFERROR(VLOOKUP($B79,RD[[#All],[Date]:[IS20_Inv2_M2]],CV$2,0)/CV$1,"")</f>
        <v>12.391249999999999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8.0010623298612344</v>
      </c>
      <c r="CY79" s="165">
        <f>IFERROR(VLOOKUP($B79,RD[[#All],[Date]:[IS20_Inv2_M2]],CY$2,0)/CY$1,"")</f>
        <v>8.4102976669348344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5.6580201929192588</v>
      </c>
      <c r="DB79" s="165">
        <f>IFERROR(AVERAGEIF(Inv_SY_B[[#This Row],[IS18_Inv1_M1]:[IS19_Inv2_M3]],"&gt;="&amp;0.1,Inv_SY_B[[#This Row],[IS18_Inv1_M1]:[IS19_Inv2_M3]]),"")</f>
        <v>9.3010426710855505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5.285034250551492</v>
      </c>
      <c r="J80" s="165">
        <f>IFERROR(VLOOKUP($B80,RD[[#All],[Date]:[IS20_Inv2_M2]],J$2,0)/J$1,"")</f>
        <v>5.2773819701719384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 t="str">
        <f>IFERROR(VLOOKUP($B80,RD[[#All],[Date]:[IS20_Inv2_M2]],CI$2,0)/CI$1,"")</f>
        <v/>
      </c>
      <c r="CJ80" s="165" t="str">
        <f>IFERROR(VLOOKUP($B80,RD[[#All],[Date]:[IS20_Inv2_M2]],CJ$2,0)/CJ$1,"")</f>
        <v/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7.9080459770114944</v>
      </c>
      <c r="CV80" s="165">
        <f>IFERROR(VLOOKUP($B80,RD[[#All],[Date]:[IS20_Inv2_M2]],CV$2,0)/CV$1,"")</f>
        <v>11.81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7.6394015021031789</v>
      </c>
      <c r="CY80" s="165">
        <f>IFERROR(VLOOKUP($B80,RD[[#All],[Date]:[IS20_Inv2_M2]],CY$2,0)/CY$1,"")</f>
        <v>7.9959774738535803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5.3328813669269746</v>
      </c>
      <c r="DB80" s="165">
        <f>IFERROR(AVERAGEIF(Inv_SY_B[[#This Row],[IS18_Inv1_M1]:[IS19_Inv2_M3]],"&gt;="&amp;0.1,Inv_SY_B[[#This Row],[IS18_Inv1_M1]:[IS19_Inv2_M3]]),"")</f>
        <v>8.8383562382420635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4.6659700452803898</v>
      </c>
      <c r="J81" s="165">
        <f>IFERROR(VLOOKUP($B81,RD[[#All],[Date]:[IS20_Inv2_M2]],J$2,0)/J$1,"")</f>
        <v>4.6266742661726985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 t="str">
        <f>IFERROR(VLOOKUP($B81,RD[[#All],[Date]:[IS20_Inv2_M2]],CI$2,0)/CI$1,"")</f>
        <v/>
      </c>
      <c r="CJ81" s="165" t="str">
        <f>IFERROR(VLOOKUP($B81,RD[[#All],[Date]:[IS20_Inv2_M2]],CJ$2,0)/CJ$1,"")</f>
        <v/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7.5520404935147107</v>
      </c>
      <c r="CV81" s="165">
        <f>IFERROR(VLOOKUP($B81,RD[[#All],[Date]:[IS20_Inv2_M2]],CV$2,0)/CV$1,"")</f>
        <v>11.227499999999999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7.2597748016919166</v>
      </c>
      <c r="CY81" s="165">
        <f>IFERROR(VLOOKUP($B81,RD[[#All],[Date]:[IS20_Inv2_M2]],CY$2,0)/CY$1,"")</f>
        <v>7.5647626709573617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4.7533139252683538</v>
      </c>
      <c r="DB81" s="165">
        <f>IFERROR(AVERAGEIF(Inv_SY_B[[#This Row],[IS18_Inv1_M1]:[IS19_Inv2_M3]],"&gt;="&amp;0.1,Inv_SY_B[[#This Row],[IS18_Inv1_M1]:[IS19_Inv2_M3]]),"")</f>
        <v>8.4010194915409979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4.5298966678277024</v>
      </c>
      <c r="J82" s="165">
        <f>IFERROR(VLOOKUP($B82,RD[[#All],[Date]:[IS20_Inv2_M2]],J$2,0)/J$1,"")</f>
        <v>4.5445046072005315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 t="str">
        <f>IFERROR(VLOOKUP($B82,RD[[#All],[Date]:[IS20_Inv2_M2]],CI$2,0)/CI$1,"")</f>
        <v/>
      </c>
      <c r="CJ82" s="165" t="str">
        <f>IFERROR(VLOOKUP($B82,RD[[#All],[Date]:[IS20_Inv2_M2]],CJ$2,0)/CJ$1,"")</f>
        <v/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6.7894126331329749</v>
      </c>
      <c r="CV82" s="165">
        <f>IFERROR(VLOOKUP($B82,RD[[#All],[Date]:[IS20_Inv2_M2]],CV$2,0)/CV$1,"")</f>
        <v>10.130000000000001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6.5161438988287035</v>
      </c>
      <c r="CY82" s="165">
        <f>IFERROR(VLOOKUP($B82,RD[[#All],[Date]:[IS20_Inv2_M2]],CY$2,0)/CY$1,"")</f>
        <v>6.8004827031375701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4.5488561716386373</v>
      </c>
      <c r="DB82" s="165">
        <f>IFERROR(AVERAGEIF(Inv_SY_B[[#This Row],[IS18_Inv1_M1]:[IS19_Inv2_M3]],"&gt;="&amp;0.1,Inv_SY_B[[#This Row],[IS18_Inv1_M1]:[IS19_Inv2_M3]]),"")</f>
        <v>7.5590098087748121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5.3579472889817721</v>
      </c>
      <c r="J83" s="165">
        <f>IFERROR(VLOOKUP($B83,RD[[#All],[Date]:[IS20_Inv2_M2]],J$2,0)/J$1,"")</f>
        <v>5.314904531205471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 t="str">
        <f>IFERROR(VLOOKUP($B83,RD[[#All],[Date]:[IS20_Inv2_M2]],CI$2,0)/CI$1,"")</f>
        <v/>
      </c>
      <c r="CJ83" s="165" t="str">
        <f>IFERROR(VLOOKUP($B83,RD[[#All],[Date]:[IS20_Inv2_M2]],CJ$2,0)/CJ$1,"")</f>
        <v/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8.3754086259622476</v>
      </c>
      <c r="CV83" s="165">
        <f>IFERROR(VLOOKUP($B83,RD[[#All],[Date]:[IS20_Inv2_M2]],CV$2,0)/CV$1,"")</f>
        <v>12.4575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8.0963595674130318</v>
      </c>
      <c r="CY83" s="165">
        <f>IFERROR(VLOOKUP($B83,RD[[#All],[Date]:[IS20_Inv2_M2]],CY$2,0)/CY$1,"")</f>
        <v>8.4070796460176993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5.4894687726892881</v>
      </c>
      <c r="DB83" s="165">
        <f>IFERROR(AVERAGEIF(Inv_SY_B[[#This Row],[IS18_Inv1_M1]:[IS19_Inv2_M3]],"&gt;="&amp;0.1,Inv_SY_B[[#This Row],[IS18_Inv1_M1]:[IS19_Inv2_M3]]),"")</f>
        <v>9.3340869598482445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5.0008127249506558</v>
      </c>
      <c r="J84" s="165">
        <f>IFERROR(VLOOKUP($B84,RD[[#All],[Date]:[IS20_Inv2_M2]],J$2,0)/J$1,"")</f>
        <v>5.0004749691270067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 t="str">
        <f>IFERROR(VLOOKUP($B84,RD[[#All],[Date]:[IS20_Inv2_M2]],CI$2,0)/CI$1,"")</f>
        <v/>
      </c>
      <c r="CJ84" s="165" t="str">
        <f>IFERROR(VLOOKUP($B84,RD[[#All],[Date]:[IS20_Inv2_M2]],CJ$2,0)/CJ$1,"")</f>
        <v/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7.6110935358009071</v>
      </c>
      <c r="CV84" s="165">
        <f>IFERROR(VLOOKUP($B84,RD[[#All],[Date]:[IS20_Inv2_M2]],CV$2,0)/CV$1,"")</f>
        <v>10.74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6.9012384735257246</v>
      </c>
      <c r="CY84" s="165">
        <f>IFERROR(VLOOKUP($B84,RD[[#All],[Date]:[IS20_Inv2_M2]],CY$2,0)/CY$1,"")</f>
        <v>7.4199517296862432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5.2631967461422624</v>
      </c>
      <c r="DB84" s="165">
        <f>IFERROR(AVERAGEIF(Inv_SY_B[[#This Row],[IS18_Inv1_M1]:[IS19_Inv2_M3]],"&gt;="&amp;0.1,Inv_SY_B[[#This Row],[IS18_Inv1_M1]:[IS19_Inv2_M3]]),"")</f>
        <v>8.1680709347532172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5.4331823986996399</v>
      </c>
      <c r="J85" s="165">
        <f>IFERROR(VLOOKUP($B85,RD[[#All],[Date]:[IS20_Inv2_M2]],J$2,0)/J$1,"")</f>
        <v>5.417972831765935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 t="str">
        <f>IFERROR(VLOOKUP($B85,RD[[#All],[Date]:[IS20_Inv2_M2]],CI$2,0)/CI$1,"")</f>
        <v/>
      </c>
      <c r="CJ85" s="165" t="str">
        <f>IFERROR(VLOOKUP($B85,RD[[#All],[Date]:[IS20_Inv2_M2]],CJ$2,0)/CJ$1,"")</f>
        <v/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7.7629442159654118</v>
      </c>
      <c r="CV85" s="165">
        <f>IFERROR(VLOOKUP($B85,RD[[#All],[Date]:[IS20_Inv2_M2]],CV$2,0)/CV$1,"")</f>
        <v>11.623749999999999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7.4136564065911319</v>
      </c>
      <c r="CY85" s="165">
        <f>IFERROR(VLOOKUP($B85,RD[[#All],[Date]:[IS20_Inv2_M2]],CY$2,0)/CY$1,"")</f>
        <v>7.810136765888978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5.4743221351926241</v>
      </c>
      <c r="DB85" s="165">
        <f>IFERROR(AVERAGEIF(Inv_SY_B[[#This Row],[IS18_Inv1_M1]:[IS19_Inv2_M3]],"&gt;="&amp;0.1,Inv_SY_B[[#This Row],[IS18_Inv1_M1]:[IS19_Inv2_M3]]),"")</f>
        <v>8.65262184711138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5.6249854870544524</v>
      </c>
      <c r="J86" s="165">
        <f>IFERROR(VLOOKUP($B86,RD[[#All],[Date]:[IS20_Inv2_M2]],J$2,0)/J$1,"")</f>
        <v>5.5576137551059182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 t="str">
        <f>IFERROR(VLOOKUP($B86,RD[[#All],[Date]:[IS20_Inv2_M2]],CI$2,0)/CI$1,"")</f>
        <v/>
      </c>
      <c r="CJ86" s="165" t="str">
        <f>IFERROR(VLOOKUP($B86,RD[[#All],[Date]:[IS20_Inv2_M2]],CJ$2,0)/CJ$1,"")</f>
        <v/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8.9929347252979017</v>
      </c>
      <c r="CV86" s="165">
        <f>IFERROR(VLOOKUP($B86,RD[[#All],[Date]:[IS20_Inv2_M2]],CV$2,0)/CV$1,"")</f>
        <v>13.5725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8.2518034221081784</v>
      </c>
      <c r="CY86" s="165">
        <f>IFERROR(VLOOKUP($B86,RD[[#All],[Date]:[IS20_Inv2_M2]],CY$2,0)/CY$1,"")</f>
        <v>8.6733708769107007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5.7024253747587563</v>
      </c>
      <c r="DB86" s="165">
        <f>IFERROR(AVERAGEIF(Inv_SY_B[[#This Row],[IS18_Inv1_M1]:[IS19_Inv2_M3]],"&gt;="&amp;0.1,Inv_SY_B[[#This Row],[IS18_Inv1_M1]:[IS19_Inv2_M3]]),"")</f>
        <v>9.8726522560791956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5.4629049111807735</v>
      </c>
      <c r="J87" s="165">
        <f>IFERROR(VLOOKUP($B87,RD[[#All],[Date]:[IS20_Inv2_M2]],J$2,0)/J$1,"")</f>
        <v>5.3870998385104967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 t="str">
        <f>IFERROR(VLOOKUP($B87,RD[[#All],[Date]:[IS20_Inv2_M2]],CI$2,0)/CI$1,"")</f>
        <v/>
      </c>
      <c r="CJ87" s="165" t="str">
        <f>IFERROR(VLOOKUP($B87,RD[[#All],[Date]:[IS20_Inv2_M2]],CJ$2,0)/CJ$1,"")</f>
        <v/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9.3135083834229668</v>
      </c>
      <c r="CV87" s="165">
        <f>IFERROR(VLOOKUP($B87,RD[[#All],[Date]:[IS20_Inv2_M2]],CV$2,0)/CV$1,"")</f>
        <v>14.362500000000001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8.0104358286368207</v>
      </c>
      <c r="CY87" s="165">
        <f>IFERROR(VLOOKUP($B87,RD[[#All],[Date]:[IS20_Inv2_M2]],CY$2,0)/CY$1,"")</f>
        <v>8.4127111826226866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5.5450749284379395</v>
      </c>
      <c r="DB87" s="165">
        <f>IFERROR(AVERAGEIF(Inv_SY_B[[#This Row],[IS18_Inv1_M1]:[IS19_Inv2_M3]],"&gt;="&amp;0.1,Inv_SY_B[[#This Row],[IS18_Inv1_M1]:[IS19_Inv2_M3]]),"")</f>
        <v>10.024788848670619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4.9553001277139206</v>
      </c>
      <c r="J88" s="165">
        <f>IFERROR(VLOOKUP($B88,RD[[#All],[Date]:[IS20_Inv2_M2]],J$2,0)/J$1,"")</f>
        <v>4.9829011114277568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 t="str">
        <f>IFERROR(VLOOKUP($B88,RD[[#All],[Date]:[IS20_Inv2_M2]],CI$2,0)/CI$1,"")</f>
        <v/>
      </c>
      <c r="CJ88" s="165" t="str">
        <f>IFERROR(VLOOKUP($B88,RD[[#All],[Date]:[IS20_Inv2_M2]],CJ$2,0)/CJ$1,"")</f>
        <v/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6.0900558894864494</v>
      </c>
      <c r="CV88" s="165">
        <f>IFERROR(VLOOKUP($B88,RD[[#All],[Date]:[IS20_Inv2_M2]],CV$2,0)/CV$1,"")</f>
        <v>9.3662500000000009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5.250721564124496</v>
      </c>
      <c r="CY88" s="165">
        <f>IFERROR(VLOOKUP($B88,RD[[#All],[Date]:[IS20_Inv2_M2]],CY$2,0)/CY$1,"")</f>
        <v>5.5591311343523735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4.9488235399733043</v>
      </c>
      <c r="DB88" s="165">
        <f>IFERROR(AVERAGEIF(Inv_SY_B[[#This Row],[IS18_Inv1_M1]:[IS19_Inv2_M3]],"&gt;="&amp;0.1,Inv_SY_B[[#This Row],[IS18_Inv1_M1]:[IS19_Inv2_M3]]),"")</f>
        <v>6.5665396469908304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5.6161616161616159</v>
      </c>
      <c r="J89" s="165">
        <f>IFERROR(VLOOKUP($B89,RD[[#All],[Date]:[IS20_Inv2_M2]],J$2,0)/J$1,"")</f>
        <v>5.6203096798708083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 t="str">
        <f>IFERROR(VLOOKUP($B89,RD[[#All],[Date]:[IS20_Inv2_M2]],CI$2,0)/CI$1,"")</f>
        <v/>
      </c>
      <c r="CJ89" s="165" t="str">
        <f>IFERROR(VLOOKUP($B89,RD[[#All],[Date]:[IS20_Inv2_M2]],CJ$2,0)/CJ$1,"")</f>
        <v/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9.8837920489296636</v>
      </c>
      <c r="CV89" s="165">
        <f>IFERROR(VLOOKUP($B89,RD[[#All],[Date]:[IS20_Inv2_M2]],CV$2,0)/CV$1,"")</f>
        <v>15.043749999999999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7.7979698563901882</v>
      </c>
      <c r="CY89" s="165">
        <f>IFERROR(VLOOKUP($B89,RD[[#All],[Date]:[IS20_Inv2_M2]],CY$2,0)/CY$1,"")</f>
        <v>8.8471440064360412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5.6411615503378085</v>
      </c>
      <c r="DB89" s="165">
        <f>IFERROR(AVERAGEIF(Inv_SY_B[[#This Row],[IS18_Inv1_M1]:[IS19_Inv2_M3]],"&gt;="&amp;0.1,Inv_SY_B[[#This Row],[IS18_Inv1_M1]:[IS19_Inv2_M3]]),"")</f>
        <v>10.393163977938972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5.7856728201555789</v>
      </c>
      <c r="J90" s="165">
        <f>IFERROR(VLOOKUP($B90,RD[[#All],[Date]:[IS20_Inv2_M2]],J$2,0)/J$1,"")</f>
        <v>5.7960482568633038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 t="str">
        <f>IFERROR(VLOOKUP($B90,RD[[#All],[Date]:[IS20_Inv2_M2]],CI$2,0)/CI$1,"")</f>
        <v/>
      </c>
      <c r="CJ90" s="165" t="str">
        <f>IFERROR(VLOOKUP($B90,RD[[#All],[Date]:[IS20_Inv2_M2]],CJ$2,0)/CJ$1,"")</f>
        <v/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9.9141621849625654</v>
      </c>
      <c r="CV90" s="165">
        <f>IFERROR(VLOOKUP($B90,RD[[#All],[Date]:[IS20_Inv2_M2]],CV$2,0)/CV$1,"")</f>
        <v>15.151249999999999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8.3744400310887706</v>
      </c>
      <c r="CY90" s="165">
        <f>IFERROR(VLOOKUP($B90,RD[[#All],[Date]:[IS20_Inv2_M2]],CY$2,0)/CY$1,"")</f>
        <v>8.9557522123893811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5.7200778037644069</v>
      </c>
      <c r="DB90" s="165">
        <f>IFERROR(AVERAGEIF(Inv_SY_B[[#This Row],[IS18_Inv1_M1]:[IS19_Inv2_M3]],"&gt;="&amp;0.1,Inv_SY_B[[#This Row],[IS18_Inv1_M1]:[IS19_Inv2_M3]]),"")</f>
        <v>10.59890110711018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5.4183211424590736</v>
      </c>
      <c r="J91" s="165">
        <f>IFERROR(VLOOKUP($B91,RD[[#All],[Date]:[IS20_Inv2_M2]],J$2,0)/J$1,"")</f>
        <v>5.397074190177638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 t="str">
        <f>IFERROR(VLOOKUP($B91,RD[[#All],[Date]:[IS20_Inv2_M2]],CI$2,0)/CI$1,"")</f>
        <v/>
      </c>
      <c r="CJ91" s="165" t="str">
        <f>IFERROR(VLOOKUP($B91,RD[[#All],[Date]:[IS20_Inv2_M2]],CJ$2,0)/CJ$1,"")</f>
        <v/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9.7192871454181162</v>
      </c>
      <c r="CV91" s="165">
        <f>IFERROR(VLOOKUP($B91,RD[[#All],[Date]:[IS20_Inv2_M2]],CV$2,0)/CV$1,"")</f>
        <v>14.4125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8.0471486988412018</v>
      </c>
      <c r="CY91" s="165">
        <f>IFERROR(VLOOKUP($B91,RD[[#All],[Date]:[IS20_Inv2_M2]],CY$2,0)/CY$1,"")</f>
        <v>8.6757843925985512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5.420652602857281</v>
      </c>
      <c r="DB91" s="165">
        <f>IFERROR(AVERAGEIF(Inv_SY_B[[#This Row],[IS18_Inv1_M1]:[IS19_Inv2_M3]],"&gt;="&amp;0.1,Inv_SY_B[[#This Row],[IS18_Inv1_M1]:[IS19_Inv2_M3]]),"")</f>
        <v>10.213680059214466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5.5502147915941018</v>
      </c>
      <c r="J92" s="165">
        <f>IFERROR(VLOOKUP($B92,RD[[#All],[Date]:[IS20_Inv2_M2]],J$2,0)/J$1,"")</f>
        <v>5.5723377980431268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 t="str">
        <f>IFERROR(VLOOKUP($B92,RD[[#All],[Date]:[IS20_Inv2_M2]],CI$2,0)/CI$1,"")</f>
        <v/>
      </c>
      <c r="CJ92" s="165" t="str">
        <f>IFERROR(VLOOKUP($B92,RD[[#All],[Date]:[IS20_Inv2_M2]],CJ$2,0)/CJ$1,"")</f>
        <v/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10.019614046187915</v>
      </c>
      <c r="CV92" s="165">
        <f>IFERROR(VLOOKUP($B92,RD[[#All],[Date]:[IS20_Inv2_M2]],CV$2,0)/CV$1,"")</f>
        <v>15.265000000000001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8.518167012314434</v>
      </c>
      <c r="CY92" s="165">
        <f>IFERROR(VLOOKUP($B92,RD[[#All],[Date]:[IS20_Inv2_M2]],CY$2,0)/CY$1,"")</f>
        <v>9.0474658085277557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5.6566044605101586</v>
      </c>
      <c r="DB92" s="165">
        <f>IFERROR(AVERAGEIF(Inv_SY_B[[#This Row],[IS18_Inv1_M1]:[IS19_Inv2_M3]],"&gt;="&amp;0.1,Inv_SY_B[[#This Row],[IS18_Inv1_M1]:[IS19_Inv2_M3]]),"")</f>
        <v>10.712561716757525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5.5678625333797749</v>
      </c>
      <c r="J93" s="165">
        <f>IFERROR(VLOOKUP($B93,RD[[#All],[Date]:[IS20_Inv2_M2]],J$2,0)/J$1,"")</f>
        <v>5.5485893416927894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 t="str">
        <f>IFERROR(VLOOKUP($B93,RD[[#All],[Date]:[IS20_Inv2_M2]],CI$2,0)/CI$1,"")</f>
        <v/>
      </c>
      <c r="CJ93" s="165" t="str">
        <f>IFERROR(VLOOKUP($B93,RD[[#All],[Date]:[IS20_Inv2_M2]],CJ$2,0)/CJ$1,"")</f>
        <v/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9.4341453126647679</v>
      </c>
      <c r="CV93" s="165">
        <f>IFERROR(VLOOKUP($B93,RD[[#All],[Date]:[IS20_Inv2_M2]],CV$2,0)/CV$1,"")</f>
        <v>14.14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7.697985869450596</v>
      </c>
      <c r="CY93" s="165">
        <f>IFERROR(VLOOKUP($B93,RD[[#All],[Date]:[IS20_Inv2_M2]],CY$2,0)/CY$1,"")</f>
        <v>8.4883346741753822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5.614818595607054</v>
      </c>
      <c r="DB93" s="165">
        <f>IFERROR(AVERAGEIF(Inv_SY_B[[#This Row],[IS18_Inv1_M1]:[IS19_Inv2_M3]],"&gt;="&amp;0.1,Inv_SY_B[[#This Row],[IS18_Inv1_M1]:[IS19_Inv2_M3]]),"")</f>
        <v>9.9401164640726876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5.8144665041216763</v>
      </c>
      <c r="J94" s="165">
        <f>IFERROR(VLOOKUP($B94,RD[[#All],[Date]:[IS20_Inv2_M2]],J$2,0)/J$1,"")</f>
        <v>5.8653937494062882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 t="str">
        <f>IFERROR(VLOOKUP($B94,RD[[#All],[Date]:[IS20_Inv2_M2]],CI$2,0)/CI$1,"")</f>
        <v/>
      </c>
      <c r="CJ94" s="165" t="str">
        <f>IFERROR(VLOOKUP($B94,RD[[#All],[Date]:[IS20_Inv2_M2]],CJ$2,0)/CJ$1,"")</f>
        <v/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9.9116313402931553</v>
      </c>
      <c r="CV94" s="165">
        <f>IFERROR(VLOOKUP($B94,RD[[#All],[Date]:[IS20_Inv2_M2]],CV$2,0)/CV$1,"")</f>
        <v>14.91375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8.3291347870067689</v>
      </c>
      <c r="CY94" s="165">
        <f>IFERROR(VLOOKUP($B94,RD[[#All],[Date]:[IS20_Inv2_M2]],CY$2,0)/CY$1,"")</f>
        <v>8.9670152855993557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5.9661032379994694</v>
      </c>
      <c r="DB94" s="165">
        <f>IFERROR(AVERAGEIF(Inv_SY_B[[#This Row],[IS18_Inv1_M1]:[IS19_Inv2_M3]],"&gt;="&amp;0.1,Inv_SY_B[[#This Row],[IS18_Inv1_M1]:[IS19_Inv2_M3]]),"")</f>
        <v>10.530382853224822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5.0300708231742712</v>
      </c>
      <c r="J95" s="165">
        <f>IFERROR(VLOOKUP($B95,RD[[#All],[Date]:[IS20_Inv2_M2]],J$2,0)/J$1,"")</f>
        <v>5.0569962952408094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 t="str">
        <f>IFERROR(VLOOKUP($B95,RD[[#All],[Date]:[IS20_Inv2_M2]],CI$2,0)/CI$1,"")</f>
        <v/>
      </c>
      <c r="CJ95" s="165" t="str">
        <f>IFERROR(VLOOKUP($B95,RD[[#All],[Date]:[IS20_Inv2_M2]],CJ$2,0)/CJ$1,"")</f>
        <v/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8.6327111673521042</v>
      </c>
      <c r="CV95" s="165">
        <f>IFERROR(VLOOKUP($B95,RD[[#All],[Date]:[IS20_Inv2_M2]],CV$2,0)/CV$1,"")</f>
        <v>13.26125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7.332419417202714</v>
      </c>
      <c r="CY95" s="165">
        <f>IFERROR(VLOOKUP($B95,RD[[#All],[Date]:[IS20_Inv2_M2]],CY$2,0)/CY$1,"")</f>
        <v>7.8527755430410302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5.1970989431023611</v>
      </c>
      <c r="DB95" s="165">
        <f>IFERROR(AVERAGEIF(Inv_SY_B[[#This Row],[IS18_Inv1_M1]:[IS19_Inv2_M3]],"&gt;="&amp;0.1,Inv_SY_B[[#This Row],[IS18_Inv1_M1]:[IS19_Inv2_M3]]),"")</f>
        <v>7.5843919698470756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4.8396609775920121</v>
      </c>
      <c r="J96" s="165">
        <f>IFERROR(VLOOKUP($B96,RD[[#All],[Date]:[IS20_Inv2_M2]],J$2,0)/J$1,"")</f>
        <v>4.9558278711883723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 t="str">
        <f>IFERROR(VLOOKUP($B96,RD[[#All],[Date]:[IS20_Inv2_M2]],CI$2,0)/CI$1,"")</f>
        <v/>
      </c>
      <c r="CJ96" s="165" t="str">
        <f>IFERROR(VLOOKUP($B96,RD[[#All],[Date]:[IS20_Inv2_M2]],CJ$2,0)/CJ$1,"")</f>
        <v/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8.3517874090477697</v>
      </c>
      <c r="CV96" s="165">
        <f>IFERROR(VLOOKUP($B96,RD[[#All],[Date]:[IS20_Inv2_M2]],CV$2,0)/CV$1,"")</f>
        <v>12.404999999999999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6.9426380931178997</v>
      </c>
      <c r="CY96" s="165">
        <f>IFERROR(VLOOKUP($B96,RD[[#All],[Date]:[IS20_Inv2_M2]],CY$2,0)/CY$1,"")</f>
        <v>7.4296057924376511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4.9381088836273364</v>
      </c>
      <c r="DB96" s="165">
        <f>IFERROR(AVERAGEIF(Inv_SY_B[[#This Row],[IS18_Inv1_M1]:[IS19_Inv2_M3]],"&gt;="&amp;0.1,Inv_SY_B[[#This Row],[IS18_Inv1_M1]:[IS19_Inv2_M3]]),"")</f>
        <v>7.2868401738615702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5.198653198653199</v>
      </c>
      <c r="J97" s="165">
        <f>IFERROR(VLOOKUP($B97,RD[[#All],[Date]:[IS20_Inv2_M2]],J$2,0)/J$1,"")</f>
        <v>5.3681010734302266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 t="str">
        <f>IFERROR(VLOOKUP($B97,RD[[#All],[Date]:[IS20_Inv2_M2]],CI$2,0)/CI$1,"")</f>
        <v/>
      </c>
      <c r="CJ97" s="165" t="str">
        <f>IFERROR(VLOOKUP($B97,RD[[#All],[Date]:[IS20_Inv2_M2]],CJ$2,0)/CJ$1,"")</f>
        <v/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7.6853316461035535</v>
      </c>
      <c r="CV97" s="165">
        <f>IFERROR(VLOOKUP($B97,RD[[#All],[Date]:[IS20_Inv2_M2]],CV$2,0)/CV$1,"")</f>
        <v>11.7075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6.5309852718900494</v>
      </c>
      <c r="CY97" s="165">
        <f>IFERROR(VLOOKUP($B97,RD[[#All],[Date]:[IS20_Inv2_M2]],CY$2,0)/CY$1,"")</f>
        <v>6.9903459372485921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5.3074831029885328</v>
      </c>
      <c r="DB97" s="165">
        <f>IFERROR(AVERAGEIF(Inv_SY_B[[#This Row],[IS18_Inv1_M1]:[IS19_Inv2_M3]],"&gt;="&amp;0.1,Inv_SY_B[[#This Row],[IS18_Inv1_M1]:[IS19_Inv2_M3]]),"")</f>
        <v>6.9142758825613484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2.5714617438755369</v>
      </c>
      <c r="J98" s="165">
        <f>IFERROR(VLOOKUP($B98,RD[[#All],[Date]:[IS20_Inv2_M2]],J$2,0)/J$1,"")</f>
        <v>2.6826256293340931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 t="str">
        <f>IFERROR(VLOOKUP($B98,RD[[#All],[Date]:[IS20_Inv2_M2]],CI$2,0)/CI$1,"")</f>
        <v/>
      </c>
      <c r="CJ98" s="165" t="str">
        <f>IFERROR(VLOOKUP($B98,RD[[#All],[Date]:[IS20_Inv2_M2]],CJ$2,0)/CJ$1,"")</f>
        <v/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7.6887061056627646</v>
      </c>
      <c r="CV98" s="165">
        <f>IFERROR(VLOOKUP($B98,RD[[#All],[Date]:[IS20_Inv2_M2]],CV$2,0)/CV$1,"")</f>
        <v>11.671250000000001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6.5309852718900494</v>
      </c>
      <c r="CY98" s="165">
        <f>IFERROR(VLOOKUP($B98,RD[[#All],[Date]:[IS20_Inv2_M2]],CY$2,0)/CY$1,"")</f>
        <v>6.9654062751407881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4.2990103167547327</v>
      </c>
      <c r="DB98" s="165">
        <f>IFERROR(AVERAGEIF(Inv_SY_B[[#This Row],[IS18_Inv1_M1]:[IS19_Inv2_M3]],"&gt;="&amp;0.1,Inv_SY_B[[#This Row],[IS18_Inv1_M1]:[IS19_Inv2_M3]]),"")</f>
        <v>6.9092021873578062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4.5048182979217462</v>
      </c>
      <c r="J99" s="165">
        <f>IFERROR(VLOOKUP($B99,RD[[#All],[Date]:[IS20_Inv2_M2]],J$2,0)/J$1,"")</f>
        <v>5.1006934549254295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 t="str">
        <f>IFERROR(VLOOKUP($B99,RD[[#All],[Date]:[IS20_Inv2_M2]],CI$2,0)/CI$1,"")</f>
        <v/>
      </c>
      <c r="CJ99" s="165" t="str">
        <f>IFERROR(VLOOKUP($B99,RD[[#All],[Date]:[IS20_Inv2_M2]],CJ$2,0)/CJ$1,"")</f>
        <v/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9.9141621849625654</v>
      </c>
      <c r="CV99" s="165">
        <f>IFERROR(VLOOKUP($B99,RD[[#All],[Date]:[IS20_Inv2_M2]],CV$2,0)/CV$1,"")</f>
        <v>15.481249999999999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8.608777500478439</v>
      </c>
      <c r="CY99" s="165">
        <f>IFERROR(VLOOKUP($B99,RD[[#All],[Date]:[IS20_Inv2_M2]],CY$2,0)/CY$1,"")</f>
        <v>9.1230893000804514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5.3473492105545661</v>
      </c>
      <c r="DB99" s="165">
        <f>IFERROR(AVERAGEIF(Inv_SY_B[[#This Row],[IS18_Inv1_M1]:[IS19_Inv2_M3]],"&gt;="&amp;0.1,Inv_SY_B[[#This Row],[IS18_Inv1_M1]:[IS19_Inv2_M3]]),"")</f>
        <v>9.0722472214344698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2.5366306745617089</v>
      </c>
      <c r="J100" s="165">
        <f>IFERROR(VLOOKUP($B100,RD[[#All],[Date]:[IS20_Inv2_M2]],J$2,0)/J$1,"")</f>
        <v>2.6061555998860073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 t="str">
        <f>IFERROR(VLOOKUP($B100,RD[[#All],[Date]:[IS20_Inv2_M2]],CI$2,0)/CI$1,"")</f>
        <v/>
      </c>
      <c r="CJ100" s="165" t="str">
        <f>IFERROR(VLOOKUP($B100,RD[[#All],[Date]:[IS20_Inv2_M2]],CJ$2,0)/CJ$1,"")</f>
        <v/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3.9523357587261416</v>
      </c>
      <c r="CV100" s="165">
        <f>IFERROR(VLOOKUP($B100,RD[[#All],[Date]:[IS20_Inv2_M2]],CV$2,0)/CV$1,"")</f>
        <v>5.9037499999999996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3.2783811967614565</v>
      </c>
      <c r="CY100" s="165">
        <f>IFERROR(VLOOKUP($B100,RD[[#All],[Date]:[IS20_Inv2_M2]],CY$2,0)/CY$1,"")</f>
        <v>3.5390185036202735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2.6301006808085337</v>
      </c>
      <c r="DB100" s="165">
        <f>IFERROR(AVERAGEIF(Inv_SY_B[[#This Row],[IS18_Inv1_M1]:[IS19_Inv2_M3]],"&gt;="&amp;0.1,Inv_SY_B[[#This Row],[IS18_Inv1_M1]:[IS19_Inv2_M3]]),"")</f>
        <v>2.7195365467475159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3.5341924997097411</v>
      </c>
      <c r="J101" s="165">
        <f>IFERROR(VLOOKUP($B101,RD[[#All],[Date]:[IS20_Inv2_M2]],J$2,0)/J$1,"")</f>
        <v>3.5328203666761659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 t="str">
        <f>IFERROR(VLOOKUP($B101,RD[[#All],[Date]:[IS20_Inv2_M2]],CI$2,0)/CI$1,"")</f>
        <v/>
      </c>
      <c r="CJ101" s="165" t="str">
        <f>IFERROR(VLOOKUP($B101,RD[[#All],[Date]:[IS20_Inv2_M2]],CJ$2,0)/CJ$1,"")</f>
        <v/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6.5835706000210905</v>
      </c>
      <c r="CV101" s="165">
        <f>IFERROR(VLOOKUP($B101,RD[[#All],[Date]:[IS20_Inv2_M2]],CV$2,0)/CV$1,"")</f>
        <v>10.3825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5.6811213829035196</v>
      </c>
      <c r="CY101" s="165">
        <f>IFERROR(VLOOKUP($B101,RD[[#All],[Date]:[IS20_Inv2_M2]],CY$2,0)/CY$1,"")</f>
        <v>6.0265486725663715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3.707290965110241</v>
      </c>
      <c r="DB101" s="165">
        <f>IFERROR(AVERAGEIF(Inv_SY_B[[#This Row],[IS18_Inv1_M1]:[IS19_Inv2_M3]],"&gt;="&amp;0.1,Inv_SY_B[[#This Row],[IS18_Inv1_M1]:[IS19_Inv2_M3]]),"")</f>
        <v>4.4645253196570893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4.5461511668408221</v>
      </c>
      <c r="J102" s="165">
        <f>IFERROR(VLOOKUP($B102,RD[[#All],[Date]:[IS20_Inv2_M2]],J$2,0)/J$1,"")</f>
        <v>4.5725277856939295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 t="str">
        <f>IFERROR(VLOOKUP($B102,RD[[#All],[Date]:[IS20_Inv2_M2]],CI$2,0)/CI$1,"")</f>
        <v/>
      </c>
      <c r="CJ102" s="165" t="str">
        <f>IFERROR(VLOOKUP($B102,RD[[#All],[Date]:[IS20_Inv2_M2]],CJ$2,0)/CJ$1,"")</f>
        <v/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7.366445217758093</v>
      </c>
      <c r="CV102" s="165">
        <f>IFERROR(VLOOKUP($B102,RD[[#All],[Date]:[IS20_Inv2_M2]],CV$2,0)/CV$1,"")</f>
        <v>10.66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5.9857600931100885</v>
      </c>
      <c r="CY102" s="165">
        <f>IFERROR(VLOOKUP($B102,RD[[#All],[Date]:[IS20_Inv2_M2]],CY$2,0)/CY$1,"")</f>
        <v>6.5864843121480288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4.6754797439863047</v>
      </c>
      <c r="DB102" s="165">
        <f>IFERROR(AVERAGEIF(Inv_SY_B[[#This Row],[IS18_Inv1_M1]:[IS19_Inv2_M3]],"&gt;="&amp;0.1,Inv_SY_B[[#This Row],[IS18_Inv1_M1]:[IS19_Inv2_M3]]),"")</f>
        <v>4.8238650587199219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5.0542203645651922</v>
      </c>
      <c r="J103" s="165">
        <f>IFERROR(VLOOKUP($B103,RD[[#All],[Date]:[IS20_Inv2_M2]],J$2,0)/J$1,"")</f>
        <v>4.9905006174598645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 t="str">
        <f>IFERROR(VLOOKUP($B103,RD[[#All],[Date]:[IS20_Inv2_M2]],CI$2,0)/CI$1,"")</f>
        <v/>
      </c>
      <c r="CJ103" s="165" t="str">
        <f>IFERROR(VLOOKUP($B103,RD[[#All],[Date]:[IS20_Inv2_M2]],CJ$2,0)/CJ$1,"")</f>
        <v/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8.1805335864178002</v>
      </c>
      <c r="CV103" s="165">
        <f>IFERROR(VLOOKUP($B103,RD[[#All],[Date]:[IS20_Inv2_M2]],CV$2,0)/CV$1,"")</f>
        <v>12.61375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7.0340297061798704</v>
      </c>
      <c r="CY103" s="165">
        <f>IFERROR(VLOOKUP($B103,RD[[#All],[Date]:[IS20_Inv2_M2]],CY$2,0)/CY$1,"")</f>
        <v>7.2405470635559128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5.1687968930055224</v>
      </c>
      <c r="DB103" s="165">
        <f>IFERROR(AVERAGEIF(Inv_SY_B[[#This Row],[IS18_Inv1_M1]:[IS19_Inv2_M3]],"&gt;="&amp;0.1,Inv_SY_B[[#This Row],[IS18_Inv1_M1]:[IS19_Inv2_M3]]),"")</f>
        <v>5.5160356257982741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3.5964240102171137</v>
      </c>
      <c r="J104" s="165">
        <f>IFERROR(VLOOKUP($B104,RD[[#All],[Date]:[IS20_Inv2_M2]],J$2,0)/J$1,"")</f>
        <v>3.6073905196162248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 t="str">
        <f>IFERROR(VLOOKUP($B104,RD[[#All],[Date]:[IS20_Inv2_M2]],CI$2,0)/CI$1,"")</f>
        <v/>
      </c>
      <c r="CJ104" s="165" t="str">
        <f>IFERROR(VLOOKUP($B104,RD[[#All],[Date]:[IS20_Inv2_M2]],CJ$2,0)/CJ$1,"")</f>
        <v/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6.5295792470737108</v>
      </c>
      <c r="CV104" s="165">
        <f>IFERROR(VLOOKUP($B104,RD[[#All],[Date]:[IS20_Inv2_M2]],CV$2,0)/CV$1,"")</f>
        <v>9.89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5.5178662792287172</v>
      </c>
      <c r="CY104" s="165">
        <f>IFERROR(VLOOKUP($B104,RD[[#All],[Date]:[IS20_Inv2_M2]],CY$2,0)/CY$1,"")</f>
        <v>5.7023330651649236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3.7634774822272763</v>
      </c>
      <c r="DB104" s="165">
        <f>IFERROR(AVERAGEIF(Inv_SY_B[[#This Row],[IS18_Inv1_M1]:[IS19_Inv2_M3]],"&gt;="&amp;0.1,Inv_SY_B[[#This Row],[IS18_Inv1_M1]:[IS19_Inv2_M3]]),"")</f>
        <v>4.3296104439111165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2.7567630326251016</v>
      </c>
      <c r="J105" s="165">
        <f>IFERROR(VLOOKUP($B105,RD[[#All],[Date]:[IS20_Inv2_M2]],J$2,0)/J$1,"")</f>
        <v>2.7814192077514961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 t="str">
        <f>IFERROR(VLOOKUP($B105,RD[[#All],[Date]:[IS20_Inv2_M2]],CI$2,0)/CI$1,"")</f>
        <v/>
      </c>
      <c r="CJ105" s="165" t="str">
        <f>IFERROR(VLOOKUP($B105,RD[[#All],[Date]:[IS20_Inv2_M2]],CJ$2,0)/CJ$1,"")</f>
        <v/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4.7866708847411159</v>
      </c>
      <c r="CV105" s="165">
        <f>IFERROR(VLOOKUP($B105,RD[[#All],[Date]:[IS20_Inv2_M2]],CV$2,0)/CV$1,"")</f>
        <v>7.2725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4.0493514710534644</v>
      </c>
      <c r="CY105" s="165">
        <f>IFERROR(VLOOKUP($B105,RD[[#All],[Date]:[IS20_Inv2_M2]],CY$2,0)/CY$1,"")</f>
        <v>4.1962992759452939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2.7714616705015809</v>
      </c>
      <c r="DB105" s="165">
        <f>IFERROR(AVERAGEIF(Inv_SY_B[[#This Row],[IS18_Inv1_M1]:[IS19_Inv2_M3]],"&gt;="&amp;0.1,Inv_SY_B[[#This Row],[IS18_Inv1_M1]:[IS19_Inv2_M3]]),"")</f>
        <v>3.1555226358275186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2.8970161383954487</v>
      </c>
      <c r="J106" s="165">
        <f>IFERROR(VLOOKUP($B106,RD[[#All],[Date]:[IS20_Inv2_M2]],J$2,0)/J$1,"")</f>
        <v>2.8840125391849529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 t="str">
        <f>IFERROR(VLOOKUP($B106,RD[[#All],[Date]:[IS20_Inv2_M2]],CI$2,0)/CI$1,"")</f>
        <v/>
      </c>
      <c r="CJ106" s="165" t="str">
        <f>IFERROR(VLOOKUP($B106,RD[[#All],[Date]:[IS20_Inv2_M2]],CJ$2,0)/CJ$1,"")</f>
        <v/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5.1190551513234208</v>
      </c>
      <c r="CV106" s="165">
        <f>IFERROR(VLOOKUP($B106,RD[[#All],[Date]:[IS20_Inv2_M2]],CV$2,0)/CV$1,"")</f>
        <v>8.0399999999999991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4.4172612979952435</v>
      </c>
      <c r="CY106" s="165">
        <f>IFERROR(VLOOKUP($B106,RD[[#All],[Date]:[IS20_Inv2_M2]],CY$2,0)/CY$1,"")</f>
        <v>4.5510860820595331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2.9528111392271326</v>
      </c>
      <c r="DB106" s="165">
        <f>IFERROR(AVERAGEIF(Inv_SY_B[[#This Row],[IS18_Inv1_M1]:[IS19_Inv2_M3]],"&gt;="&amp;0.1,Inv_SY_B[[#This Row],[IS18_Inv1_M1]:[IS19_Inv2_M3]]),"")</f>
        <v>3.4454548845916584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2.1558109833971901</v>
      </c>
      <c r="J107" s="165">
        <f>IFERROR(VLOOKUP($B107,RD[[#All],[Date]:[IS20_Inv2_M2]],J$2,0)/J$1,"")</f>
        <v>2.1834330768500045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 t="str">
        <f>IFERROR(VLOOKUP($B107,RD[[#All],[Date]:[IS20_Inv2_M2]],CI$2,0)/CI$1,"")</f>
        <v/>
      </c>
      <c r="CJ107" s="165" t="str">
        <f>IFERROR(VLOOKUP($B107,RD[[#All],[Date]:[IS20_Inv2_M2]],CJ$2,0)/CJ$1,"")</f>
        <v/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4.1269640409153219</v>
      </c>
      <c r="CV107" s="165">
        <f>IFERROR(VLOOKUP($B107,RD[[#All],[Date]:[IS20_Inv2_M2]],CV$2,0)/CV$1,"")</f>
        <v>6.40625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3.566616284110748</v>
      </c>
      <c r="CY107" s="165">
        <f>IFERROR(VLOOKUP($B107,RD[[#All],[Date]:[IS20_Inv2_M2]],CY$2,0)/CY$1,"")</f>
        <v>3.6669348350764279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2.4170487607774809</v>
      </c>
      <c r="DB107" s="165">
        <f>IFERROR(AVERAGEIF(Inv_SY_B[[#This Row],[IS18_Inv1_M1]:[IS19_Inv2_M3]],"&gt;="&amp;0.1,Inv_SY_B[[#This Row],[IS18_Inv1_M1]:[IS19_Inv2_M3]]),"")</f>
        <v>2.7761158959038701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2.7771972599558805</v>
      </c>
      <c r="J108" s="165">
        <f>IFERROR(VLOOKUP($B108,RD[[#All],[Date]:[IS20_Inv2_M2]],J$2,0)/J$1,"")</f>
        <v>2.8023178493397927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 t="str">
        <f>IFERROR(VLOOKUP($B108,RD[[#All],[Date]:[IS20_Inv2_M2]],CI$2,0)/CI$1,"")</f>
        <v/>
      </c>
      <c r="CJ108" s="165" t="str">
        <f>IFERROR(VLOOKUP($B108,RD[[#All],[Date]:[IS20_Inv2_M2]],CJ$2,0)/CJ$1,"")</f>
        <v/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4.9351471053464095</v>
      </c>
      <c r="CV108" s="165">
        <f>IFERROR(VLOOKUP($B108,RD[[#All],[Date]:[IS20_Inv2_M2]],CV$2,0)/CV$1,"")</f>
        <v>7.7737499999999997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4.3391488081986873</v>
      </c>
      <c r="CY108" s="165">
        <f>IFERROR(VLOOKUP($B108,RD[[#All],[Date]:[IS20_Inv2_M2]],CY$2,0)/CY$1,"")</f>
        <v>4.411102172164119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2.9127431084975046</v>
      </c>
      <c r="DB108" s="165">
        <f>IFERROR(AVERAGEIF(Inv_SY_B[[#This Row],[IS18_Inv1_M1]:[IS19_Inv2_M3]],"&gt;="&amp;0.1,Inv_SY_B[[#This Row],[IS18_Inv1_M1]:[IS19_Inv2_M3]]),"")</f>
        <v>3.3388373249785963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3.0874259839777083</v>
      </c>
      <c r="J109" s="165">
        <f>IFERROR(VLOOKUP($B109,RD[[#All],[Date]:[IS20_Inv2_M2]],J$2,0)/J$1,"")</f>
        <v>3.1129476584022036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 t="str">
        <f>IFERROR(VLOOKUP($B109,RD[[#All],[Date]:[IS20_Inv2_M2]],CI$2,0)/CI$1,"")</f>
        <v/>
      </c>
      <c r="CJ109" s="165" t="str">
        <f>IFERROR(VLOOKUP($B109,RD[[#All],[Date]:[IS20_Inv2_M2]],CJ$2,0)/CJ$1,"")</f>
        <v/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5.2169144785405459</v>
      </c>
      <c r="CV109" s="165">
        <f>IFERROR(VLOOKUP($B109,RD[[#All],[Date]:[IS20_Inv2_M2]],CV$2,0)/CV$1,"")</f>
        <v>8.0112500000000004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4.4539741681996246</v>
      </c>
      <c r="CY109" s="165">
        <f>IFERROR(VLOOKUP($B109,RD[[#All],[Date]:[IS20_Inv2_M2]],CY$2,0)/CY$1,"")</f>
        <v>4.6242960579243766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3.1285685033988955</v>
      </c>
      <c r="DB109" s="165">
        <f>IFERROR(AVERAGEIF(Inv_SY_B[[#This Row],[IS18_Inv1_M1]:[IS19_Inv2_M3]],"&gt;="&amp;0.1,Inv_SY_B[[#This Row],[IS18_Inv1_M1]:[IS19_Inv2_M3]]),"")</f>
        <v>3.5161449896235788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3.1450133519099035</v>
      </c>
      <c r="J110" s="165">
        <f>IFERROR(VLOOKUP($B110,RD[[#All],[Date]:[IS20_Inv2_M2]],J$2,0)/J$1,"")</f>
        <v>3.136696114752541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 t="str">
        <f>IFERROR(VLOOKUP($B110,RD[[#All],[Date]:[IS20_Inv2_M2]],CI$2,0)/CI$1,"")</f>
        <v/>
      </c>
      <c r="CJ110" s="165" t="str">
        <f>IFERROR(VLOOKUP($B110,RD[[#All],[Date]:[IS20_Inv2_M2]],CJ$2,0)/CJ$1,"")</f>
        <v/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5.0026362965306337</v>
      </c>
      <c r="CV110" s="165">
        <f>IFERROR(VLOOKUP($B110,RD[[#All],[Date]:[IS20_Inv2_M2]],CV$2,0)/CV$1,"")</f>
        <v>7.6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4.2758776914634771</v>
      </c>
      <c r="CY110" s="165">
        <f>IFERROR(VLOOKUP($B110,RD[[#All],[Date]:[IS20_Inv2_M2]],CY$2,0)/CY$1,"")</f>
        <v>4.4159292035398234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3.0947980385138956</v>
      </c>
      <c r="DB110" s="165">
        <f>IFERROR(AVERAGEIF(Inv_SY_B[[#This Row],[IS18_Inv1_M1]:[IS19_Inv2_M3]],"&gt;="&amp;0.1,Inv_SY_B[[#This Row],[IS18_Inv1_M1]:[IS19_Inv2_M3]]),"")</f>
        <v>3.4861814932916682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2.7836990595611284</v>
      </c>
      <c r="J111" s="165">
        <f>IFERROR(VLOOKUP($B111,RD[[#All],[Date]:[IS20_Inv2_M2]],J$2,0)/J$1,"")</f>
        <v>2.7785693929894557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 t="str">
        <f>IFERROR(VLOOKUP($B111,RD[[#All],[Date]:[IS20_Inv2_M2]],CI$2,0)/CI$1,"")</f>
        <v/>
      </c>
      <c r="CJ111" s="165" t="str">
        <f>IFERROR(VLOOKUP($B111,RD[[#All],[Date]:[IS20_Inv2_M2]],CJ$2,0)/CJ$1,"")</f>
        <v/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5.0566276494780134</v>
      </c>
      <c r="CV111" s="165">
        <f>IFERROR(VLOOKUP($B111,RD[[#All],[Date]:[IS20_Inv2_M2]],CV$2,0)/CV$1,"")</f>
        <v>7.86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4.460223167383349</v>
      </c>
      <c r="CY111" s="165">
        <f>IFERROR(VLOOKUP($B111,RD[[#All],[Date]:[IS20_Inv2_M2]],CY$2,0)/CY$1,"")</f>
        <v>4.4899436846339498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2.8377111727219435</v>
      </c>
      <c r="DB111" s="165">
        <f>IFERROR(AVERAGEIF(Inv_SY_B[[#This Row],[IS18_Inv1_M1]:[IS19_Inv2_M3]],"&gt;="&amp;0.1,Inv_SY_B[[#This Row],[IS18_Inv1_M1]:[IS19_Inv2_M3]]),"")</f>
        <v>3.2349775024721836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4.241959828166725</v>
      </c>
      <c r="J112" s="165">
        <f>IFERROR(VLOOKUP($B112,RD[[#All],[Date]:[IS20_Inv2_M2]],J$2,0)/J$1,"")</f>
        <v>4.2808967417117882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 t="str">
        <f>IFERROR(VLOOKUP($B112,RD[[#All],[Date]:[IS20_Inv2_M2]],CI$2,0)/CI$1,"")</f>
        <v/>
      </c>
      <c r="CJ112" s="165" t="str">
        <f>IFERROR(VLOOKUP($B112,RD[[#All],[Date]:[IS20_Inv2_M2]],CJ$2,0)/CJ$1,"")</f>
        <v/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6.5371717810819359</v>
      </c>
      <c r="CV112" s="165">
        <f>IFERROR(VLOOKUP($B112,RD[[#All],[Date]:[IS20_Inv2_M2]],CV$2,0)/CV$1,"")</f>
        <v>10.088749999999999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5.7115852539241763</v>
      </c>
      <c r="CY112" s="165">
        <f>IFERROR(VLOOKUP($B112,RD[[#All],[Date]:[IS20_Inv2_M2]],CY$2,0)/CY$1,"")</f>
        <v>5.8173773129525346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4.2108892930228485</v>
      </c>
      <c r="DB112" s="165">
        <f>IFERROR(AVERAGEIF(Inv_SY_B[[#This Row],[IS18_Inv1_M1]:[IS19_Inv2_M3]],"&gt;="&amp;0.1,Inv_SY_B[[#This Row],[IS18_Inv1_M1]:[IS19_Inv2_M3]]),"")</f>
        <v>4.2657717431979991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2.0564263322884013</v>
      </c>
      <c r="J113" s="165">
        <f>IFERROR(VLOOKUP($B113,RD[[#All],[Date]:[IS20_Inv2_M2]],J$2,0)/J$1,"")</f>
        <v>2.0703904246223996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 t="str">
        <f>IFERROR(VLOOKUP($B113,RD[[#All],[Date]:[IS20_Inv2_M2]],CI$2,0)/CI$1,"")</f>
        <v/>
      </c>
      <c r="CJ113" s="165" t="str">
        <f>IFERROR(VLOOKUP($B113,RD[[#All],[Date]:[IS20_Inv2_M2]],CJ$2,0)/CJ$1,"")</f>
        <v/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1.1863334387851946E-2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2.7147527153854267</v>
      </c>
      <c r="CV113" s="165">
        <f>IFERROR(VLOOKUP($B113,RD[[#All],[Date]:[IS20_Inv2_M2]],CV$2,0)/CV$1,"")</f>
        <v>4.2575000000000003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2.3980534367542701</v>
      </c>
      <c r="CY113" s="165">
        <f>IFERROR(VLOOKUP($B113,RD[[#All],[Date]:[IS20_Inv2_M2]],CY$2,0)/CY$1,"")</f>
        <v>2.415929203539823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2.0480346213655887</v>
      </c>
      <c r="DB113" s="165">
        <f>IFERROR(AVERAGEIF(Inv_SY_B[[#This Row],[IS18_Inv1_M1]:[IS19_Inv2_M3]],"&gt;="&amp;0.1,Inv_SY_B[[#This Row],[IS18_Inv1_M1]:[IS19_Inv2_M3]]),"")</f>
        <v>1.7317441435423362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3.2574016022291885</v>
      </c>
      <c r="J114" s="165">
        <f>IFERROR(VLOOKUP($B114,RD[[#All],[Date]:[IS20_Inv2_M2]],J$2,0)/J$1,"")</f>
        <v>3.3029353092049014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 t="str">
        <f>IFERROR(VLOOKUP($B114,RD[[#All],[Date]:[IS20_Inv2_M2]],CI$2,0)/CI$1,"")</f>
        <v/>
      </c>
      <c r="CJ114" s="165" t="str">
        <f>IFERROR(VLOOKUP($B114,RD[[#All],[Date]:[IS20_Inv2_M2]],CJ$2,0)/CJ$1,"")</f>
        <v/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1.621322366339766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6.0588421385637456</v>
      </c>
      <c r="CV114" s="165">
        <f>IFERROR(VLOOKUP($B114,RD[[#All],[Date]:[IS20_Inv2_M2]],CV$2,0)/CV$1,"")</f>
        <v>9.5412499999999998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5.3452376767783285</v>
      </c>
      <c r="CY114" s="165">
        <f>IFERROR(VLOOKUP($B114,RD[[#All],[Date]:[IS20_Inv2_M2]],CY$2,0)/CY$1,"")</f>
        <v>5.4038616251005633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3.4108020809338524</v>
      </c>
      <c r="DB114" s="165">
        <f>IFERROR(AVERAGEIF(Inv_SY_B[[#This Row],[IS18_Inv1_M1]:[IS19_Inv2_M3]],"&gt;="&amp;0.1,Inv_SY_B[[#This Row],[IS18_Inv1_M1]:[IS19_Inv2_M3]]),"")</f>
        <v>3.7644694608753184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2.7850923023336818</v>
      </c>
      <c r="J115" s="165">
        <f>IFERROR(VLOOKUP($B115,RD[[#All],[Date]:[IS20_Inv2_M2]],J$2,0)/J$1,"")</f>
        <v>2.7909185902916311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 t="str">
        <f>IFERROR(VLOOKUP($B115,RD[[#All],[Date]:[IS20_Inv2_M2]],CI$2,0)/CI$1,"")</f>
        <v/>
      </c>
      <c r="CJ115" s="165" t="str">
        <f>IFERROR(VLOOKUP($B115,RD[[#All],[Date]:[IS20_Inv2_M2]],CJ$2,0)/CJ$1,"")</f>
        <v/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1.3573631762100602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5.2498154592428552</v>
      </c>
      <c r="CV115" s="165">
        <f>IFERROR(VLOOKUP($B115,RD[[#All],[Date]:[IS20_Inv2_M2]],CV$2,0)/CV$1,"")</f>
        <v>8.0037500000000001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4.2571306939123037</v>
      </c>
      <c r="CY115" s="165">
        <f>IFERROR(VLOOKUP($B115,RD[[#All],[Date]:[IS20_Inv2_M2]],CY$2,0)/CY$1,"")</f>
        <v>4.4279967819790826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2.7620066393554064</v>
      </c>
      <c r="DB115" s="165">
        <f>IFERROR(AVERAGEIF(Inv_SY_B[[#This Row],[IS18_Inv1_M1]:[IS19_Inv2_M3]],"&gt;="&amp;0.1,Inv_SY_B[[#This Row],[IS18_Inv1_M1]:[IS19_Inv2_M3]]),"")</f>
        <v>3.1198077413137901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5.1136653895274584</v>
      </c>
      <c r="J116" s="165">
        <f>IFERROR(VLOOKUP($B116,RD[[#All],[Date]:[IS20_Inv2_M2]],J$2,0)/J$1,"")</f>
        <v>5.1529400588961716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 t="str">
        <f>IFERROR(VLOOKUP($B116,RD[[#All],[Date]:[IS20_Inv2_M2]],CI$2,0)/CI$1,"")</f>
        <v/>
      </c>
      <c r="CJ116" s="165" t="str">
        <f>IFERROR(VLOOKUP($B116,RD[[#All],[Date]:[IS20_Inv2_M2]],CJ$2,0)/CJ$1,"")</f>
        <v/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2.4062796583359698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9.2991669302963196</v>
      </c>
      <c r="CV116" s="165">
        <f>IFERROR(VLOOKUP($B116,RD[[#All],[Date]:[IS20_Inv2_M2]],CV$2,0)/CV$1,"")</f>
        <v>14.53875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7.8698333470030191</v>
      </c>
      <c r="CY116" s="165">
        <f>IFERROR(VLOOKUP($B116,RD[[#All],[Date]:[IS20_Inv2_M2]],CY$2,0)/CY$1,"")</f>
        <v>8.021721641190668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5.1291404717266573</v>
      </c>
      <c r="DB116" s="165">
        <f>IFERROR(AVERAGEIF(Inv_SY_B[[#This Row],[IS18_Inv1_M1]:[IS19_Inv2_M3]],"&gt;="&amp;0.1,Inv_SY_B[[#This Row],[IS18_Inv1_M1]:[IS19_Inv2_M3]]),"")</f>
        <v>5.6580983395705005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4.0055729710902126</v>
      </c>
      <c r="J117" s="165">
        <f>IFERROR(VLOOKUP($B117,RD[[#All],[Date]:[IS20_Inv2_M2]],J$2,0)/J$1,"")</f>
        <v>3.9721668091574047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 t="str">
        <f>IFERROR(VLOOKUP($B117,RD[[#All],[Date]:[IS20_Inv2_M2]],CI$2,0)/CI$1,"")</f>
        <v/>
      </c>
      <c r="CJ117" s="165" t="str">
        <f>IFERROR(VLOOKUP($B117,RD[[#All],[Date]:[IS20_Inv2_M2]],CJ$2,0)/CJ$1,"")</f>
        <v/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3.719155330591585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7.9485394917220287</v>
      </c>
      <c r="CV117" s="165">
        <f>IFERROR(VLOOKUP($B117,RD[[#All],[Date]:[IS20_Inv2_M2]],CV$2,0)/CV$1,"")</f>
        <v>12.196249999999999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6.2982100522963123</v>
      </c>
      <c r="CY117" s="165">
        <f>IFERROR(VLOOKUP($B117,RD[[#All],[Date]:[IS20_Inv2_M2]],CY$2,0)/CY$1,"")</f>
        <v>6.7144006436041836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4.1292440655529585</v>
      </c>
      <c r="DB117" s="165">
        <f>IFERROR(AVERAGEIF(Inv_SY_B[[#This Row],[IS18_Inv1_M1]:[IS19_Inv2_M3]],"&gt;="&amp;0.1,Inv_SY_B[[#This Row],[IS18_Inv1_M1]:[IS19_Inv2_M3]]),"")</f>
        <v>4.9302086123465427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3.9846743295019156</v>
      </c>
      <c r="J118" s="165">
        <f>IFERROR(VLOOKUP($B118,RD[[#All],[Date]:[IS20_Inv2_M2]],J$2,0)/J$1,"")</f>
        <v>3.9702669326493778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 t="str">
        <f>IFERROR(VLOOKUP($B118,RD[[#All],[Date]:[IS20_Inv2_M2]],CI$2,0)/CI$1,"")</f>
        <v/>
      </c>
      <c r="CJ118" s="165" t="str">
        <f>IFERROR(VLOOKUP($B118,RD[[#All],[Date]:[IS20_Inv2_M2]],CJ$2,0)/CJ$1,"")</f>
        <v/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4.4882948434039864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7.056838553200464</v>
      </c>
      <c r="CV118" s="165">
        <f>IFERROR(VLOOKUP($B118,RD[[#All],[Date]:[IS20_Inv2_M2]],CV$2,0)/CV$1,"")</f>
        <v>10.48625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5.6405028882093102</v>
      </c>
      <c r="CY118" s="165">
        <f>IFERROR(VLOOKUP($B118,RD[[#All],[Date]:[IS20_Inv2_M2]],CY$2,0)/CY$1,"")</f>
        <v>6.0852775543041027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4.0269371979471753</v>
      </c>
      <c r="DB118" s="165">
        <f>IFERROR(AVERAGEIF(Inv_SY_B[[#This Row],[IS18_Inv1_M1]:[IS19_Inv2_M3]],"&gt;="&amp;0.1,Inv_SY_B[[#This Row],[IS18_Inv1_M1]:[IS19_Inv2_M3]]),"")</f>
        <v>4.7135930394780781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3.5509114129803785</v>
      </c>
      <c r="J119" s="165">
        <f>IFERROR(VLOOKUP($B119,RD[[#All],[Date]:[IS20_Inv2_M2]],J$2,0)/J$1,"")</f>
        <v>3.5703429277096985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 t="str">
        <f>IFERROR(VLOOKUP($B119,RD[[#All],[Date]:[IS20_Inv2_M2]],CI$2,0)/CI$1,"")</f>
        <v/>
      </c>
      <c r="CJ119" s="165" t="str">
        <f>IFERROR(VLOOKUP($B119,RD[[#All],[Date]:[IS20_Inv2_M2]],CJ$2,0)/CJ$1,"")</f>
        <v/>
      </c>
      <c r="CK119" s="165">
        <f>IFERROR(VLOOKUP($B119,RD[[#All],[Date]:[IS20_Inv2_M2]],CK$2,0)/CK$1,"")</f>
        <v>0.14236001265422335</v>
      </c>
      <c r="CL119" s="165">
        <f>IFERROR(VLOOKUP($B119,RD[[#All],[Date]:[IS20_Inv2_M2]],CL$2,0)/CL$1,"")</f>
        <v>2.7116192886518734E-2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4.476431509016134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6.9302963197300436</v>
      </c>
      <c r="CV119" s="165">
        <f>IFERROR(VLOOKUP($B119,RD[[#All],[Date]:[IS20_Inv2_M2]],CV$2,0)/CV$1,"")</f>
        <v>10.7675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5.6811213829035196</v>
      </c>
      <c r="CY119" s="165">
        <f>IFERROR(VLOOKUP($B119,RD[[#All],[Date]:[IS20_Inv2_M2]],CY$2,0)/CY$1,"")</f>
        <v>6.0957361222847952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3.6097304235291823</v>
      </c>
      <c r="DB119" s="165">
        <f>IFERROR(AVERAGEIF(Inv_SY_B[[#This Row],[IS18_Inv1_M1]:[IS19_Inv2_M3]],"&gt;="&amp;0.1,Inv_SY_B[[#This Row],[IS18_Inv1_M1]:[IS19_Inv2_M3]]),"")</f>
        <v>4.726936972818006</v>
      </c>
      <c r="DC119" s="165">
        <f>IFERROR(AVERAGEIF(Inv_SY_B[[#This Row],[IS9_Inv1_M1]:[IS20_Inv2_M2]],"&gt;="&amp;0.1,Inv_SY_B[[#This Row],[IS9_Inv1_M1]:[IS20_Inv2_M2]]),"")</f>
        <v>3.5155781676435174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4.463021014745153</v>
      </c>
      <c r="J120" s="165">
        <f>IFERROR(VLOOKUP($B120,RD[[#All],[Date]:[IS20_Inv2_M2]],J$2,0)/J$1,"")</f>
        <v>4.412463189892657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 t="str">
        <f>IFERROR(VLOOKUP($B120,RD[[#All],[Date]:[IS20_Inv2_M2]],CI$2,0)/CI$1,"")</f>
        <v/>
      </c>
      <c r="CJ120" s="165" t="str">
        <f>IFERROR(VLOOKUP($B120,RD[[#All],[Date]:[IS20_Inv2_M2]],CJ$2,0)/CJ$1,"")</f>
        <v/>
      </c>
      <c r="CK120" s="165">
        <f>IFERROR(VLOOKUP($B120,RD[[#All],[Date]:[IS20_Inv2_M2]],CK$2,0)/CK$1,"")</f>
        <v>0.69773981510773664</v>
      </c>
      <c r="CL120" s="165">
        <f>IFERROR(VLOOKUP($B120,RD[[#All],[Date]:[IS20_Inv2_M2]],CL$2,0)/CL$1,"")</f>
        <v>0.235910878112713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5.3404776969313508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8.3754086259622476</v>
      </c>
      <c r="CV120" s="165">
        <f>IFERROR(VLOOKUP($B120,RD[[#All],[Date]:[IS20_Inv2_M2]],CV$2,0)/CV$1,"")</f>
        <v>12.71625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6.7739151151573385</v>
      </c>
      <c r="CY120" s="165">
        <f>IFERROR(VLOOKUP($B120,RD[[#All],[Date]:[IS20_Inv2_M2]],CY$2,0)/CY$1,"")</f>
        <v>7.2622687047465808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4.5018755721880241</v>
      </c>
      <c r="DB120" s="165">
        <f>IFERROR(AVERAGEIF(Inv_SY_B[[#This Row],[IS18_Inv1_M1]:[IS19_Inv2_M3]],"&gt;="&amp;0.1,Inv_SY_B[[#This Row],[IS18_Inv1_M1]:[IS19_Inv2_M3]]),"")</f>
        <v>5.6413818772789392</v>
      </c>
      <c r="DC120" s="165">
        <f>IFERROR(AVERAGEIF(Inv_SY_B[[#This Row],[IS9_Inv1_M1]:[IS20_Inv2_M2]],"&gt;="&amp;0.1,Inv_SY_B[[#This Row],[IS9_Inv1_M1]:[IS20_Inv2_M2]]),"")</f>
        <v>4.1752606586633156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5.2729594798560315</v>
      </c>
      <c r="J121" s="165">
        <f>IFERROR(VLOOKUP($B121,RD[[#All],[Date]:[IS20_Inv2_M2]],J$2,0)/J$1,"")</f>
        <v>5.2612330198537096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 t="str">
        <f>IFERROR(VLOOKUP($B121,RD[[#All],[Date]:[IS20_Inv2_M2]],CI$2,0)/CI$1,"")</f>
        <v/>
      </c>
      <c r="CJ121" s="165" t="str">
        <f>IFERROR(VLOOKUP($B121,RD[[#All],[Date]:[IS20_Inv2_M2]],CJ$2,0)/CJ$1,"")</f>
        <v/>
      </c>
      <c r="CK121" s="165">
        <f>IFERROR(VLOOKUP($B121,RD[[#All],[Date]:[IS20_Inv2_M2]],CK$2,0)/CK$1,"")</f>
        <v>1.3656016028682907</v>
      </c>
      <c r="CL121" s="165">
        <f>IFERROR(VLOOKUP($B121,RD[[#All],[Date]:[IS20_Inv2_M2]],CL$2,0)/CL$1,"")</f>
        <v>0.55136258869254762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5.8239085732363174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8.9524412105873665</v>
      </c>
      <c r="CV121" s="165">
        <f>IFERROR(VLOOKUP($B121,RD[[#All],[Date]:[IS20_Inv2_M2]],CV$2,0)/CV$1,"")</f>
        <v>13.831250000000001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7.4159997812850289</v>
      </c>
      <c r="CY121" s="165">
        <f>IFERROR(VLOOKUP($B121,RD[[#All],[Date]:[IS20_Inv2_M2]],CY$2,0)/CY$1,"")</f>
        <v>7.8769106999195495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5.2689633111397374</v>
      </c>
      <c r="DB121" s="165">
        <f>IFERROR(AVERAGEIF(Inv_SY_B[[#This Row],[IS18_Inv1_M1]:[IS19_Inv2_M3]],"&gt;="&amp;0.1,Inv_SY_B[[#This Row],[IS18_Inv1_M1]:[IS19_Inv2_M3]]),"")</f>
        <v>6.2323321567288916</v>
      </c>
      <c r="DC121" s="165">
        <f>IFERROR(AVERAGEIF(Inv_SY_B[[#This Row],[IS9_Inv1_M1]:[IS20_Inv2_M2]],"&gt;="&amp;0.1,Inv_SY_B[[#This Row],[IS9_Inv1_M1]:[IS20_Inv2_M2]]),"")</f>
        <v>4.7765580521430611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4.4681295715778475</v>
      </c>
      <c r="J122" s="165">
        <f>IFERROR(VLOOKUP($B122,RD[[#All],[Date]:[IS20_Inv2_M2]],J$2,0)/J$1,"")</f>
        <v>4.5635033722808016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 t="str">
        <f>IFERROR(VLOOKUP($B122,RD[[#All],[Date]:[IS20_Inv2_M2]],CI$2,0)/CI$1,"")</f>
        <v/>
      </c>
      <c r="CJ122" s="165" t="str">
        <f>IFERROR(VLOOKUP($B122,RD[[#All],[Date]:[IS20_Inv2_M2]],CJ$2,0)/CJ$1,"")</f>
        <v/>
      </c>
      <c r="CK122" s="165">
        <f>IFERROR(VLOOKUP($B122,RD[[#All],[Date]:[IS20_Inv2_M2]],CK$2,0)/CK$1,"")</f>
        <v>1.3866919751133606</v>
      </c>
      <c r="CL122" s="165">
        <f>IFERROR(VLOOKUP($B122,RD[[#All],[Date]:[IS20_Inv2_M2]],CL$2,0)/CL$1,"")</f>
        <v>0.54684322321146117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6.1372983233154068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8.7044184329853422</v>
      </c>
      <c r="CV122" s="165">
        <f>IFERROR(VLOOKUP($B122,RD[[#All],[Date]:[IS20_Inv2_M2]],CV$2,0)/CV$1,"")</f>
        <v>13.24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7.2058771837322935</v>
      </c>
      <c r="CY122" s="165">
        <f>IFERROR(VLOOKUP($B122,RD[[#All],[Date]:[IS20_Inv2_M2]],CY$2,0)/CY$1,"")</f>
        <v>7.6701528559935639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4.5424950632466192</v>
      </c>
      <c r="DB122" s="165">
        <f>IFERROR(AVERAGEIF(Inv_SY_B[[#This Row],[IS18_Inv1_M1]:[IS19_Inv2_M3]],"&gt;="&amp;0.1,Inv_SY_B[[#This Row],[IS18_Inv1_M1]:[IS19_Inv2_M3]]),"")</f>
        <v>6.3925529811032256</v>
      </c>
      <c r="DC122" s="165">
        <f>IFERROR(AVERAGEIF(Inv_SY_B[[#This Row],[IS9_Inv1_M1]:[IS20_Inv2_M2]],"&gt;="&amp;0.1,Inv_SY_B[[#This Row],[IS9_Inv1_M1]:[IS20_Inv2_M2]]),"")</f>
        <v>4.4993468961692962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5.5256008359456636</v>
      </c>
      <c r="J123" s="165">
        <f>IFERROR(VLOOKUP($B123,RD[[#All],[Date]:[IS20_Inv2_M2]],J$2,0)/J$1,"")</f>
        <v>5.5134416262942905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 t="str">
        <f>IFERROR(VLOOKUP($B123,RD[[#All],[Date]:[IS20_Inv2_M2]],CI$2,0)/CI$1,"")</f>
        <v/>
      </c>
      <c r="CJ123" s="165" t="str">
        <f>IFERROR(VLOOKUP($B123,RD[[#All],[Date]:[IS20_Inv2_M2]],CJ$2,0)/CJ$1,"")</f>
        <v/>
      </c>
      <c r="CK123" s="165">
        <f>IFERROR(VLOOKUP($B123,RD[[#All],[Date]:[IS20_Inv2_M2]],CK$2,0)/CK$1,"")</f>
        <v>2.1828535273647578</v>
      </c>
      <c r="CL123" s="165">
        <f>IFERROR(VLOOKUP($B123,RD[[#All],[Date]:[IS20_Inv2_M2]],CL$2,0)/CL$1,"")</f>
        <v>0.62367243638993086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7.0290256248022782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10.206052936834336</v>
      </c>
      <c r="CV123" s="165">
        <f>IFERROR(VLOOKUP($B123,RD[[#All],[Date]:[IS20_Inv2_M2]],CV$2,0)/CV$1,"")</f>
        <v>15.41625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8.3556930335375981</v>
      </c>
      <c r="CY123" s="165">
        <f>IFERROR(VLOOKUP($B123,RD[[#All],[Date]:[IS20_Inv2_M2]],CY$2,0)/CY$1,"")</f>
        <v>8.9710378117457772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5.6020701827198494</v>
      </c>
      <c r="DB123" s="165">
        <f>IFERROR(AVERAGEIF(Inv_SY_B[[#This Row],[IS18_Inv1_M1]:[IS19_Inv2_M3]],"&gt;="&amp;0.1,Inv_SY_B[[#This Row],[IS18_Inv1_M1]:[IS19_Inv2_M3]]),"")</f>
        <v>7.4636263110566041</v>
      </c>
      <c r="DC123" s="165">
        <f>IFERROR(AVERAGEIF(Inv_SY_B[[#This Row],[IS9_Inv1_M1]:[IS20_Inv2_M2]],"&gt;="&amp;0.1,Inv_SY_B[[#This Row],[IS9_Inv1_M1]:[IS20_Inv2_M2]]),"")</f>
        <v>5.1529792974002593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4.2939742250087081</v>
      </c>
      <c r="J124" s="165">
        <f>IFERROR(VLOOKUP($B124,RD[[#All],[Date]:[IS20_Inv2_M2]],J$2,0)/J$1,"")</f>
        <v>4.2447990880592759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 t="str">
        <f>IFERROR(VLOOKUP($B124,RD[[#All],[Date]:[IS20_Inv2_M2]],CI$2,0)/CI$1,"")</f>
        <v/>
      </c>
      <c r="CJ124" s="165" t="str">
        <f>IFERROR(VLOOKUP($B124,RD[[#All],[Date]:[IS20_Inv2_M2]],CJ$2,0)/CJ$1,"")</f>
        <v/>
      </c>
      <c r="CK124" s="165">
        <f>IFERROR(VLOOKUP($B124,RD[[#All],[Date]:[IS20_Inv2_M2]],CK$2,0)/CK$1,"")</f>
        <v>1.7118352138915252</v>
      </c>
      <c r="CL124" s="165">
        <f>IFERROR(VLOOKUP($B124,RD[[#All],[Date]:[IS20_Inv2_M2]],CL$2,0)/CL$1,"")</f>
        <v>0.48809147195733721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5.1734024043024363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7.7637878308552146</v>
      </c>
      <c r="CV124" s="165">
        <f>IFERROR(VLOOKUP($B124,RD[[#All],[Date]:[IS20_Inv2_M2]],CV$2,0)/CV$1,"")</f>
        <v>11.4375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6.1162079510703364</v>
      </c>
      <c r="CY124" s="165">
        <f>IFERROR(VLOOKUP($B124,RD[[#All],[Date]:[IS20_Inv2_M2]],CY$2,0)/CY$1,"")</f>
        <v>6.7280772325020113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4.2655279708798135</v>
      </c>
      <c r="DB124" s="165">
        <f>IFERROR(AVERAGEIF(Inv_SY_B[[#This Row],[IS18_Inv1_M1]:[IS19_Inv2_M3]],"&gt;="&amp;0.1,Inv_SY_B[[#This Row],[IS18_Inv1_M1]:[IS19_Inv2_M3]]),"")</f>
        <v>5.54554037353578</v>
      </c>
      <c r="DC124" s="165">
        <f>IFERROR(AVERAGEIF(Inv_SY_B[[#This Row],[IS9_Inv1_M1]:[IS20_Inv2_M2]],"&gt;="&amp;0.1,Inv_SY_B[[#This Row],[IS9_Inv1_M1]:[IS20_Inv2_M2]]),"")</f>
        <v>4.073116832669502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4.331591779867642</v>
      </c>
      <c r="J125" s="165">
        <f>IFERROR(VLOOKUP($B125,RD[[#All],[Date]:[IS20_Inv2_M2]],J$2,0)/J$1,"")</f>
        <v>4.3796903201291917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 t="str">
        <f>IFERROR(VLOOKUP($B125,RD[[#All],[Date]:[IS20_Inv2_M2]],CI$2,0)/CI$1,"")</f>
        <v/>
      </c>
      <c r="CJ125" s="165" t="str">
        <f>IFERROR(VLOOKUP($B125,RD[[#All],[Date]:[IS20_Inv2_M2]],CJ$2,0)/CJ$1,"")</f>
        <v/>
      </c>
      <c r="CK125" s="165">
        <f>IFERROR(VLOOKUP($B125,RD[[#All],[Date]:[IS20_Inv2_M2]],CK$2,0)/CK$1,"")</f>
        <v>0.59404548490280851</v>
      </c>
      <c r="CL125" s="165">
        <f>IFERROR(VLOOKUP($B125,RD[[#All],[Date]:[IS20_Inv2_M2]],CL$2,0)/CL$1,"")</f>
        <v>0.16179328422289513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5.0686096172097441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1.3151956132025731</v>
      </c>
      <c r="CV125" s="165">
        <f>IFERROR(VLOOKUP($B125,RD[[#All],[Date]:[IS20_Inv2_M2]],CV$2,0)/CV$1,"")</f>
        <v>1.91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0.2928399034593725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4.2324328425720354</v>
      </c>
      <c r="DB125" s="165">
        <f>IFERROR(AVERAGEIF(Inv_SY_B[[#This Row],[IS18_Inv1_M1]:[IS19_Inv2_M3]],"&gt;="&amp;0.1,Inv_SY_B[[#This Row],[IS18_Inv1_M1]:[IS19_Inv2_M3]]),"")</f>
        <v>3.4859390563485921</v>
      </c>
      <c r="DC125" s="165">
        <f>IFERROR(AVERAGEIF(Inv_SY_B[[#This Row],[IS9_Inv1_M1]:[IS20_Inv2_M2]],"&gt;="&amp;0.1,Inv_SY_B[[#This Row],[IS9_Inv1_M1]:[IS20_Inv2_M2]]),"")</f>
        <v>3.762475411092149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4.1193544641820505</v>
      </c>
      <c r="J126" s="165">
        <f>IFERROR(VLOOKUP($B126,RD[[#All],[Date]:[IS20_Inv2_M2]],J$2,0)/J$1,"")</f>
        <v>4.1056331338462995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 t="str">
        <f>IFERROR(VLOOKUP($B126,RD[[#All],[Date]:[IS20_Inv2_M2]],CI$2,0)/CI$1,"")</f>
        <v/>
      </c>
      <c r="CJ126" s="165" t="str">
        <f>IFERROR(VLOOKUP($B126,RD[[#All],[Date]:[IS20_Inv2_M2]],CJ$2,0)/CJ$1,"")</f>
        <v/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4.1234973109775392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4.1234768020357588</v>
      </c>
      <c r="DB126" s="165">
        <f>IFERROR(AVERAGEIF(Inv_SY_B[[#This Row],[IS18_Inv1_M1]:[IS19_Inv2_M3]],"&gt;="&amp;0.1,Inv_SY_B[[#This Row],[IS18_Inv1_M1]:[IS19_Inv2_M3]]),"")</f>
        <v>4.3113022565781662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2.6267270405201439</v>
      </c>
      <c r="J127" s="165">
        <f>IFERROR(VLOOKUP($B127,RD[[#All],[Date]:[IS20_Inv2_M2]],J$2,0)/J$1,"")</f>
        <v>2.6764510306830056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 t="str">
        <f>IFERROR(VLOOKUP($B127,RD[[#All],[Date]:[IS20_Inv2_M2]],CI$2,0)/CI$1,"")</f>
        <v/>
      </c>
      <c r="CJ127" s="165" t="str">
        <f>IFERROR(VLOOKUP($B127,RD[[#All],[Date]:[IS20_Inv2_M2]],CJ$2,0)/CJ$1,"")</f>
        <v/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2.2777602024675736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2.6484742925435492</v>
      </c>
      <c r="DB127" s="165">
        <f>IFERROR(AVERAGEIF(Inv_SY_B[[#This Row],[IS18_Inv1_M1]:[IS19_Inv2_M3]],"&gt;="&amp;0.1,Inv_SY_B[[#This Row],[IS18_Inv1_M1]:[IS19_Inv2_M3]]),"")</f>
        <v>2.4002769376478876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1.7763845350052248</v>
      </c>
      <c r="J128" s="165">
        <f>IFERROR(VLOOKUP($B128,RD[[#All],[Date]:[IS20_Inv2_M2]],J$2,0)/J$1,"")</f>
        <v>1.7863588866723663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 t="str">
        <f>IFERROR(VLOOKUP($B128,RD[[#All],[Date]:[IS20_Inv2_M2]],CI$2,0)/CI$1,"")</f>
        <v/>
      </c>
      <c r="CJ128" s="165" t="str">
        <f>IFERROR(VLOOKUP($B128,RD[[#All],[Date]:[IS20_Inv2_M2]],CJ$2,0)/CJ$1,"")</f>
        <v/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1.6539465359063588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1.6686285570440407</v>
      </c>
      <c r="DB128" s="165">
        <f>IFERROR(AVERAGEIF(Inv_SY_B[[#This Row],[IS18_Inv1_M1]:[IS19_Inv2_M3]],"&gt;="&amp;0.1,Inv_SY_B[[#This Row],[IS18_Inv1_M1]:[IS19_Inv2_M3]]),"")</f>
        <v>1.7479762741415574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2.6443747823058166</v>
      </c>
      <c r="J129" s="165">
        <f>IFERROR(VLOOKUP($B129,RD[[#All],[Date]:[IS20_Inv2_M2]],J$2,0)/J$1,"")</f>
        <v>2.7348722333048352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 t="str">
        <f>IFERROR(VLOOKUP($B129,RD[[#All],[Date]:[IS20_Inv2_M2]],CI$2,0)/CI$1,"")</f>
        <v/>
      </c>
      <c r="CJ129" s="165" t="str">
        <f>IFERROR(VLOOKUP($B129,RD[[#All],[Date]:[IS20_Inv2_M2]],CJ$2,0)/CJ$1,"")</f>
        <v/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1.3558096443259367E-2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3.0132869345143942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2.5717015901008149</v>
      </c>
      <c r="DB129" s="165">
        <f>IFERROR(AVERAGEIF(Inv_SY_B[[#This Row],[IS18_Inv1_M1]:[IS19_Inv2_M3]],"&gt;="&amp;0.1,Inv_SY_B[[#This Row],[IS18_Inv1_M1]:[IS19_Inv2_M3]]),"")</f>
        <v>2.3266587520793696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3.5639150121908743</v>
      </c>
      <c r="J130" s="165">
        <f>IFERROR(VLOOKUP($B130,RD[[#All],[Date]:[IS20_Inv2_M2]],J$2,0)/J$1,"")</f>
        <v>3.6862353946993442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 t="str">
        <f>IFERROR(VLOOKUP($B130,RD[[#All],[Date]:[IS20_Inv2_M2]],CI$2,0)/CI$1,"")</f>
        <v/>
      </c>
      <c r="CJ130" s="165" t="str">
        <f>IFERROR(VLOOKUP($B130,RD[[#All],[Date]:[IS20_Inv2_M2]],CJ$2,0)/CJ$1,"")</f>
        <v/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0.44741718262755914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4.3014473267953184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3.7828549107273415</v>
      </c>
      <c r="DB130" s="165">
        <f>IFERROR(AVERAGEIF(Inv_SY_B[[#This Row],[IS18_Inv1_M1]:[IS19_Inv2_M3]],"&gt;="&amp;0.1,Inv_SY_B[[#This Row],[IS18_Inv1_M1]:[IS19_Inv2_M3]]),"")</f>
        <v>3.3978347546367136</v>
      </c>
      <c r="DC130" s="165">
        <f>IFERROR(AVERAGEIF(Inv_SY_B[[#This Row],[IS9_Inv1_M1]:[IS20_Inv2_M2]],"&gt;="&amp;0.1,Inv_SY_B[[#This Row],[IS9_Inv1_M1]:[IS20_Inv2_M2]]),"")</f>
        <v>3.5378467046601898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2.772088703123186</v>
      </c>
      <c r="J131" s="165">
        <f>IFERROR(VLOOKUP($B131,RD[[#All],[Date]:[IS20_Inv2_M2]],J$2,0)/J$1,"")</f>
        <v>2.7776194547354423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 t="str">
        <f>IFERROR(VLOOKUP($B131,RD[[#All],[Date]:[IS20_Inv2_M2]],CI$2,0)/CI$1,"")</f>
        <v/>
      </c>
      <c r="CJ131" s="165" t="str">
        <f>IFERROR(VLOOKUP($B131,RD[[#All],[Date]:[IS20_Inv2_M2]],CJ$2,0)/CJ$1,"")</f>
        <v/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0.35251050752474355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2.3904618791521672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2.6729052889406812</v>
      </c>
      <c r="DB131" s="165">
        <f>IFERROR(AVERAGEIF(Inv_SY_B[[#This Row],[IS18_Inv1_M1]:[IS19_Inv2_M3]],"&gt;="&amp;0.1,Inv_SY_B[[#This Row],[IS18_Inv1_M1]:[IS19_Inv2_M3]]),"")</f>
        <v>2.4734464831630847</v>
      </c>
      <c r="DC131" s="165">
        <f>IFERROR(AVERAGEIF(Inv_SY_B[[#This Row],[IS9_Inv1_M1]:[IS20_Inv2_M2]],"&gt;="&amp;0.1,Inv_SY_B[[#This Row],[IS9_Inv1_M1]:[IS20_Inv2_M2]]),"")</f>
        <v>2.6076023024397306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3.4166956925577616</v>
      </c>
      <c r="J132" s="165">
        <f>IFERROR(VLOOKUP($B132,RD[[#All],[Date]:[IS20_Inv2_M2]],J$2,0)/J$1,"")</f>
        <v>3.4625249358791677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 t="str">
        <f>IFERROR(VLOOKUP($B132,RD[[#All],[Date]:[IS20_Inv2_M2]],CI$2,0)/CI$1,"")</f>
        <v/>
      </c>
      <c r="CJ132" s="165" t="str">
        <f>IFERROR(VLOOKUP($B132,RD[[#All],[Date]:[IS20_Inv2_M2]],CJ$2,0)/CJ$1,"")</f>
        <v/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0.4727256293216433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2.8867447010439733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3.4493455072418406</v>
      </c>
      <c r="DB132" s="165">
        <f>IFERROR(AVERAGEIF(Inv_SY_B[[#This Row],[IS18_Inv1_M1]:[IS19_Inv2_M3]],"&gt;="&amp;0.1,Inv_SY_B[[#This Row],[IS18_Inv1_M1]:[IS19_Inv2_M3]]),"")</f>
        <v>3.0864588860572693</v>
      </c>
      <c r="DC132" s="165">
        <f>IFERROR(AVERAGEIF(Inv_SY_B[[#This Row],[IS9_Inv1_M1]:[IS20_Inv2_M2]],"&gt;="&amp;0.1,Inv_SY_B[[#This Row],[IS9_Inv1_M1]:[IS20_Inv2_M2]]),"")</f>
        <v>3.3858629662161031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2.7697666318355973</v>
      </c>
      <c r="J133" s="165">
        <f>IFERROR(VLOOKUP($B133,RD[[#All],[Date]:[IS20_Inv2_M2]],J$2,0)/J$1,"")</f>
        <v>2.7809442386244894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 t="str">
        <f>IFERROR(VLOOKUP($B133,RD[[#All],[Date]:[IS20_Inv2_M2]],CI$2,0)/CI$1,"")</f>
        <v/>
      </c>
      <c r="CJ133" s="165" t="str">
        <f>IFERROR(VLOOKUP($B133,RD[[#All],[Date]:[IS20_Inv2_M2]],CJ$2,0)/CJ$1,"")</f>
        <v/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0.50074569530437929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3.596567541917115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2.9682175853368333</v>
      </c>
      <c r="DB133" s="165">
        <f>IFERROR(AVERAGEIF(Inv_SY_B[[#This Row],[IS18_Inv1_M1]:[IS19_Inv2_M3]],"&gt;="&amp;0.1,Inv_SY_B[[#This Row],[IS18_Inv1_M1]:[IS19_Inv2_M3]]),"")</f>
        <v>3.5878882268462111</v>
      </c>
      <c r="DC133" s="165">
        <f>IFERROR(AVERAGEIF(Inv_SY_B[[#This Row],[IS9_Inv1_M1]:[IS20_Inv2_M2]],"&gt;="&amp;0.1,Inv_SY_B[[#This Row],[IS9_Inv1_M1]:[IS20_Inv2_M2]]),"")</f>
        <v>3.4533250087053866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3.488679902473006</v>
      </c>
      <c r="J134" s="165">
        <f>IFERROR(VLOOKUP($B134,RD[[#All],[Date]:[IS20_Inv2_M2]],J$2,0)/J$1,"")</f>
        <v>3.5043222190557612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 t="str">
        <f>IFERROR(VLOOKUP($B134,RD[[#All],[Date]:[IS20_Inv2_M2]],CI$2,0)/CI$1,"")</f>
        <v/>
      </c>
      <c r="CJ134" s="165" t="str">
        <f>IFERROR(VLOOKUP($B134,RD[[#All],[Date]:[IS20_Inv2_M2]],CJ$2,0)/CJ$1,"")</f>
        <v/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0.47995661409138163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3.9959664663081305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3.6868725255631274</v>
      </c>
      <c r="DB134" s="165">
        <f>IFERROR(AVERAGEIF(Inv_SY_B[[#This Row],[IS18_Inv1_M1]:[IS19_Inv2_M3]],"&gt;="&amp;0.1,Inv_SY_B[[#This Row],[IS18_Inv1_M1]:[IS19_Inv2_M3]]),"")</f>
        <v>3.9833807338530969</v>
      </c>
      <c r="DC134" s="165">
        <f>IFERROR(AVERAGEIF(Inv_SY_B[[#This Row],[IS9_Inv1_M1]:[IS20_Inv2_M2]],"&gt;="&amp;0.1,Inv_SY_B[[#This Row],[IS9_Inv1_M1]:[IS20_Inv2_M2]]),"")</f>
        <v>3.6535799493632983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2.5152676187158947</v>
      </c>
      <c r="J135" s="165">
        <f>IFERROR(VLOOKUP($B135,RD[[#All],[Date]:[IS20_Inv2_M2]],J$2,0)/J$1,"")</f>
        <v>2.5225610335328201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 t="str">
        <f>IFERROR(VLOOKUP($B135,RD[[#All],[Date]:[IS20_Inv2_M2]],CI$2,0)/CI$1,"")</f>
        <v/>
      </c>
      <c r="CJ135" s="165" t="str">
        <f>IFERROR(VLOOKUP($B135,RD[[#All],[Date]:[IS20_Inv2_M2]],CJ$2,0)/CJ$1,"")</f>
        <v/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0.58932525873367381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3.9979436887061057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2.8561544779654326</v>
      </c>
      <c r="DB135" s="165">
        <f>IFERROR(AVERAGEIF(Inv_SY_B[[#This Row],[IS18_Inv1_M1]:[IS19_Inv2_M3]],"&gt;="&amp;0.1,Inv_SY_B[[#This Row],[IS18_Inv1_M1]:[IS19_Inv2_M3]]),"")</f>
        <v>3.9962203297290411</v>
      </c>
      <c r="DC135" s="165">
        <f>IFERROR(AVERAGEIF(Inv_SY_B[[#This Row],[IS9_Inv1_M1]:[IS20_Inv2_M2]],"&gt;="&amp;0.1,Inv_SY_B[[#This Row],[IS9_Inv1_M1]:[IS20_Inv2_M2]]),"")</f>
        <v>3.8774530759548242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3.3140601416463484</v>
      </c>
      <c r="J136" s="165">
        <f>IFERROR(VLOOKUP($B136,RD[[#All],[Date]:[IS20_Inv2_M2]],J$2,0)/J$1,"")</f>
        <v>3.311484753491023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 t="str">
        <f>IFERROR(VLOOKUP($B136,RD[[#All],[Date]:[IS20_Inv2_M2]],CI$2,0)/CI$1,"")</f>
        <v/>
      </c>
      <c r="CJ136" s="165" t="str">
        <f>IFERROR(VLOOKUP($B136,RD[[#All],[Date]:[IS20_Inv2_M2]],CJ$2,0)/CJ$1,"")</f>
        <v/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1.4480047001401004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4.1066909205947484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3.3808500749383157</v>
      </c>
      <c r="DB136" s="165">
        <f>IFERROR(AVERAGEIF(Inv_SY_B[[#This Row],[IS18_Inv1_M1]:[IS19_Inv2_M3]],"&gt;="&amp;0.1,Inv_SY_B[[#This Row],[IS18_Inv1_M1]:[IS19_Inv2_M3]]),"")</f>
        <v>4.0942284283059527</v>
      </c>
      <c r="DC136" s="165">
        <f>IFERROR(AVERAGEIF(Inv_SY_B[[#This Row],[IS9_Inv1_M1]:[IS20_Inv2_M2]],"&gt;="&amp;0.1,Inv_SY_B[[#This Row],[IS9_Inv1_M1]:[IS20_Inv2_M2]]),"")</f>
        <v>3.6544429487556331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4.0812724950655985</v>
      </c>
      <c r="J137" s="165">
        <f>IFERROR(VLOOKUP($B137,RD[[#All],[Date]:[IS20_Inv2_M2]],J$2,0)/J$1,"")</f>
        <v>4.1621544599601021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 t="str">
        <f>IFERROR(VLOOKUP($B137,RD[[#All],[Date]:[IS20_Inv2_M2]],CI$2,0)/CI$1,"")</f>
        <v/>
      </c>
      <c r="CJ137" s="165" t="str">
        <f>IFERROR(VLOOKUP($B137,RD[[#All],[Date]:[IS20_Inv2_M2]],CJ$2,0)/CJ$1,"")</f>
        <v/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1.7019930401771592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4.6533929136349261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4.2103595445951871</v>
      </c>
      <c r="DB137" s="165">
        <f>IFERROR(AVERAGEIF(Inv_SY_B[[#This Row],[IS18_Inv1_M1]:[IS19_Inv2_M3]],"&gt;="&amp;0.1,Inv_SY_B[[#This Row],[IS18_Inv1_M1]:[IS19_Inv2_M3]]),"")</f>
        <v>4.6116254400291803</v>
      </c>
      <c r="DC137" s="165">
        <f>IFERROR(AVERAGEIF(Inv_SY_B[[#This Row],[IS9_Inv1_M1]:[IS20_Inv2_M2]],"&gt;="&amp;0.1,Inv_SY_B[[#This Row],[IS9_Inv1_M1]:[IS20_Inv2_M2]]),"")</f>
        <v>4.1754788462122701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3.3902240798792525</v>
      </c>
      <c r="J138" s="165">
        <f>IFERROR(VLOOKUP($B138,RD[[#All],[Date]:[IS20_Inv2_M2]],J$2,0)/J$1,"")</f>
        <v>3.3537570057946233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 t="str">
        <f>IFERROR(VLOOKUP($B138,RD[[#All],[Date]:[IS20_Inv2_M2]],CI$2,0)/CI$1,"")</f>
        <v/>
      </c>
      <c r="CJ138" s="165" t="str">
        <f>IFERROR(VLOOKUP($B138,RD[[#All],[Date]:[IS20_Inv2_M2]],CJ$2,0)/CJ$1,"")</f>
        <v/>
      </c>
      <c r="CK138" s="165">
        <f>IFERROR(VLOOKUP($B138,RD[[#All],[Date]:[IS20_Inv2_M2]],CK$2,0)/CK$1,"")</f>
        <v>0.65555907061759633</v>
      </c>
      <c r="CL138" s="165">
        <f>IFERROR(VLOOKUP($B138,RD[[#All],[Date]:[IS20_Inv2_M2]],CL$2,0)/CL$1,"")</f>
        <v>2.3428390653952187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3.771551724137931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3.2383858169697772</v>
      </c>
      <c r="DB138" s="165">
        <f>IFERROR(AVERAGEIF(Inv_SY_B[[#This Row],[IS18_Inv1_M1]:[IS19_Inv2_M3]],"&gt;="&amp;0.1,Inv_SY_B[[#This Row],[IS18_Inv1_M1]:[IS19_Inv2_M3]]),"")</f>
        <v>3.7829432516738413</v>
      </c>
      <c r="DC138" s="165">
        <f>IFERROR(AVERAGEIF(Inv_SY_B[[#This Row],[IS9_Inv1_M1]:[IS20_Inv2_M2]],"&gt;="&amp;0.1,Inv_SY_B[[#This Row],[IS9_Inv1_M1]:[IS20_Inv2_M2]]),"")</f>
        <v>3.3414241470314074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2.8166724718448855</v>
      </c>
      <c r="J139" s="165">
        <f>IFERROR(VLOOKUP($B139,RD[[#All],[Date]:[IS20_Inv2_M2]],J$2,0)/J$1,"")</f>
        <v>2.805167664101833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 t="str">
        <f>IFERROR(VLOOKUP($B139,RD[[#All],[Date]:[IS20_Inv2_M2]],CI$2,0)/CI$1,"")</f>
        <v/>
      </c>
      <c r="CJ139" s="165" t="str">
        <f>IFERROR(VLOOKUP($B139,RD[[#All],[Date]:[IS20_Inv2_M2]],CJ$2,0)/CJ$1,"")</f>
        <v/>
      </c>
      <c r="CK139" s="165">
        <f>IFERROR(VLOOKUP($B139,RD[[#All],[Date]:[IS20_Inv2_M2]],CK$2,0)/CK$1,"")</f>
        <v>1.1406376322542093</v>
      </c>
      <c r="CL139" s="165">
        <f>IFERROR(VLOOKUP($B139,RD[[#All],[Date]:[IS20_Inv2_M2]],CL$2,0)/CL$1,"")</f>
        <v>2.6239435983187964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3.0142755457133821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2.79425569603969</v>
      </c>
      <c r="DB139" s="165">
        <f>IFERROR(AVERAGEIF(Inv_SY_B[[#This Row],[IS18_Inv1_M1]:[IS19_Inv2_M3]],"&gt;="&amp;0.1,Inv_SY_B[[#This Row],[IS18_Inv1_M1]:[IS19_Inv2_M3]]),"")</f>
        <v>2.7019466878311285</v>
      </c>
      <c r="DC139" s="165">
        <f>IFERROR(AVERAGEIF(Inv_SY_B[[#This Row],[IS9_Inv1_M1]:[IS20_Inv2_M2]],"&gt;="&amp;0.1,Inv_SY_B[[#This Row],[IS9_Inv1_M1]:[IS20_Inv2_M2]]),"")</f>
        <v>2.7219888064093198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3.1515151515151514</v>
      </c>
      <c r="J140" s="165">
        <f>IFERROR(VLOOKUP($B140,RD[[#All],[Date]:[IS20_Inv2_M2]],J$2,0)/J$1,"")</f>
        <v>3.1656692314999524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 t="str">
        <f>IFERROR(VLOOKUP($B140,RD[[#All],[Date]:[IS20_Inv2_M2]],CI$2,0)/CI$1,"")</f>
        <v/>
      </c>
      <c r="CJ140" s="165" t="str">
        <f>IFERROR(VLOOKUP($B140,RD[[#All],[Date]:[IS20_Inv2_M2]],CJ$2,0)/CJ$1,"")</f>
        <v/>
      </c>
      <c r="CK140" s="165">
        <f>IFERROR(VLOOKUP($B140,RD[[#All],[Date]:[IS20_Inv2_M2]],CK$2,0)/CK$1,"")</f>
        <v>1.3392386375619529</v>
      </c>
      <c r="CL140" s="165">
        <f>IFERROR(VLOOKUP($B140,RD[[#All],[Date]:[IS20_Inv2_M2]],CL$2,0)/CL$1,"")</f>
        <v>3.066841415465269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3.6657703258462511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3.1673505725289681</v>
      </c>
      <c r="DB140" s="165">
        <f>IFERROR(AVERAGEIF(Inv_SY_B[[#This Row],[IS18_Inv1_M1]:[IS19_Inv2_M3]],"&gt;="&amp;0.1,Inv_SY_B[[#This Row],[IS18_Inv1_M1]:[IS19_Inv2_M3]]),"")</f>
        <v>3.6165372534470217</v>
      </c>
      <c r="DC140" s="165">
        <f>IFERROR(AVERAGEIF(Inv_SY_B[[#This Row],[IS9_Inv1_M1]:[IS20_Inv2_M2]],"&gt;="&amp;0.1,Inv_SY_B[[#This Row],[IS9_Inv1_M1]:[IS20_Inv2_M2]]),"")</f>
        <v>3.3187183384099068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2.6866364797399278</v>
      </c>
      <c r="J141" s="165">
        <f>IFERROR(VLOOKUP($B141,RD[[#All],[Date]:[IS20_Inv2_M2]],J$2,0)/J$1,"")</f>
        <v>2.6921250118742281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 t="str">
        <f>IFERROR(VLOOKUP($B141,RD[[#All],[Date]:[IS20_Inv2_M2]],CI$2,0)/CI$1,"")</f>
        <v/>
      </c>
      <c r="CJ141" s="165" t="str">
        <f>IFERROR(VLOOKUP($B141,RD[[#All],[Date]:[IS20_Inv2_M2]],CJ$2,0)/CJ$1,"")</f>
        <v/>
      </c>
      <c r="CK141" s="165">
        <f>IFERROR(VLOOKUP($B141,RD[[#All],[Date]:[IS20_Inv2_M2]],CK$2,0)/CK$1,"")</f>
        <v>0.95258181306900058</v>
      </c>
      <c r="CL141" s="165">
        <f>IFERROR(VLOOKUP($B141,RD[[#All],[Date]:[IS20_Inv2_M2]],CL$2,0)/CL$1,"")</f>
        <v>2.1864690197496275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2.6870452388484658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2.6271318278384155</v>
      </c>
      <c r="DB141" s="165">
        <f>IFERROR(AVERAGEIF(Inv_SY_B[[#This Row],[IS18_Inv1_M1]:[IS19_Inv2_M3]],"&gt;="&amp;0.1,Inv_SY_B[[#This Row],[IS18_Inv1_M1]:[IS19_Inv2_M3]]),"")</f>
        <v>2.645444135853884</v>
      </c>
      <c r="DC141" s="165">
        <f>IFERROR(AVERAGEIF(Inv_SY_B[[#This Row],[IS9_Inv1_M1]:[IS20_Inv2_M2]],"&gt;="&amp;0.1,Inv_SY_B[[#This Row],[IS9_Inv1_M1]:[IS20_Inv2_M2]]),"")</f>
        <v>2.377960783617123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1.1842563566701498</v>
      </c>
      <c r="J142" s="165">
        <f>IFERROR(VLOOKUP($B142,RD[[#All],[Date]:[IS20_Inv2_M2]],J$2,0)/J$1,"")</f>
        <v>1.215920965137266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 t="str">
        <f>IFERROR(VLOOKUP($B142,RD[[#All],[Date]:[IS20_Inv2_M2]],CI$2,0)/CI$1,"")</f>
        <v/>
      </c>
      <c r="CJ142" s="165" t="str">
        <f>IFERROR(VLOOKUP($B142,RD[[#All],[Date]:[IS20_Inv2_M2]],CJ$2,0)/CJ$1,"")</f>
        <v/>
      </c>
      <c r="CK142" s="165">
        <f>IFERROR(VLOOKUP($B142,RD[[#All],[Date]:[IS20_Inv2_M2]],CK$2,0)/CK$1,"")</f>
        <v>0.98070230939576075</v>
      </c>
      <c r="CL142" s="165">
        <f>IFERROR(VLOOKUP($B142,RD[[#All],[Date]:[IS20_Inv2_M2]],CL$2,0)/CL$1,"")</f>
        <v>2.2569711212545762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2.3973821575450809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2.0756524082833985</v>
      </c>
      <c r="DB142" s="165">
        <f>IFERROR(AVERAGEIF(Inv_SY_B[[#This Row],[IS18_Inv1_M1]:[IS19_Inv2_M3]],"&gt;="&amp;0.1,Inv_SY_B[[#This Row],[IS18_Inv1_M1]:[IS19_Inv2_M3]]),"")</f>
        <v>2.3906871125298985</v>
      </c>
      <c r="DC142" s="165">
        <f>IFERROR(AVERAGEIF(Inv_SY_B[[#This Row],[IS9_Inv1_M1]:[IS20_Inv2_M2]],"&gt;="&amp;0.1,Inv_SY_B[[#This Row],[IS9_Inv1_M1]:[IS20_Inv2_M2]]),"")</f>
        <v>2.5533774038776844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1.9779403227679089</v>
      </c>
      <c r="J143" s="165">
        <f>IFERROR(VLOOKUP($B143,RD[[#All],[Date]:[IS20_Inv2_M2]],J$2,0)/J$1,"")</f>
        <v>1.9882207656502326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 t="str">
        <f>IFERROR(VLOOKUP($B143,RD[[#All],[Date]:[IS20_Inv2_M2]],CI$2,0)/CI$1,"")</f>
        <v/>
      </c>
      <c r="CJ143" s="165" t="str">
        <f>IFERROR(VLOOKUP($B143,RD[[#All],[Date]:[IS20_Inv2_M2]],CJ$2,0)/CJ$1,"")</f>
        <v/>
      </c>
      <c r="CK143" s="165">
        <f>IFERROR(VLOOKUP($B143,RD[[#All],[Date]:[IS20_Inv2_M2]],CK$2,0)/CK$1,"")</f>
        <v>1.6925023726668775</v>
      </c>
      <c r="CL143" s="165">
        <f>IFERROR(VLOOKUP($B143,RD[[#All],[Date]:[IS20_Inv2_M2]],CL$2,0)/CL$1,"")</f>
        <v>3.8306141817688801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4.3202309395760832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3.8142083950051471</v>
      </c>
      <c r="DB143" s="165">
        <f>IFERROR(AVERAGEIF(Inv_SY_B[[#This Row],[IS18_Inv1_M1]:[IS19_Inv2_M3]],"&gt;="&amp;0.1,Inv_SY_B[[#This Row],[IS18_Inv1_M1]:[IS19_Inv2_M3]]),"")</f>
        <v>4.2769573675187349</v>
      </c>
      <c r="DC143" s="165">
        <f>IFERROR(AVERAGEIF(Inv_SY_B[[#This Row],[IS9_Inv1_M1]:[IS20_Inv2_M2]],"&gt;="&amp;0.1,Inv_SY_B[[#This Row],[IS9_Inv1_M1]:[IS20_Inv2_M2]]),"")</f>
        <v>4.1777066202263091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4.069197724370138</v>
      </c>
      <c r="J144" s="165">
        <f>IFERROR(VLOOKUP($B144,RD[[#All],[Date]:[IS20_Inv2_M2]],J$2,0)/J$1,"")</f>
        <v>4.0837845540039899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 t="str">
        <f>IFERROR(VLOOKUP($B144,RD[[#All],[Date]:[IS20_Inv2_M2]],CI$2,0)/CI$1,"")</f>
        <v/>
      </c>
      <c r="CJ144" s="165" t="str">
        <f>IFERROR(VLOOKUP($B144,RD[[#All],[Date]:[IS20_Inv2_M2]],CJ$2,0)/CJ$1,"")</f>
        <v/>
      </c>
      <c r="CK144" s="165">
        <f>IFERROR(VLOOKUP($B144,RD[[#All],[Date]:[IS20_Inv2_M2]],CK$2,0)/CK$1,"")</f>
        <v>1.5905655734823718</v>
      </c>
      <c r="CL144" s="165">
        <f>IFERROR(VLOOKUP($B144,RD[[#All],[Date]:[IS20_Inv2_M2]],CL$2,0)/CL$1,"")</f>
        <v>3.6471279432367698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4.5614520721290734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4.0072558224606043</v>
      </c>
      <c r="DB144" s="165">
        <f>IFERROR(AVERAGEIF(Inv_SY_B[[#This Row],[IS18_Inv1_M1]:[IS19_Inv2_M3]],"&gt;="&amp;0.1,Inv_SY_B[[#This Row],[IS18_Inv1_M1]:[IS19_Inv2_M3]]),"")</f>
        <v>4.5067332235315609</v>
      </c>
      <c r="DC144" s="165">
        <f>IFERROR(AVERAGEIF(Inv_SY_B[[#This Row],[IS9_Inv1_M1]:[IS20_Inv2_M2]],"&gt;="&amp;0.1,Inv_SY_B[[#This Row],[IS9_Inv1_M1]:[IS20_Inv2_M2]]),"")</f>
        <v>4.1689432719424175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3.6451875072564728</v>
      </c>
      <c r="J145" s="165">
        <f>IFERROR(VLOOKUP($B145,RD[[#All],[Date]:[IS20_Inv2_M2]],J$2,0)/J$1,"")</f>
        <v>3.6705614135081217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 t="str">
        <f>IFERROR(VLOOKUP($B145,RD[[#All],[Date]:[IS20_Inv2_M2]],CI$2,0)/CI$1,"")</f>
        <v/>
      </c>
      <c r="CJ145" s="165" t="str">
        <f>IFERROR(VLOOKUP($B145,RD[[#All],[Date]:[IS20_Inv2_M2]],CJ$2,0)/CJ$1,"")</f>
        <v/>
      </c>
      <c r="CK145" s="165">
        <f>IFERROR(VLOOKUP($B145,RD[[#All],[Date]:[IS20_Inv2_M2]],CK$2,0)/CK$1,"")</f>
        <v>1.7417132412387077</v>
      </c>
      <c r="CL145" s="165">
        <f>IFERROR(VLOOKUP($B145,RD[[#All],[Date]:[IS20_Inv2_M2]],CL$2,0)/CL$1,"")</f>
        <v>3.9499254304695626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4.5832015185068018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3.9604001431317686</v>
      </c>
      <c r="DB145" s="165">
        <f>IFERROR(AVERAGEIF(Inv_SY_B[[#This Row],[IS18_Inv1_M1]:[IS19_Inv2_M3]],"&gt;="&amp;0.1,Inv_SY_B[[#This Row],[IS18_Inv1_M1]:[IS19_Inv2_M3]]),"")</f>
        <v>4.5617910670962925</v>
      </c>
      <c r="DC145" s="165">
        <f>IFERROR(AVERAGEIF(Inv_SY_B[[#This Row],[IS9_Inv1_M1]:[IS20_Inv2_M2]],"&gt;="&amp;0.1,Inv_SY_B[[#This Row],[IS9_Inv1_M1]:[IS20_Inv2_M2]]),"")</f>
        <v>4.3652291678354898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4.1258562637872984</v>
      </c>
      <c r="J146" s="165">
        <f>IFERROR(VLOOKUP($B146,RD[[#All],[Date]:[IS20_Inv2_M2]],J$2,0)/J$1,"")</f>
        <v>4.1460055096418733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 t="str">
        <f>IFERROR(VLOOKUP($B146,RD[[#All],[Date]:[IS20_Inv2_M2]],CI$2,0)/CI$1,"")</f>
        <v/>
      </c>
      <c r="CJ146" s="165" t="str">
        <f>IFERROR(VLOOKUP($B146,RD[[#All],[Date]:[IS20_Inv2_M2]],CJ$2,0)/CJ$1,"")</f>
        <v/>
      </c>
      <c r="CK146" s="165">
        <f>IFERROR(VLOOKUP($B146,RD[[#All],[Date]:[IS20_Inv2_M2]],CK$2,0)/CK$1,"")</f>
        <v>1.7733487996063131</v>
      </c>
      <c r="CL146" s="165">
        <f>IFERROR(VLOOKUP($B146,RD[[#All],[Date]:[IS20_Inv2_M2]],CL$2,0)/CL$1,"")</f>
        <v>4.0159081664934249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4.4833517874090481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4.0830445830429971</v>
      </c>
      <c r="DB146" s="165">
        <f>IFERROR(AVERAGEIF(Inv_SY_B[[#This Row],[IS18_Inv1_M1]:[IS19_Inv2_M3]],"&gt;="&amp;0.1,Inv_SY_B[[#This Row],[IS18_Inv1_M1]:[IS19_Inv2_M3]]),"")</f>
        <v>4.4776359667526835</v>
      </c>
      <c r="DC146" s="165">
        <f>IFERROR(AVERAGEIF(Inv_SY_B[[#This Row],[IS9_Inv1_M1]:[IS20_Inv2_M2]],"&gt;="&amp;0.1,Inv_SY_B[[#This Row],[IS9_Inv1_M1]:[IS20_Inv2_M2]]),"")</f>
        <v>4.3455961556023643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3.0804597701149423</v>
      </c>
      <c r="J147" s="165">
        <f>IFERROR(VLOOKUP($B147,RD[[#All],[Date]:[IS20_Inv2_M2]],J$2,0)/J$1,"")</f>
        <v>3.1119977201481901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 t="str">
        <f>IFERROR(VLOOKUP($B147,RD[[#All],[Date]:[IS20_Inv2_M2]],CI$2,0)/CI$1,"")</f>
        <v/>
      </c>
      <c r="CJ147" s="165" t="str">
        <f>IFERROR(VLOOKUP($B147,RD[[#All],[Date]:[IS20_Inv2_M2]],CJ$2,0)/CJ$1,"")</f>
        <v/>
      </c>
      <c r="CK147" s="165">
        <f>IFERROR(VLOOKUP($B147,RD[[#All],[Date]:[IS20_Inv2_M2]],CK$2,0)/CK$1,"")</f>
        <v>1.3040880171535028</v>
      </c>
      <c r="CL147" s="165">
        <f>IFERROR(VLOOKUP($B147,RD[[#All],[Date]:[IS20_Inv2_M2]],CL$2,0)/CL$1,"")</f>
        <v>2.9692231210738016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2.9490272065801961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3.1123882936671254</v>
      </c>
      <c r="DB147" s="165">
        <f>IFERROR(AVERAGEIF(Inv_SY_B[[#This Row],[IS18_Inv1_M1]:[IS19_Inv2_M3]],"&gt;="&amp;0.1,Inv_SY_B[[#This Row],[IS18_Inv1_M1]:[IS19_Inv2_M3]]),"")</f>
        <v>2.9309673671123671</v>
      </c>
      <c r="DC147" s="165">
        <f>IFERROR(AVERAGEIF(Inv_SY_B[[#This Row],[IS9_Inv1_M1]:[IS20_Inv2_M2]],"&gt;="&amp;0.1,Inv_SY_B[[#This Row],[IS9_Inv1_M1]:[IS20_Inv2_M2]]),"")</f>
        <v>3.234967608537834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3.3479623824451412</v>
      </c>
      <c r="J148" s="165">
        <f>IFERROR(VLOOKUP($B148,RD[[#All],[Date]:[IS20_Inv2_M2]],J$2,0)/J$1,"")</f>
        <v>3.4121782084164529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 t="str">
        <f>IFERROR(VLOOKUP($B148,RD[[#All],[Date]:[IS20_Inv2_M2]],CI$2,0)/CI$1,"")</f>
        <v/>
      </c>
      <c r="CJ148" s="165" t="str">
        <f>IFERROR(VLOOKUP($B148,RD[[#All],[Date]:[IS20_Inv2_M2]],CJ$2,0)/CJ$1,"")</f>
        <v/>
      </c>
      <c r="CK148" s="165">
        <f>IFERROR(VLOOKUP($B148,RD[[#All],[Date]:[IS20_Inv2_M2]],CK$2,0)/CK$1,"")</f>
        <v>1.2249991212344897</v>
      </c>
      <c r="CL148" s="165">
        <f>IFERROR(VLOOKUP($B148,RD[[#All],[Date]:[IS20_Inv2_M2]],CL$2,0)/CL$1,"")</f>
        <v>2.8137569485244276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2.9945033217336285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3.2893516348847371</v>
      </c>
      <c r="DB148" s="165">
        <f>IFERROR(AVERAGEIF(Inv_SY_B[[#This Row],[IS18_Inv1_M1]:[IS19_Inv2_M3]],"&gt;="&amp;0.1,Inv_SY_B[[#This Row],[IS18_Inv1_M1]:[IS19_Inv2_M3]]),"")</f>
        <v>2.9856940516598569</v>
      </c>
      <c r="DC148" s="165">
        <f>IFERROR(AVERAGEIF(Inv_SY_B[[#This Row],[IS9_Inv1_M1]:[IS20_Inv2_M2]],"&gt;="&amp;0.1,Inv_SY_B[[#This Row],[IS9_Inv1_M1]:[IS20_Inv2_M2]]),"")</f>
        <v>3.0520169234525678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3.4343434343434343</v>
      </c>
      <c r="J149" s="165">
        <f>IFERROR(VLOOKUP($B149,RD[[#All],[Date]:[IS20_Inv2_M2]],J$2,0)/J$1,"")</f>
        <v>3.4221525600835943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 t="str">
        <f>IFERROR(VLOOKUP($B149,RD[[#All],[Date]:[IS20_Inv2_M2]],CI$2,0)/CI$1,"")</f>
        <v/>
      </c>
      <c r="CJ149" s="165" t="str">
        <f>IFERROR(VLOOKUP($B149,RD[[#All],[Date]:[IS20_Inv2_M2]],CJ$2,0)/CJ$1,"")</f>
        <v/>
      </c>
      <c r="CK149" s="165">
        <f>IFERROR(VLOOKUP($B149,RD[[#All],[Date]:[IS20_Inv2_M2]],CK$2,0)/CK$1,"")</f>
        <v>1.2249991212344897</v>
      </c>
      <c r="CL149" s="165">
        <f>IFERROR(VLOOKUP($B149,RD[[#All],[Date]:[IS20_Inv2_M2]],CL$2,0)/CL$1,"")</f>
        <v>2.7830252632530397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3.3840161341347677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3.4505763732200507</v>
      </c>
      <c r="DB149" s="165">
        <f>IFERROR(AVERAGEIF(Inv_SY_B[[#This Row],[IS18_Inv1_M1]:[IS19_Inv2_M3]],"&gt;="&amp;0.1,Inv_SY_B[[#This Row],[IS18_Inv1_M1]:[IS19_Inv2_M3]]),"")</f>
        <v>3.3725593668351874</v>
      </c>
      <c r="DC149" s="165">
        <f>IFERROR(AVERAGEIF(Inv_SY_B[[#This Row],[IS9_Inv1_M1]:[IS20_Inv2_M2]],"&gt;="&amp;0.1,Inv_SY_B[[#This Row],[IS9_Inv1_M1]:[IS20_Inv2_M2]]),"")</f>
        <v>3.0327829447438868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3.6382212933937073</v>
      </c>
      <c r="J150" s="165">
        <f>IFERROR(VLOOKUP($B150,RD[[#All],[Date]:[IS20_Inv2_M2]],J$2,0)/J$1,"")</f>
        <v>3.6183148095373801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 t="str">
        <f>IFERROR(VLOOKUP($B150,RD[[#All],[Date]:[IS20_Inv2_M2]],CI$2,0)/CI$1,"")</f>
        <v/>
      </c>
      <c r="CJ150" s="165" t="str">
        <f>IFERROR(VLOOKUP($B150,RD[[#All],[Date]:[IS20_Inv2_M2]],CJ$2,0)/CJ$1,"")</f>
        <v/>
      </c>
      <c r="CK150" s="165">
        <f>IFERROR(VLOOKUP($B150,RD[[#All],[Date]:[IS20_Inv2_M2]],CK$2,0)/CK$1,"")</f>
        <v>1.4130549404196984</v>
      </c>
      <c r="CL150" s="165">
        <f>IFERROR(VLOOKUP($B150,RD[[#All],[Date]:[IS20_Inv2_M2]],CL$2,0)/CL$1,"")</f>
        <v>3.2087494915713837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3.6805994938310662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3.6458240723081619</v>
      </c>
      <c r="DB150" s="165">
        <f>IFERROR(AVERAGEIF(Inv_SY_B[[#This Row],[IS18_Inv1_M1]:[IS19_Inv2_M3]],"&gt;="&amp;0.1,Inv_SY_B[[#This Row],[IS18_Inv1_M1]:[IS19_Inv2_M3]]),"")</f>
        <v>3.6540837144522924</v>
      </c>
      <c r="DC150" s="165">
        <f>IFERROR(AVERAGEIF(Inv_SY_B[[#This Row],[IS9_Inv1_M1]:[IS20_Inv2_M2]],"&gt;="&amp;0.1,Inv_SY_B[[#This Row],[IS9_Inv1_M1]:[IS20_Inv2_M2]]),"")</f>
        <v>3.4730076236780607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3.6103564379426447</v>
      </c>
      <c r="J151" s="165">
        <f>IFERROR(VLOOKUP($B151,RD[[#All],[Date]:[IS20_Inv2_M2]],J$2,0)/J$1,"")</f>
        <v>3.5988410753301032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 t="str">
        <f>IFERROR(VLOOKUP($B151,RD[[#All],[Date]:[IS20_Inv2_M2]],CI$2,0)/CI$1,"")</f>
        <v/>
      </c>
      <c r="CJ151" s="165" t="str">
        <f>IFERROR(VLOOKUP($B151,RD[[#All],[Date]:[IS20_Inv2_M2]],CJ$2,0)/CJ$1,"")</f>
        <v/>
      </c>
      <c r="CK151" s="165">
        <f>IFERROR(VLOOKUP($B151,RD[[#All],[Date]:[IS20_Inv2_M2]],CK$2,0)/CK$1,"")</f>
        <v>1.3199057963373053</v>
      </c>
      <c r="CL151" s="165">
        <f>IFERROR(VLOOKUP($B151,RD[[#All],[Date]:[IS20_Inv2_M2]],CL$2,0)/CL$1,"")</f>
        <v>3.0198400144619697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3.6815881050300536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3.5944532569377317</v>
      </c>
      <c r="DB151" s="165">
        <f>IFERROR(AVERAGEIF(Inv_SY_B[[#This Row],[IS18_Inv1_M1]:[IS19_Inv2_M3]],"&gt;="&amp;0.1,Inv_SY_B[[#This Row],[IS18_Inv1_M1]:[IS19_Inv2_M3]]),"")</f>
        <v>3.6748897472604272</v>
      </c>
      <c r="DC151" s="165">
        <f>IFERROR(AVERAGEIF(Inv_SY_B[[#This Row],[IS9_Inv1_M1]:[IS20_Inv2_M2]],"&gt;="&amp;0.1,Inv_SY_B[[#This Row],[IS9_Inv1_M1]:[IS20_Inv2_M2]]),"")</f>
        <v>3.3402486354463017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3.3512132822477652</v>
      </c>
      <c r="J152" s="165">
        <f>IFERROR(VLOOKUP($B152,RD[[#All],[Date]:[IS20_Inv2_M2]],J$2,0)/J$1,"")</f>
        <v>3.365631233969792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 t="str">
        <f>IFERROR(VLOOKUP($B152,RD[[#All],[Date]:[IS20_Inv2_M2]],CI$2,0)/CI$1,"")</f>
        <v/>
      </c>
      <c r="CJ152" s="165" t="str">
        <f>IFERROR(VLOOKUP($B152,RD[[#All],[Date]:[IS20_Inv2_M2]],CJ$2,0)/CJ$1,"")</f>
        <v/>
      </c>
      <c r="CK152" s="165">
        <f>IFERROR(VLOOKUP($B152,RD[[#All],[Date]:[IS20_Inv2_M2]],CK$2,0)/CK$1,"")</f>
        <v>1.4569932159302612</v>
      </c>
      <c r="CL152" s="165">
        <f>IFERROR(VLOOKUP($B152,RD[[#All],[Date]:[IS20_Inv2_M2]],CL$2,0)/CL$1,"")</f>
        <v>3.3226375016947625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3.5639433723505221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3.3388557209588479</v>
      </c>
      <c r="DB152" s="165">
        <f>IFERROR(AVERAGEIF(Inv_SY_B[[#This Row],[IS18_Inv1_M1]:[IS19_Inv2_M3]],"&gt;="&amp;0.1,Inv_SY_B[[#This Row],[IS18_Inv1_M1]:[IS19_Inv2_M3]]),"")</f>
        <v>3.5489864739247219</v>
      </c>
      <c r="DC152" s="165">
        <f>IFERROR(AVERAGEIF(Inv_SY_B[[#This Row],[IS9_Inv1_M1]:[IS20_Inv2_M2]],"&gt;="&amp;0.1,Inv_SY_B[[#This Row],[IS9_Inv1_M1]:[IS20_Inv2_M2]]),"")</f>
        <v>3.6057004646595097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3.8973644490885868</v>
      </c>
      <c r="J153" s="165">
        <f>IFERROR(VLOOKUP($B153,RD[[#All],[Date]:[IS20_Inv2_M2]],J$2,0)/J$1,"")</f>
        <v>3.889522181058231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 t="str">
        <f>IFERROR(VLOOKUP($B153,RD[[#All],[Date]:[IS20_Inv2_M2]],CI$2,0)/CI$1,"")</f>
        <v/>
      </c>
      <c r="CJ153" s="165" t="str">
        <f>IFERROR(VLOOKUP($B153,RD[[#All],[Date]:[IS20_Inv2_M2]],CJ$2,0)/CJ$1,"")</f>
        <v/>
      </c>
      <c r="CK153" s="165">
        <f>IFERROR(VLOOKUP($B153,RD[[#All],[Date]:[IS20_Inv2_M2]],CK$2,0)/CK$1,"")</f>
        <v>1.7821364547084255</v>
      </c>
      <c r="CL153" s="165">
        <f>IFERROR(VLOOKUP($B153,RD[[#All],[Date]:[IS20_Inv2_M2]],CL$2,0)/CL$1,"")</f>
        <v>4.0529669634383332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4.3716387219234418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3.9039375724900633</v>
      </c>
      <c r="DB153" s="165">
        <f>IFERROR(AVERAGEIF(Inv_SY_B[[#This Row],[IS18_Inv1_M1]:[IS19_Inv2_M3]],"&gt;="&amp;0.1,Inv_SY_B[[#This Row],[IS18_Inv1_M1]:[IS19_Inv2_M3]]),"")</f>
        <v>4.3349579627933483</v>
      </c>
      <c r="DC153" s="165">
        <f>IFERROR(AVERAGEIF(Inv_SY_B[[#This Row],[IS9_Inv1_M1]:[IS20_Inv2_M2]],"&gt;="&amp;0.1,Inv_SY_B[[#This Row],[IS9_Inv1_M1]:[IS20_Inv2_M2]]),"")</f>
        <v>4.3009387941842494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3.2216417044003252</v>
      </c>
      <c r="J154" s="165">
        <f>IFERROR(VLOOKUP($B154,RD[[#All],[Date]:[IS20_Inv2_M2]],J$2,0)/J$1,"")</f>
        <v>3.233589816661917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 t="str">
        <f>IFERROR(VLOOKUP($B154,RD[[#All],[Date]:[IS20_Inv2_M2]],CI$2,0)/CI$1,"")</f>
        <v/>
      </c>
      <c r="CJ154" s="165" t="str">
        <f>IFERROR(VLOOKUP($B154,RD[[#All],[Date]:[IS20_Inv2_M2]],CJ$2,0)/CJ$1,"")</f>
        <v/>
      </c>
      <c r="CK154" s="165">
        <f>IFERROR(VLOOKUP($B154,RD[[#All],[Date]:[IS20_Inv2_M2]],CK$2,0)/CK$1,"")</f>
        <v>1.3357235755211079</v>
      </c>
      <c r="CL154" s="165">
        <f>IFERROR(VLOOKUP($B154,RD[[#All],[Date]:[IS20_Inv2_M2]],CL$2,0)/CL$1,"")</f>
        <v>2.93306819722511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3.3316197405884216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3.2501391884753748</v>
      </c>
      <c r="DB154" s="165">
        <f>IFERROR(AVERAGEIF(Inv_SY_B[[#This Row],[IS18_Inv1_M1]:[IS19_Inv2_M3]],"&gt;="&amp;0.1,Inv_SY_B[[#This Row],[IS18_Inv1_M1]:[IS19_Inv2_M3]]),"")</f>
        <v>3.3327218983881068</v>
      </c>
      <c r="DC154" s="165">
        <f>IFERROR(AVERAGEIF(Inv_SY_B[[#This Row],[IS9_Inv1_M1]:[IS20_Inv2_M2]],"&gt;="&amp;0.1,Inv_SY_B[[#This Row],[IS9_Inv1_M1]:[IS20_Inv2_M2]]),"")</f>
        <v>3.4461647357573582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4.5442935098107515</v>
      </c>
      <c r="J155" s="165">
        <f>IFERROR(VLOOKUP($B155,RD[[#All],[Date]:[IS20_Inv2_M2]],J$2,0)/J$1,"")</f>
        <v>4.5364301320414171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 t="str">
        <f>IFERROR(VLOOKUP($B155,RD[[#All],[Date]:[IS20_Inv2_M2]],CI$2,0)/CI$1,"")</f>
        <v/>
      </c>
      <c r="CJ155" s="165" t="str">
        <f>IFERROR(VLOOKUP($B155,RD[[#All],[Date]:[IS20_Inv2_M2]],CJ$2,0)/CJ$1,"")</f>
        <v/>
      </c>
      <c r="CK155" s="165">
        <f>IFERROR(VLOOKUP($B155,RD[[#All],[Date]:[IS20_Inv2_M2]],CK$2,0)/CK$1,"")</f>
        <v>3.5045168547224859</v>
      </c>
      <c r="CL155" s="165">
        <f>IFERROR(VLOOKUP($B155,RD[[#All],[Date]:[IS20_Inv2_M2]],CL$2,0)/CL$1,"")</f>
        <v>3.1490938672210422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3.7033375514077824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4.4662977710505807</v>
      </c>
      <c r="DB155" s="165">
        <f>IFERROR(AVERAGEIF(Inv_SY_B[[#This Row],[IS18_Inv1_M1]:[IS19_Inv2_M3]],"&gt;="&amp;0.1,Inv_SY_B[[#This Row],[IS18_Inv1_M1]:[IS19_Inv2_M3]]),"")</f>
        <v>3.7006067316729943</v>
      </c>
      <c r="DC155" s="165">
        <f>IFERROR(AVERAGEIF(Inv_SY_B[[#This Row],[IS9_Inv1_M1]:[IS20_Inv2_M2]],"&gt;="&amp;0.1,Inv_SY_B[[#This Row],[IS9_Inv1_M1]:[IS20_Inv2_M2]]),"")</f>
        <v>3.5977324233237407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4.2322071287588532</v>
      </c>
      <c r="J156" s="165">
        <f>IFERROR(VLOOKUP($B156,RD[[#All],[Date]:[IS20_Inv2_M2]],J$2,0)/J$1,"")</f>
        <v>4.2756720813147142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 t="str">
        <f>IFERROR(VLOOKUP($B156,RD[[#All],[Date]:[IS20_Inv2_M2]],CI$2,0)/CI$1,"")</f>
        <v/>
      </c>
      <c r="CJ156" s="165" t="str">
        <f>IFERROR(VLOOKUP($B156,RD[[#All],[Date]:[IS20_Inv2_M2]],CJ$2,0)/CJ$1,"")</f>
        <v/>
      </c>
      <c r="CK156" s="165">
        <f>IFERROR(VLOOKUP($B156,RD[[#All],[Date]:[IS20_Inv2_M2]],CK$2,0)/CK$1,"")</f>
        <v>4.2514675384020526</v>
      </c>
      <c r="CL156" s="165">
        <f>IFERROR(VLOOKUP($B156,RD[[#All],[Date]:[IS20_Inv2_M2]],CL$2,0)/CL$1,"")</f>
        <v>3.8857504406381347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4.3014473267953184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4.2267151255894708</v>
      </c>
      <c r="DB156" s="165">
        <f>IFERROR(AVERAGEIF(Inv_SY_B[[#This Row],[IS18_Inv1_M1]:[IS19_Inv2_M3]],"&gt;="&amp;0.1,Inv_SY_B[[#This Row],[IS18_Inv1_M1]:[IS19_Inv2_M3]]),"")</f>
        <v>4.2901178545392575</v>
      </c>
      <c r="DC156" s="165">
        <f>IFERROR(AVERAGEIF(Inv_SY_B[[#This Row],[IS9_Inv1_M1]:[IS20_Inv2_M2]],"&gt;="&amp;0.1,Inv_SY_B[[#This Row],[IS9_Inv1_M1]:[IS20_Inv2_M2]]),"")</f>
        <v>4.3239376379825849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4.0715197956577267</v>
      </c>
      <c r="J157" s="165">
        <f>IFERROR(VLOOKUP($B157,RD[[#All],[Date]:[IS20_Inv2_M2]],J$2,0)/J$1,"")</f>
        <v>4.1930274532155405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 t="str">
        <f>IFERROR(VLOOKUP($B157,RD[[#All],[Date]:[IS20_Inv2_M2]],CI$2,0)/CI$1,"")</f>
        <v/>
      </c>
      <c r="CJ157" s="165" t="str">
        <f>IFERROR(VLOOKUP($B157,RD[[#All],[Date]:[IS20_Inv2_M2]],CJ$2,0)/CJ$1,"")</f>
        <v/>
      </c>
      <c r="CK157" s="165">
        <f>IFERROR(VLOOKUP($B157,RD[[#All],[Date]:[IS20_Inv2_M2]],CK$2,0)/CK$1,"")</f>
        <v>3.4113677106400928</v>
      </c>
      <c r="CL157" s="165">
        <f>IFERROR(VLOOKUP($B157,RD[[#All],[Date]:[IS20_Inv2_M2]],CL$2,0)/CL$1,"")</f>
        <v>3.1554209788945635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3.7458478329642517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7.5925340082252449E-3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3.4782608695652175E-3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4.0651080776659727</v>
      </c>
      <c r="DB157" s="165">
        <f>IFERROR(AVERAGEIF(Inv_SY_B[[#This Row],[IS18_Inv1_M1]:[IS19_Inv2_M3]],"&gt;="&amp;0.1,Inv_SY_B[[#This Row],[IS18_Inv1_M1]:[IS19_Inv2_M3]]),"")</f>
        <v>3.7561426972599294</v>
      </c>
      <c r="DC157" s="165">
        <f>IFERROR(AVERAGEIF(Inv_SY_B[[#This Row],[IS9_Inv1_M1]:[IS20_Inv2_M2]],"&gt;="&amp;0.1,Inv_SY_B[[#This Row],[IS9_Inv1_M1]:[IS20_Inv2_M2]]),"")</f>
        <v>3.6106443216998496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4.0780215952629746</v>
      </c>
      <c r="J158" s="165">
        <f>IFERROR(VLOOKUP($B158,RD[[#All],[Date]:[IS20_Inv2_M2]],J$2,0)/J$1,"")</f>
        <v>4.1094328868623542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 t="str">
        <f>IFERROR(VLOOKUP($B158,RD[[#All],[Date]:[IS20_Inv2_M2]],CI$2,0)/CI$1,"")</f>
        <v/>
      </c>
      <c r="CJ158" s="165" t="str">
        <f>IFERROR(VLOOKUP($B158,RD[[#All],[Date]:[IS20_Inv2_M2]],CJ$2,0)/CJ$1,"")</f>
        <v/>
      </c>
      <c r="CK158" s="165">
        <f>IFERROR(VLOOKUP($B158,RD[[#All],[Date]:[IS20_Inv2_M2]],CK$2,0)/CK$1,"")</f>
        <v>1.4007522232767409</v>
      </c>
      <c r="CL158" s="165">
        <f>IFERROR(VLOOKUP($B158,RD[[#All],[Date]:[IS20_Inv2_M2]],CL$2,0)/CL$1,"")</f>
        <v>1.2925385275907264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4.0533059158494149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4.0805652219761681</v>
      </c>
      <c r="CV158" s="165">
        <f>IFERROR(VLOOKUP($B158,RD[[#All],[Date]:[IS20_Inv2_M2]],CV$2,0)/CV$1,"")</f>
        <v>1.365</v>
      </c>
      <c r="CW158" s="165">
        <f>IFERROR(VLOOKUP($B158,RD[[#All],[Date]:[IS20_Inv2_M2]],CW$2,0)/CW$1,"")</f>
        <v>2.594782608695652</v>
      </c>
      <c r="CX158" s="165">
        <f>IFERROR(VLOOKUP($B158,RD[[#All],[Date]:[IS20_Inv2_M2]],CX$2,0)/CX$1,"")</f>
        <v>1.5677176702168794</v>
      </c>
      <c r="CY158" s="165">
        <f>IFERROR(VLOOKUP($B158,RD[[#All],[Date]:[IS20_Inv2_M2]],CY$2,0)/CY$1,"")</f>
        <v>0.51407884151246985</v>
      </c>
      <c r="CZ158" s="165">
        <f>IFERROR(VLOOKUP($B158,RD[[#All],[Date]:[IS20_Inv2_M2]],CZ$2,0)/CZ$1,"")</f>
        <v>1.1961253973275487</v>
      </c>
      <c r="DA158" s="165">
        <f>IFERROR(AVERAGEIF(Inv_SY_B[[#This Row],[IS1_Inv1_M1]:[IS8_Inv4_M2]],"&gt;="&amp;0.1,Inv_SY_B[[#This Row],[IS1_Inv1_M1]:[IS8_Inv4_M2]]),"")</f>
        <v>4.0612410329628208</v>
      </c>
      <c r="DB158" s="165">
        <f>IFERROR(AVERAGEIF(Inv_SY_B[[#This Row],[IS18_Inv1_M1]:[IS19_Inv2_M3]],"&gt;="&amp;0.1,Inv_SY_B[[#This Row],[IS18_Inv1_M1]:[IS19_Inv2_M3]]),"")</f>
        <v>3.1200633316644359</v>
      </c>
      <c r="DC158" s="165">
        <f>IFERROR(AVERAGEIF(Inv_SY_B[[#This Row],[IS9_Inv1_M1]:[IS20_Inv2_M2]],"&gt;="&amp;0.1,Inv_SY_B[[#This Row],[IS9_Inv1_M1]:[IS20_Inv2_M2]]),"")</f>
        <v>3.5814464588936237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3.6224312086381052</v>
      </c>
      <c r="J159" s="165">
        <f>IFERROR(VLOOKUP($B159,RD[[#All],[Date]:[IS20_Inv2_M2]],J$2,0)/J$1,"")</f>
        <v>3.6696114752541082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 t="str">
        <f>IFERROR(VLOOKUP($B159,RD[[#All],[Date]:[IS20_Inv2_M2]],CI$2,0)/CI$1,"")</f>
        <v/>
      </c>
      <c r="CJ159" s="165" t="str">
        <f>IFERROR(VLOOKUP($B159,RD[[#All],[Date]:[IS20_Inv2_M2]],CJ$2,0)/CJ$1,"")</f>
        <v/>
      </c>
      <c r="CK159" s="165">
        <f>IFERROR(VLOOKUP($B159,RD[[#All],[Date]:[IS20_Inv2_M2]],CK$2,0)/CK$1,"")</f>
        <v>3.6556645224788218</v>
      </c>
      <c r="CL159" s="165">
        <f>IFERROR(VLOOKUP($B159,RD[[#All],[Date]:[IS20_Inv2_M2]],CL$2,0)/CL$1,"")</f>
        <v>3.3542730600623676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3.3929136349256566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4.115153432458083</v>
      </c>
      <c r="CV159" s="165">
        <f>IFERROR(VLOOKUP($B159,RD[[#All],[Date]:[IS20_Inv2_M2]],CV$2,0)/CV$1,"")</f>
        <v>1.31375</v>
      </c>
      <c r="CW159" s="165">
        <f>IFERROR(VLOOKUP($B159,RD[[#All],[Date]:[IS20_Inv2_M2]],CW$2,0)/CW$1,"")</f>
        <v>2.3486956521739129</v>
      </c>
      <c r="CX159" s="165">
        <f>IFERROR(VLOOKUP($B159,RD[[#All],[Date]:[IS20_Inv2_M2]],CX$2,0)/CX$1,"")</f>
        <v>3.3002526939044921</v>
      </c>
      <c r="CY159" s="165">
        <f>IFERROR(VLOOKUP($B159,RD[[#All],[Date]:[IS20_Inv2_M2]],CY$2,0)/CY$1,"")</f>
        <v>2.6926790024135157</v>
      </c>
      <c r="CZ159" s="165">
        <f>IFERROR(VLOOKUP($B159,RD[[#All],[Date]:[IS20_Inv2_M2]],CZ$2,0)/CZ$1,"")</f>
        <v>2.4547686838101268</v>
      </c>
      <c r="DA159" s="165">
        <f>IFERROR(AVERAGEIF(Inv_SY_B[[#This Row],[IS1_Inv1_M1]:[IS8_Inv4_M2]],"&gt;="&amp;0.1,Inv_SY_B[[#This Row],[IS1_Inv1_M1]:[IS8_Inv4_M2]]),"")</f>
        <v>3.6650871662866313</v>
      </c>
      <c r="DB159" s="165">
        <f>IFERROR(AVERAGEIF(Inv_SY_B[[#This Row],[IS18_Inv1_M1]:[IS19_Inv2_M3]],"&gt;="&amp;0.1,Inv_SY_B[[#This Row],[IS18_Inv1_M1]:[IS19_Inv2_M3]]),"")</f>
        <v>3.0775935378219321</v>
      </c>
      <c r="DC159" s="165">
        <f>IFERROR(AVERAGEIF(Inv_SY_B[[#This Row],[IS9_Inv1_M1]:[IS20_Inv2_M2]],"&gt;="&amp;0.1,Inv_SY_B[[#This Row],[IS9_Inv1_M1]:[IS20_Inv2_M2]]),"")</f>
        <v>3.7045847221326742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4.0417972831765931</v>
      </c>
      <c r="J160" s="165">
        <f>IFERROR(VLOOKUP($B160,RD[[#All],[Date]:[IS20_Inv2_M2]],J$2,0)/J$1,"")</f>
        <v>4.0875843070200437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 t="str">
        <f>IFERROR(VLOOKUP($B160,RD[[#All],[Date]:[IS20_Inv2_M2]],CI$2,0)/CI$1,"")</f>
        <v/>
      </c>
      <c r="CJ160" s="165" t="str">
        <f>IFERROR(VLOOKUP($B160,RD[[#All],[Date]:[IS20_Inv2_M2]],CJ$2,0)/CJ$1,"")</f>
        <v/>
      </c>
      <c r="CK160" s="165">
        <f>IFERROR(VLOOKUP($B160,RD[[#All],[Date]:[IS20_Inv2_M2]],CK$2,0)/CK$1,"")</f>
        <v>4.4623712608527537</v>
      </c>
      <c r="CL160" s="165">
        <f>IFERROR(VLOOKUP($B160,RD[[#All],[Date]:[IS20_Inv2_M2]],CL$2,0)/CL$1,"")</f>
        <v>4.0900257603832424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4.4457845618475167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3.2124855003690813</v>
      </c>
      <c r="CV160" s="165">
        <f>IFERROR(VLOOKUP($B160,RD[[#All],[Date]:[IS20_Inv2_M2]],CV$2,0)/CV$1,"")</f>
        <v>0.73</v>
      </c>
      <c r="CW160" s="165">
        <f>IFERROR(VLOOKUP($B160,RD[[#All],[Date]:[IS20_Inv2_M2]],CW$2,0)/CW$1,"")</f>
        <v>2.2095652173913045</v>
      </c>
      <c r="CX160" s="165">
        <f>IFERROR(VLOOKUP($B160,RD[[#All],[Date]:[IS20_Inv2_M2]],CX$2,0)/CX$1,"")</f>
        <v>2.7339371428794608</v>
      </c>
      <c r="CY160" s="165">
        <f>IFERROR(VLOOKUP($B160,RD[[#All],[Date]:[IS20_Inv2_M2]],CY$2,0)/CY$1,"")</f>
        <v>2.2373290426387773</v>
      </c>
      <c r="CZ160" s="165">
        <f>IFERROR(VLOOKUP($B160,RD[[#All],[Date]:[IS20_Inv2_M2]],CZ$2,0)/CZ$1,"")</f>
        <v>2.021662825206008</v>
      </c>
      <c r="DA160" s="165">
        <f>IFERROR(AVERAGEIF(Inv_SY_B[[#This Row],[IS1_Inv1_M1]:[IS8_Inv4_M2]],"&gt;="&amp;0.1,Inv_SY_B[[#This Row],[IS1_Inv1_M1]:[IS8_Inv4_M2]]),"")</f>
        <v>4.0845004251372128</v>
      </c>
      <c r="DB160" s="165">
        <f>IFERROR(AVERAGEIF(Inv_SY_B[[#This Row],[IS18_Inv1_M1]:[IS19_Inv2_M3]],"&gt;="&amp;0.1,Inv_SY_B[[#This Row],[IS18_Inv1_M1]:[IS19_Inv2_M3]]),"")</f>
        <v>3.437698951376202</v>
      </c>
      <c r="DC160" s="165">
        <f>IFERROR(AVERAGEIF(Inv_SY_B[[#This Row],[IS9_Inv1_M1]:[IS20_Inv2_M2]],"&gt;="&amp;0.1,Inv_SY_B[[#This Row],[IS9_Inv1_M1]:[IS20_Inv2_M2]]),"")</f>
        <v>4.402559672240633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2.8371066991756648</v>
      </c>
      <c r="J161" s="165">
        <f>IFERROR(VLOOKUP($B161,RD[[#All],[Date]:[IS20_Inv2_M2]],J$2,0)/J$1,"")</f>
        <v>3.3328583642063263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 t="str">
        <f>IFERROR(VLOOKUP($B161,RD[[#All],[Date]:[IS20_Inv2_M2]],CI$2,0)/CI$1,"")</f>
        <v/>
      </c>
      <c r="CJ161" s="165" t="str">
        <f>IFERROR(VLOOKUP($B161,RD[[#All],[Date]:[IS20_Inv2_M2]],CJ$2,0)/CJ$1,"")</f>
        <v/>
      </c>
      <c r="CK161" s="165">
        <f>IFERROR(VLOOKUP($B161,RD[[#All],[Date]:[IS20_Inv2_M2]],CK$2,0)/CK$1,"")</f>
        <v>3.1248901543112235</v>
      </c>
      <c r="CL161" s="165">
        <f>IFERROR(VLOOKUP($B161,RD[[#All],[Date]:[IS20_Inv2_M2]],CL$2,0)/CL$1,"")</f>
        <v>2.6555791566864015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3.3879705789307182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3.5659601391964566</v>
      </c>
      <c r="CV161" s="165">
        <f>IFERROR(VLOOKUP($B161,RD[[#All],[Date]:[IS20_Inv2_M2]],CV$2,0)/CV$1,"")</f>
        <v>0.78625</v>
      </c>
      <c r="CW161" s="165">
        <f>IFERROR(VLOOKUP($B161,RD[[#All],[Date]:[IS20_Inv2_M2]],CW$2,0)/CW$1,"")</f>
        <v>2.5721739130434784</v>
      </c>
      <c r="CX161" s="165">
        <f>IFERROR(VLOOKUP($B161,RD[[#All],[Date]:[IS20_Inv2_M2]],CX$2,0)/CX$1,"")</f>
        <v>3.3939876816603594</v>
      </c>
      <c r="CY161" s="165">
        <f>IFERROR(VLOOKUP($B161,RD[[#All],[Date]:[IS20_Inv2_M2]],CY$2,0)/CY$1,"")</f>
        <v>2.8849557522123894</v>
      </c>
      <c r="CZ161" s="165">
        <f>IFERROR(VLOOKUP($B161,RD[[#All],[Date]:[IS20_Inv2_M2]],CZ$2,0)/CZ$1,"")</f>
        <v>2.5918561034030825</v>
      </c>
      <c r="DA161" s="165">
        <f>IFERROR(AVERAGEIF(Inv_SY_B[[#This Row],[IS1_Inv1_M1]:[IS8_Inv4_M2]],"&gt;="&amp;0.1,Inv_SY_B[[#This Row],[IS1_Inv1_M1]:[IS8_Inv4_M2]]),"")</f>
        <v>3.3459885401111089</v>
      </c>
      <c r="DB161" s="165">
        <f>IFERROR(AVERAGEIF(Inv_SY_B[[#This Row],[IS18_Inv1_M1]:[IS19_Inv2_M3]],"&gt;="&amp;0.1,Inv_SY_B[[#This Row],[IS18_Inv1_M1]:[IS19_Inv2_M3]]),"")</f>
        <v>3.0675382231126234</v>
      </c>
      <c r="DC161" s="165">
        <f>IFERROR(AVERAGEIF(Inv_SY_B[[#This Row],[IS9_Inv1_M1]:[IS20_Inv2_M2]],"&gt;="&amp;0.1,Inv_SY_B[[#This Row],[IS9_Inv1_M1]:[IS20_Inv2_M2]]),"")</f>
        <v>3.2240923492998763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2.0457448043654942</v>
      </c>
      <c r="J162" s="165">
        <f>IFERROR(VLOOKUP($B162,RD[[#All],[Date]:[IS20_Inv2_M2]],J$2,0)/J$1,"")</f>
        <v>2.3786453880497769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 t="str">
        <f>IFERROR(VLOOKUP($B162,RD[[#All],[Date]:[IS20_Inv2_M2]],CI$2,0)/CI$1,"")</f>
        <v/>
      </c>
      <c r="CJ162" s="165" t="str">
        <f>IFERROR(VLOOKUP($B162,RD[[#All],[Date]:[IS20_Inv2_M2]],CJ$2,0)/CJ$1,"")</f>
        <v/>
      </c>
      <c r="CK162" s="165">
        <f>IFERROR(VLOOKUP($B162,RD[[#All],[Date]:[IS20_Inv2_M2]],CK$2,0)/CK$1,"")</f>
        <v>2.1898836514464479</v>
      </c>
      <c r="CL162" s="165">
        <f>IFERROR(VLOOKUP($B162,RD[[#All],[Date]:[IS20_Inv2_M2]],CL$2,0)/CL$1,"")</f>
        <v>2.0174447507569937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2.299509648845302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2.417800274174839</v>
      </c>
      <c r="CV162" s="165">
        <f>IFERROR(VLOOKUP($B162,RD[[#All],[Date]:[IS20_Inv2_M2]],CV$2,0)/CV$1,"")</f>
        <v>0.40375</v>
      </c>
      <c r="CW162" s="165">
        <f>IFERROR(VLOOKUP($B162,RD[[#All],[Date]:[IS20_Inv2_M2]],CW$2,0)/CW$1,"")</f>
        <v>1.7895652173913044</v>
      </c>
      <c r="CX162" s="165">
        <f>IFERROR(VLOOKUP($B162,RD[[#All],[Date]:[IS20_Inv2_M2]],CX$2,0)/CX$1,"")</f>
        <v>2.2894770759370573</v>
      </c>
      <c r="CY162" s="165">
        <f>IFERROR(VLOOKUP($B162,RD[[#All],[Date]:[IS20_Inv2_M2]],CY$2,0)/CY$1,"")</f>
        <v>1.9316170555108607</v>
      </c>
      <c r="CZ162" s="165">
        <f>IFERROR(VLOOKUP($B162,RD[[#All],[Date]:[IS20_Inv2_M2]],CZ$2,0)/CZ$1,"")</f>
        <v>1.7535138066615448</v>
      </c>
      <c r="DA162" s="165">
        <f>IFERROR(AVERAGEIF(Inv_SY_B[[#This Row],[IS1_Inv1_M1]:[IS8_Inv4_M2]],"&gt;="&amp;0.1,Inv_SY_B[[#This Row],[IS1_Inv1_M1]:[IS8_Inv4_M2]]),"")</f>
        <v>2.3929722507150899</v>
      </c>
      <c r="DB162" s="165">
        <f>IFERROR(AVERAGEIF(Inv_SY_B[[#This Row],[IS18_Inv1_M1]:[IS19_Inv2_M3]],"&gt;="&amp;0.1,Inv_SY_B[[#This Row],[IS18_Inv1_M1]:[IS19_Inv2_M3]]),"")</f>
        <v>2.055642163006191</v>
      </c>
      <c r="DC162" s="165">
        <f>IFERROR(AVERAGEIF(Inv_SY_B[[#This Row],[IS9_Inv1_M1]:[IS20_Inv2_M2]],"&gt;="&amp;0.1,Inv_SY_B[[#This Row],[IS9_Inv1_M1]:[IS20_Inv2_M2]]),"")</f>
        <v>2.220722451447239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2.7883432021363057</v>
      </c>
      <c r="J163" s="165">
        <f>IFERROR(VLOOKUP($B163,RD[[#All],[Date]:[IS20_Inv2_M2]],J$2,0)/J$1,"")</f>
        <v>3.1989170703904244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 t="str">
        <f>IFERROR(VLOOKUP($B163,RD[[#All],[Date]:[IS20_Inv2_M2]],CI$2,0)/CI$1,"")</f>
        <v/>
      </c>
      <c r="CJ163" s="165" t="str">
        <f>IFERROR(VLOOKUP($B163,RD[[#All],[Date]:[IS20_Inv2_M2]],CJ$2,0)/CJ$1,"")</f>
        <v/>
      </c>
      <c r="CK163" s="165">
        <f>IFERROR(VLOOKUP($B163,RD[[#All],[Date]:[IS20_Inv2_M2]],CK$2,0)/CK$1,"")</f>
        <v>2.6556293718584132</v>
      </c>
      <c r="CL163" s="165">
        <f>IFERROR(VLOOKUP($B163,RD[[#All],[Date]:[IS20_Inv2_M2]],CL$2,0)/CL$1,"")</f>
        <v>2.6709449993220953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2.8897105346409364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3.0083306970368029</v>
      </c>
      <c r="CV163" s="165">
        <f>IFERROR(VLOOKUP($B163,RD[[#All],[Date]:[IS20_Inv2_M2]],CV$2,0)/CV$1,"")</f>
        <v>2.9612500000000002</v>
      </c>
      <c r="CW163" s="165">
        <f>IFERROR(VLOOKUP($B163,RD[[#All],[Date]:[IS20_Inv2_M2]],CW$2,0)/CW$1,"")</f>
        <v>2.8443478260869566</v>
      </c>
      <c r="CX163" s="165">
        <f>IFERROR(VLOOKUP($B163,RD[[#All],[Date]:[IS20_Inv2_M2]],CX$2,0)/CX$1,"")</f>
        <v>2.9260938677789885</v>
      </c>
      <c r="CY163" s="165">
        <f>IFERROR(VLOOKUP($B163,RD[[#All],[Date]:[IS20_Inv2_M2]],CY$2,0)/CY$1,"")</f>
        <v>2.9798873692679004</v>
      </c>
      <c r="CZ163" s="165">
        <f>IFERROR(VLOOKUP($B163,RD[[#All],[Date]:[IS20_Inv2_M2]],CZ$2,0)/CZ$1,"")</f>
        <v>2.9729892589747067</v>
      </c>
      <c r="DA163" s="165">
        <f>IFERROR(AVERAGEIF(Inv_SY_B[[#This Row],[IS1_Inv1_M1]:[IS8_Inv4_M2]],"&gt;="&amp;0.1,Inv_SY_B[[#This Row],[IS1_Inv1_M1]:[IS8_Inv4_M2]]),"")</f>
        <v>3.0709943195266778</v>
      </c>
      <c r="DB163" s="165">
        <f>IFERROR(AVERAGEIF(Inv_SY_B[[#This Row],[IS18_Inv1_M1]:[IS19_Inv2_M3]],"&gt;="&amp;0.1,Inv_SY_B[[#This Row],[IS18_Inv1_M1]:[IS19_Inv2_M3]]),"")</f>
        <v>2.9221980015382054</v>
      </c>
      <c r="DC163" s="165">
        <f>IFERROR(AVERAGEIF(Inv_SY_B[[#This Row],[IS9_Inv1_M1]:[IS20_Inv2_M2]],"&gt;="&amp;0.1,Inv_SY_B[[#This Row],[IS9_Inv1_M1]:[IS20_Inv2_M2]]),"")</f>
        <v>2.6949974037499724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0</v>
      </c>
      <c r="D164" s="165">
        <f>IFERROR(VLOOKUP($B164,RD[[#All],[Date]:[IS20_Inv2_M2]],D$2,0)/D$1,"")</f>
        <v>0</v>
      </c>
      <c r="E164" s="165">
        <f>IFERROR(VLOOKUP($B164,RD[[#All],[Date]:[IS20_Inv2_M2]],E$2,0)/E$1,"")</f>
        <v>0</v>
      </c>
      <c r="F164" s="165">
        <f>IFERROR(VLOOKUP($B164,RD[[#All],[Date]:[IS20_Inv2_M2]],F$2,0)/F$1,"")</f>
        <v>0</v>
      </c>
      <c r="G164" s="165">
        <f>IFERROR(VLOOKUP($B164,RD[[#All],[Date]:[IS20_Inv2_M2]],G$2,0)/G$1,"")</f>
        <v>0</v>
      </c>
      <c r="H164" s="165">
        <f>IFERROR(VLOOKUP($B164,RD[[#All],[Date]:[IS20_Inv2_M2]],H$2,0)/H$1,"")</f>
        <v>0</v>
      </c>
      <c r="I164" s="165">
        <f>IFERROR(VLOOKUP($B164,RD[[#All],[Date]:[IS20_Inv2_M2]],I$2,0)/I$1,"")</f>
        <v>0</v>
      </c>
      <c r="J164" s="165">
        <f>IFERROR(VLOOKUP($B164,RD[[#All],[Date]:[IS20_Inv2_M2]],J$2,0)/J$1,"")</f>
        <v>0</v>
      </c>
      <c r="K164" s="165">
        <f>IFERROR(VLOOKUP($B164,RD[[#All],[Date]:[IS20_Inv2_M2]],K$2,0)/K$1,"")</f>
        <v>0</v>
      </c>
      <c r="L164" s="165">
        <f>IFERROR(VLOOKUP($B164,RD[[#All],[Date]:[IS20_Inv2_M2]],L$2,0)/L$1,"")</f>
        <v>0</v>
      </c>
      <c r="M164" s="165">
        <f>IFERROR(VLOOKUP($B164,RD[[#All],[Date]:[IS20_Inv2_M2]],M$2,0)/M$1,"")</f>
        <v>0</v>
      </c>
      <c r="N164" s="165">
        <f>IFERROR(VLOOKUP($B164,RD[[#All],[Date]:[IS20_Inv2_M2]],N$2,0)/N$1,"")</f>
        <v>0</v>
      </c>
      <c r="O164" s="165">
        <f>IFERROR(VLOOKUP($B164,RD[[#All],[Date]:[IS20_Inv2_M2]],O$2,0)/O$1,"")</f>
        <v>0</v>
      </c>
      <c r="P164" s="165">
        <f>IFERROR(VLOOKUP($B164,RD[[#All],[Date]:[IS20_Inv2_M2]],P$2,0)/P$1,"")</f>
        <v>0</v>
      </c>
      <c r="Q164" s="165">
        <f>IFERROR(VLOOKUP($B164,RD[[#All],[Date]:[IS20_Inv2_M2]],Q$2,0)/Q$1,"")</f>
        <v>0</v>
      </c>
      <c r="R164" s="165">
        <f>IFERROR(VLOOKUP($B164,RD[[#All],[Date]:[IS20_Inv2_M2]],R$2,0)/R$1,"")</f>
        <v>0</v>
      </c>
      <c r="S164" s="165">
        <f>IFERROR(VLOOKUP($B164,RD[[#All],[Date]:[IS20_Inv2_M2]],S$2,0)/S$1,"")</f>
        <v>0</v>
      </c>
      <c r="T164" s="165">
        <f>IFERROR(VLOOKUP($B164,RD[[#All],[Date]:[IS20_Inv2_M2]],T$2,0)/T$1,"")</f>
        <v>0</v>
      </c>
      <c r="U164" s="165">
        <f>IFERROR(VLOOKUP($B164,RD[[#All],[Date]:[IS20_Inv2_M2]],U$2,0)/U$1,"")</f>
        <v>0</v>
      </c>
      <c r="V164" s="165">
        <f>IFERROR(VLOOKUP($B164,RD[[#All],[Date]:[IS20_Inv2_M2]],V$2,0)/V$1,"")</f>
        <v>0</v>
      </c>
      <c r="W164" s="165">
        <f>IFERROR(VLOOKUP($B164,RD[[#All],[Date]:[IS20_Inv2_M2]],W$2,0)/W$1,"")</f>
        <v>0</v>
      </c>
      <c r="X164" s="165">
        <f>IFERROR(VLOOKUP($B164,RD[[#All],[Date]:[IS20_Inv2_M2]],X$2,0)/X$1,"")</f>
        <v>0</v>
      </c>
      <c r="Y164" s="165">
        <f>IFERROR(VLOOKUP($B164,RD[[#All],[Date]:[IS20_Inv2_M2]],Y$2,0)/Y$1,"")</f>
        <v>0</v>
      </c>
      <c r="Z164" s="165">
        <f>IFERROR(VLOOKUP($B164,RD[[#All],[Date]:[IS20_Inv2_M2]],Z$2,0)/Z$1,"")</f>
        <v>0</v>
      </c>
      <c r="AA164" s="165">
        <f>IFERROR(VLOOKUP($B164,RD[[#All],[Date]:[IS20_Inv2_M2]],AA$2,0)/AA$1,"")</f>
        <v>0</v>
      </c>
      <c r="AB164" s="165">
        <f>IFERROR(VLOOKUP($B164,RD[[#All],[Date]:[IS20_Inv2_M2]],AB$2,0)/AB$1,"")</f>
        <v>0</v>
      </c>
      <c r="AC164" s="165">
        <f>IFERROR(VLOOKUP($B164,RD[[#All],[Date]:[IS20_Inv2_M2]],AC$2,0)/AC$1,"")</f>
        <v>0</v>
      </c>
      <c r="AD164" s="165">
        <f>IFERROR(VLOOKUP($B164,RD[[#All],[Date]:[IS20_Inv2_M2]],AD$2,0)/AD$1,"")</f>
        <v>0</v>
      </c>
      <c r="AE164" s="165">
        <f>IFERROR(VLOOKUP($B164,RD[[#All],[Date]:[IS20_Inv2_M2]],AE$2,0)/AE$1,"")</f>
        <v>0</v>
      </c>
      <c r="AF164" s="165">
        <f>IFERROR(VLOOKUP($B164,RD[[#All],[Date]:[IS20_Inv2_M2]],AF$2,0)/AF$1,"")</f>
        <v>0</v>
      </c>
      <c r="AG164" s="165">
        <f>IFERROR(VLOOKUP($B164,RD[[#All],[Date]:[IS20_Inv2_M2]],AG$2,0)/AG$1,"")</f>
        <v>0</v>
      </c>
      <c r="AH164" s="165">
        <f>IFERROR(VLOOKUP($B164,RD[[#All],[Date]:[IS20_Inv2_M2]],AH$2,0)/AH$1,"")</f>
        <v>0</v>
      </c>
      <c r="AI164" s="165">
        <f>IFERROR(VLOOKUP($B164,RD[[#All],[Date]:[IS20_Inv2_M2]],AI$2,0)/AI$1,"")</f>
        <v>0</v>
      </c>
      <c r="AJ164" s="165">
        <f>IFERROR(VLOOKUP($B164,RD[[#All],[Date]:[IS20_Inv2_M2]],AJ$2,0)/AJ$1,"")</f>
        <v>0</v>
      </c>
      <c r="AK164" s="165">
        <f>IFERROR(VLOOKUP($B164,RD[[#All],[Date]:[IS20_Inv2_M2]],AK$2,0)/AK$1,"")</f>
        <v>0</v>
      </c>
      <c r="AL164" s="165">
        <f>IFERROR(VLOOKUP($B164,RD[[#All],[Date]:[IS20_Inv2_M2]],AL$2,0)/AL$1,"")</f>
        <v>0</v>
      </c>
      <c r="AM164" s="165">
        <f>IFERROR(VLOOKUP($B164,RD[[#All],[Date]:[IS20_Inv2_M2]],AM$2,0)/AM$1,"")</f>
        <v>0</v>
      </c>
      <c r="AN164" s="165">
        <f>IFERROR(VLOOKUP($B164,RD[[#All],[Date]:[IS20_Inv2_M2]],AN$2,0)/AN$1,"")</f>
        <v>0</v>
      </c>
      <c r="AO164" s="165">
        <f>IFERROR(VLOOKUP($B164,RD[[#All],[Date]:[IS20_Inv2_M2]],AO$2,0)/AO$1,"")</f>
        <v>0</v>
      </c>
      <c r="AP164" s="165">
        <f>IFERROR(VLOOKUP($B164,RD[[#All],[Date]:[IS20_Inv2_M2]],AP$2,0)/AP$1,"")</f>
        <v>0</v>
      </c>
      <c r="AQ164" s="165">
        <f>IFERROR(VLOOKUP($B164,RD[[#All],[Date]:[IS20_Inv2_M2]],AQ$2,0)/AQ$1,"")</f>
        <v>0</v>
      </c>
      <c r="AR164" s="165">
        <f>IFERROR(VLOOKUP($B164,RD[[#All],[Date]:[IS20_Inv2_M2]],AR$2,0)/AR$1,"")</f>
        <v>0</v>
      </c>
      <c r="AS164" s="165">
        <f>IFERROR(VLOOKUP($B164,RD[[#All],[Date]:[IS20_Inv2_M2]],AS$2,0)/AS$1,"")</f>
        <v>0</v>
      </c>
      <c r="AT164" s="165">
        <f>IFERROR(VLOOKUP($B164,RD[[#All],[Date]:[IS20_Inv2_M2]],AT$2,0)/AT$1,"")</f>
        <v>0</v>
      </c>
      <c r="AU164" s="165">
        <f>IFERROR(VLOOKUP($B164,RD[[#All],[Date]:[IS20_Inv2_M2]],AU$2,0)/AU$1,"")</f>
        <v>0</v>
      </c>
      <c r="AV164" s="165">
        <f>IFERROR(VLOOKUP($B164,RD[[#All],[Date]:[IS20_Inv2_M2]],AV$2,0)/AV$1,"")</f>
        <v>0</v>
      </c>
      <c r="AW164" s="165">
        <f>IFERROR(VLOOKUP($B164,RD[[#All],[Date]:[IS20_Inv2_M2]],AW$2,0)/AW$1,"")</f>
        <v>0</v>
      </c>
      <c r="AX164" s="165">
        <f>IFERROR(VLOOKUP($B164,RD[[#All],[Date]:[IS20_Inv2_M2]],AX$2,0)/AX$1,"")</f>
        <v>0</v>
      </c>
      <c r="AY164" s="165">
        <f>IFERROR(VLOOKUP($B164,RD[[#All],[Date]:[IS20_Inv2_M2]],AY$2,0)/AY$1,"")</f>
        <v>0</v>
      </c>
      <c r="AZ164" s="165">
        <f>IFERROR(VLOOKUP($B164,RD[[#All],[Date]:[IS20_Inv2_M2]],AZ$2,0)/AZ$1,"")</f>
        <v>0</v>
      </c>
      <c r="BA164" s="165">
        <f>IFERROR(VLOOKUP($B164,RD[[#All],[Date]:[IS20_Inv2_M2]],BA$2,0)/BA$1,"")</f>
        <v>0</v>
      </c>
      <c r="BB164" s="165">
        <f>IFERROR(VLOOKUP($B164,RD[[#All],[Date]:[IS20_Inv2_M2]],BB$2,0)/BB$1,"")</f>
        <v>0</v>
      </c>
      <c r="BC164" s="165">
        <f>IFERROR(VLOOKUP($B164,RD[[#All],[Date]:[IS20_Inv2_M2]],BC$2,0)/BC$1,"")</f>
        <v>0</v>
      </c>
      <c r="BD164" s="165">
        <f>IFERROR(VLOOKUP($B164,RD[[#All],[Date]:[IS20_Inv2_M2]],BD$2,0)/BD$1,"")</f>
        <v>0</v>
      </c>
      <c r="BE164" s="165">
        <f>IFERROR(VLOOKUP($B164,RD[[#All],[Date]:[IS20_Inv2_M2]],BE$2,0)/BE$1,"")</f>
        <v>0</v>
      </c>
      <c r="BF164" s="165">
        <f>IFERROR(VLOOKUP($B164,RD[[#All],[Date]:[IS20_Inv2_M2]],BF$2,0)/BF$1,"")</f>
        <v>0</v>
      </c>
      <c r="BG164" s="165">
        <f>IFERROR(VLOOKUP($B164,RD[[#All],[Date]:[IS20_Inv2_M2]],BG$2,0)/BG$1,"")</f>
        <v>0</v>
      </c>
      <c r="BH164" s="165">
        <f>IFERROR(VLOOKUP($B164,RD[[#All],[Date]:[IS20_Inv2_M2]],BH$2,0)/BH$1,"")</f>
        <v>0</v>
      </c>
      <c r="BI164" s="165">
        <f>IFERROR(VLOOKUP($B164,RD[[#All],[Date]:[IS20_Inv2_M2]],BI$2,0)/BI$1,"")</f>
        <v>0</v>
      </c>
      <c r="BJ164" s="165">
        <f>IFERROR(VLOOKUP($B164,RD[[#All],[Date]:[IS20_Inv2_M2]],BJ$2,0)/BJ$1,"")</f>
        <v>0</v>
      </c>
      <c r="BK164" s="165">
        <f>IFERROR(VLOOKUP($B164,RD[[#All],[Date]:[IS20_Inv2_M2]],BK$2,0)/BK$1,"")</f>
        <v>0</v>
      </c>
      <c r="BL164" s="165">
        <f>IFERROR(VLOOKUP($B164,RD[[#All],[Date]:[IS20_Inv2_M2]],BL$2,0)/BL$1,"")</f>
        <v>0</v>
      </c>
      <c r="BM164" s="165">
        <f>IFERROR(VLOOKUP($B164,RD[[#All],[Date]:[IS20_Inv2_M2]],BM$2,0)/BM$1,"")</f>
        <v>0</v>
      </c>
      <c r="BN164" s="165">
        <f>IFERROR(VLOOKUP($B164,RD[[#All],[Date]:[IS20_Inv2_M2]],BN$2,0)/BN$1,"")</f>
        <v>0</v>
      </c>
      <c r="BO164" s="165">
        <f>IFERROR(VLOOKUP($B164,RD[[#All],[Date]:[IS20_Inv2_M2]],BO$2,0)/BO$1,"")</f>
        <v>0</v>
      </c>
      <c r="BP164" s="165">
        <f>IFERROR(VLOOKUP($B164,RD[[#All],[Date]:[IS20_Inv2_M2]],BP$2,0)/BP$1,"")</f>
        <v>0</v>
      </c>
      <c r="BQ164" s="165">
        <f>IFERROR(VLOOKUP($B164,RD[[#All],[Date]:[IS20_Inv2_M2]],BQ$2,0)/BQ$1,"")</f>
        <v>0</v>
      </c>
      <c r="BR164" s="165">
        <f>IFERROR(VLOOKUP($B164,RD[[#All],[Date]:[IS20_Inv2_M2]],BR$2,0)/BR$1,"")</f>
        <v>0</v>
      </c>
      <c r="BS164" s="165">
        <f>IFERROR(VLOOKUP($B164,RD[[#All],[Date]:[IS20_Inv2_M2]],BS$2,0)/BS$1,"")</f>
        <v>0</v>
      </c>
      <c r="BT164" s="165">
        <f>IFERROR(VLOOKUP($B164,RD[[#All],[Date]:[IS20_Inv2_M2]],BT$2,0)/BT$1,"")</f>
        <v>0</v>
      </c>
      <c r="BU164" s="165">
        <f>IFERROR(VLOOKUP($B164,RD[[#All],[Date]:[IS20_Inv2_M2]],BU$2,0)/BU$1,"")</f>
        <v>0</v>
      </c>
      <c r="BV164" s="165">
        <f>IFERROR(VLOOKUP($B164,RD[[#All],[Date]:[IS20_Inv2_M2]],BV$2,0)/BV$1,"")</f>
        <v>0</v>
      </c>
      <c r="BW164" s="165">
        <f>IFERROR(VLOOKUP($B164,RD[[#All],[Date]:[IS20_Inv2_M2]],BW$2,0)/BW$1,"")</f>
        <v>0</v>
      </c>
      <c r="BX164" s="165">
        <f>IFERROR(VLOOKUP($B164,RD[[#All],[Date]:[IS20_Inv2_M2]],BX$2,0)/BX$1,"")</f>
        <v>0</v>
      </c>
      <c r="BY164" s="165">
        <f>IFERROR(VLOOKUP($B164,RD[[#All],[Date]:[IS20_Inv2_M2]],BY$2,0)/BY$1,"")</f>
        <v>0</v>
      </c>
      <c r="BZ164" s="165">
        <f>IFERROR(VLOOKUP($B164,RD[[#All],[Date]:[IS20_Inv2_M2]],BZ$2,0)/BZ$1,"")</f>
        <v>0</v>
      </c>
      <c r="CA164" s="165">
        <f>IFERROR(VLOOKUP($B164,RD[[#All],[Date]:[IS20_Inv2_M2]],CA$2,0)/CA$1,"")</f>
        <v>0</v>
      </c>
      <c r="CB164" s="165">
        <f>IFERROR(VLOOKUP($B164,RD[[#All],[Date]:[IS20_Inv2_M2]],CB$2,0)/CB$1,"")</f>
        <v>0</v>
      </c>
      <c r="CC164" s="165">
        <f>IFERROR(VLOOKUP($B164,RD[[#All],[Date]:[IS20_Inv2_M2]],CC$2,0)/CC$1,"")</f>
        <v>0</v>
      </c>
      <c r="CD164" s="165">
        <f>IFERROR(VLOOKUP($B164,RD[[#All],[Date]:[IS20_Inv2_M2]],CD$2,0)/CD$1,"")</f>
        <v>0</v>
      </c>
      <c r="CE164" s="165">
        <f>IFERROR(VLOOKUP($B164,RD[[#All],[Date]:[IS20_Inv2_M2]],CE$2,0)/CE$1,"")</f>
        <v>0</v>
      </c>
      <c r="CF164" s="165">
        <f>IFERROR(VLOOKUP($B164,RD[[#All],[Date]:[IS20_Inv2_M2]],CF$2,0)/CF$1,"")</f>
        <v>0</v>
      </c>
      <c r="CG164" s="165">
        <f>IFERROR(VLOOKUP($B164,RD[[#All],[Date]:[IS20_Inv2_M2]],CG$2,0)/CG$1,"")</f>
        <v>0</v>
      </c>
      <c r="CH164" s="165">
        <f>IFERROR(VLOOKUP($B164,RD[[#All],[Date]:[IS20_Inv2_M2]],CH$2,0)/CH$1,"")</f>
        <v>0</v>
      </c>
      <c r="CI164" s="165" t="str">
        <f>IFERROR(VLOOKUP($B164,RD[[#All],[Date]:[IS20_Inv2_M2]],CI$2,0)/CI$1,"")</f>
        <v/>
      </c>
      <c r="CJ164" s="165" t="str">
        <f>IFERROR(VLOOKUP($B164,RD[[#All],[Date]:[IS20_Inv2_M2]],CJ$2,0)/CJ$1,"")</f>
        <v/>
      </c>
      <c r="CK164" s="165">
        <f>IFERROR(VLOOKUP($B164,RD[[#All],[Date]:[IS20_Inv2_M2]],CK$2,0)/CK$1,"")</f>
        <v>0</v>
      </c>
      <c r="CL164" s="165">
        <f>IFERROR(VLOOKUP($B164,RD[[#All],[Date]:[IS20_Inv2_M2]],CL$2,0)/CL$1,"")</f>
        <v>0</v>
      </c>
      <c r="CM164" s="165">
        <f>IFERROR(VLOOKUP($B164,RD[[#All],[Date]:[IS20_Inv2_M2]],CM$2,0)/CM$1,"")</f>
        <v>0</v>
      </c>
      <c r="CN164" s="165">
        <f>IFERROR(VLOOKUP($B164,RD[[#All],[Date]:[IS20_Inv2_M2]],CN$2,0)/CN$1,"")</f>
        <v>0</v>
      </c>
      <c r="CO164" s="165">
        <f>IFERROR(VLOOKUP($B164,RD[[#All],[Date]:[IS20_Inv2_M2]],CO$2,0)/CO$1,"")</f>
        <v>0</v>
      </c>
      <c r="CP164" s="165">
        <f>IFERROR(VLOOKUP($B164,RD[[#All],[Date]:[IS20_Inv2_M2]],CP$2,0)/CP$1,"")</f>
        <v>0</v>
      </c>
      <c r="CQ164" s="165">
        <f>IFERROR(VLOOKUP($B164,RD[[#All],[Date]:[IS20_Inv2_M2]],CQ$2,0)/CQ$1,"")</f>
        <v>0</v>
      </c>
      <c r="CR164" s="165">
        <f>IFERROR(VLOOKUP($B164,RD[[#All],[Date]:[IS20_Inv2_M2]],CR$2,0)/CR$1,"")</f>
        <v>0</v>
      </c>
      <c r="CS164" s="165">
        <f>IFERROR(VLOOKUP($B164,RD[[#All],[Date]:[IS20_Inv2_M2]],CS$2,0)/CS$1,"")</f>
        <v>0</v>
      </c>
      <c r="CT164" s="165">
        <f>IFERROR(VLOOKUP($B164,RD[[#All],[Date]:[IS20_Inv2_M2]],CT$2,0)/CT$1,"")</f>
        <v>0</v>
      </c>
      <c r="CU164" s="165">
        <f>IFERROR(VLOOKUP($B164,RD[[#All],[Date]:[IS20_Inv2_M2]],CU$2,0)/CU$1,"")</f>
        <v>0</v>
      </c>
      <c r="CV164" s="165">
        <f>IFERROR(VLOOKUP($B164,RD[[#All],[Date]:[IS20_Inv2_M2]],CV$2,0)/CV$1,"")</f>
        <v>0</v>
      </c>
      <c r="CW164" s="165">
        <f>IFERROR(VLOOKUP($B164,RD[[#All],[Date]:[IS20_Inv2_M2]],CW$2,0)/CW$1,"")</f>
        <v>0</v>
      </c>
      <c r="CX164" s="165">
        <f>IFERROR(VLOOKUP($B164,RD[[#All],[Date]:[IS20_Inv2_M2]],CX$2,0)/CX$1,"")</f>
        <v>0</v>
      </c>
      <c r="CY164" s="165">
        <f>IFERROR(VLOOKUP($B164,RD[[#All],[Date]:[IS20_Inv2_M2]],CY$2,0)/CY$1,"")</f>
        <v>0</v>
      </c>
      <c r="CZ164" s="165">
        <f>IFERROR(VLOOKUP($B164,RD[[#All],[Date]:[IS20_Inv2_M2]],CZ$2,0)/CZ$1,"")</f>
        <v>0</v>
      </c>
      <c r="DA164" s="165" t="str">
        <f>IFERROR(AVERAGEIF(Inv_SY_B[[#This Row],[IS1_Inv1_M1]:[IS8_Inv4_M2]],"&gt;="&amp;0.1,Inv_SY_B[[#This Row],[IS1_Inv1_M1]:[IS8_Inv4_M2]]),"")</f>
        <v/>
      </c>
      <c r="DB164" s="165" t="str">
        <f>IFERROR(AVERAGEIF(Inv_SY_B[[#This Row],[IS18_Inv1_M1]:[IS19_Inv2_M3]],"&gt;="&amp;0.1,Inv_SY_B[[#This Row],[IS18_Inv1_M1]:[IS19_Inv2_M3]]),"")</f>
        <v/>
      </c>
      <c r="DC164" s="165" t="str">
        <f>IFERROR(AVERAGEIF(Inv_SY_B[[#This Row],[IS9_Inv1_M1]:[IS20_Inv2_M2]],"&gt;="&amp;0.1,Inv_SY_B[[#This Row],[IS9_Inv1_M1]:[IS20_Inv2_M2]]),"")</f>
        <v/>
      </c>
    </row>
    <row r="165" spans="2:107">
      <c r="B165" s="167">
        <f t="shared" si="68"/>
        <v>45857</v>
      </c>
      <c r="C165" s="165">
        <f>IFERROR(VLOOKUP($B165,RD[[#All],[Date]:[IS20_Inv2_M2]],C$2,0)/C$1,"")</f>
        <v>0</v>
      </c>
      <c r="D165" s="165">
        <f>IFERROR(VLOOKUP($B165,RD[[#All],[Date]:[IS20_Inv2_M2]],D$2,0)/D$1,"")</f>
        <v>0</v>
      </c>
      <c r="E165" s="165">
        <f>IFERROR(VLOOKUP($B165,RD[[#All],[Date]:[IS20_Inv2_M2]],E$2,0)/E$1,"")</f>
        <v>0</v>
      </c>
      <c r="F165" s="165">
        <f>IFERROR(VLOOKUP($B165,RD[[#All],[Date]:[IS20_Inv2_M2]],F$2,0)/F$1,"")</f>
        <v>0</v>
      </c>
      <c r="G165" s="165">
        <f>IFERROR(VLOOKUP($B165,RD[[#All],[Date]:[IS20_Inv2_M2]],G$2,0)/G$1,"")</f>
        <v>0</v>
      </c>
      <c r="H165" s="165">
        <f>IFERROR(VLOOKUP($B165,RD[[#All],[Date]:[IS20_Inv2_M2]],H$2,0)/H$1,"")</f>
        <v>0</v>
      </c>
      <c r="I165" s="165">
        <f>IFERROR(VLOOKUP($B165,RD[[#All],[Date]:[IS20_Inv2_M2]],I$2,0)/I$1,"")</f>
        <v>0</v>
      </c>
      <c r="J165" s="165">
        <f>IFERROR(VLOOKUP($B165,RD[[#All],[Date]:[IS20_Inv2_M2]],J$2,0)/J$1,"")</f>
        <v>0</v>
      </c>
      <c r="K165" s="165">
        <f>IFERROR(VLOOKUP($B165,RD[[#All],[Date]:[IS20_Inv2_M2]],K$2,0)/K$1,"")</f>
        <v>0</v>
      </c>
      <c r="L165" s="165">
        <f>IFERROR(VLOOKUP($B165,RD[[#All],[Date]:[IS20_Inv2_M2]],L$2,0)/L$1,"")</f>
        <v>0</v>
      </c>
      <c r="M165" s="165">
        <f>IFERROR(VLOOKUP($B165,RD[[#All],[Date]:[IS20_Inv2_M2]],M$2,0)/M$1,"")</f>
        <v>0</v>
      </c>
      <c r="N165" s="165">
        <f>IFERROR(VLOOKUP($B165,RD[[#All],[Date]:[IS20_Inv2_M2]],N$2,0)/N$1,"")</f>
        <v>0</v>
      </c>
      <c r="O165" s="165">
        <f>IFERROR(VLOOKUP($B165,RD[[#All],[Date]:[IS20_Inv2_M2]],O$2,0)/O$1,"")</f>
        <v>0</v>
      </c>
      <c r="P165" s="165">
        <f>IFERROR(VLOOKUP($B165,RD[[#All],[Date]:[IS20_Inv2_M2]],P$2,0)/P$1,"")</f>
        <v>0</v>
      </c>
      <c r="Q165" s="165">
        <f>IFERROR(VLOOKUP($B165,RD[[#All],[Date]:[IS20_Inv2_M2]],Q$2,0)/Q$1,"")</f>
        <v>0</v>
      </c>
      <c r="R165" s="165">
        <f>IFERROR(VLOOKUP($B165,RD[[#All],[Date]:[IS20_Inv2_M2]],R$2,0)/R$1,"")</f>
        <v>0</v>
      </c>
      <c r="S165" s="165">
        <f>IFERROR(VLOOKUP($B165,RD[[#All],[Date]:[IS20_Inv2_M2]],S$2,0)/S$1,"")</f>
        <v>0</v>
      </c>
      <c r="T165" s="165">
        <f>IFERROR(VLOOKUP($B165,RD[[#All],[Date]:[IS20_Inv2_M2]],T$2,0)/T$1,"")</f>
        <v>0</v>
      </c>
      <c r="U165" s="165">
        <f>IFERROR(VLOOKUP($B165,RD[[#All],[Date]:[IS20_Inv2_M2]],U$2,0)/U$1,"")</f>
        <v>0</v>
      </c>
      <c r="V165" s="165">
        <f>IFERROR(VLOOKUP($B165,RD[[#All],[Date]:[IS20_Inv2_M2]],V$2,0)/V$1,"")</f>
        <v>0</v>
      </c>
      <c r="W165" s="165">
        <f>IFERROR(VLOOKUP($B165,RD[[#All],[Date]:[IS20_Inv2_M2]],W$2,0)/W$1,"")</f>
        <v>0</v>
      </c>
      <c r="X165" s="165">
        <f>IFERROR(VLOOKUP($B165,RD[[#All],[Date]:[IS20_Inv2_M2]],X$2,0)/X$1,"")</f>
        <v>0</v>
      </c>
      <c r="Y165" s="165">
        <f>IFERROR(VLOOKUP($B165,RD[[#All],[Date]:[IS20_Inv2_M2]],Y$2,0)/Y$1,"")</f>
        <v>0</v>
      </c>
      <c r="Z165" s="165">
        <f>IFERROR(VLOOKUP($B165,RD[[#All],[Date]:[IS20_Inv2_M2]],Z$2,0)/Z$1,"")</f>
        <v>0</v>
      </c>
      <c r="AA165" s="165">
        <f>IFERROR(VLOOKUP($B165,RD[[#All],[Date]:[IS20_Inv2_M2]],AA$2,0)/AA$1,"")</f>
        <v>0</v>
      </c>
      <c r="AB165" s="165">
        <f>IFERROR(VLOOKUP($B165,RD[[#All],[Date]:[IS20_Inv2_M2]],AB$2,0)/AB$1,"")</f>
        <v>0</v>
      </c>
      <c r="AC165" s="165">
        <f>IFERROR(VLOOKUP($B165,RD[[#All],[Date]:[IS20_Inv2_M2]],AC$2,0)/AC$1,"")</f>
        <v>0</v>
      </c>
      <c r="AD165" s="165">
        <f>IFERROR(VLOOKUP($B165,RD[[#All],[Date]:[IS20_Inv2_M2]],AD$2,0)/AD$1,"")</f>
        <v>0</v>
      </c>
      <c r="AE165" s="165">
        <f>IFERROR(VLOOKUP($B165,RD[[#All],[Date]:[IS20_Inv2_M2]],AE$2,0)/AE$1,"")</f>
        <v>0</v>
      </c>
      <c r="AF165" s="165">
        <f>IFERROR(VLOOKUP($B165,RD[[#All],[Date]:[IS20_Inv2_M2]],AF$2,0)/AF$1,"")</f>
        <v>0</v>
      </c>
      <c r="AG165" s="165">
        <f>IFERROR(VLOOKUP($B165,RD[[#All],[Date]:[IS20_Inv2_M2]],AG$2,0)/AG$1,"")</f>
        <v>0</v>
      </c>
      <c r="AH165" s="165">
        <f>IFERROR(VLOOKUP($B165,RD[[#All],[Date]:[IS20_Inv2_M2]],AH$2,0)/AH$1,"")</f>
        <v>0</v>
      </c>
      <c r="AI165" s="165">
        <f>IFERROR(VLOOKUP($B165,RD[[#All],[Date]:[IS20_Inv2_M2]],AI$2,0)/AI$1,"")</f>
        <v>0</v>
      </c>
      <c r="AJ165" s="165">
        <f>IFERROR(VLOOKUP($B165,RD[[#All],[Date]:[IS20_Inv2_M2]],AJ$2,0)/AJ$1,"")</f>
        <v>0</v>
      </c>
      <c r="AK165" s="165">
        <f>IFERROR(VLOOKUP($B165,RD[[#All],[Date]:[IS20_Inv2_M2]],AK$2,0)/AK$1,"")</f>
        <v>0</v>
      </c>
      <c r="AL165" s="165">
        <f>IFERROR(VLOOKUP($B165,RD[[#All],[Date]:[IS20_Inv2_M2]],AL$2,0)/AL$1,"")</f>
        <v>0</v>
      </c>
      <c r="AM165" s="165">
        <f>IFERROR(VLOOKUP($B165,RD[[#All],[Date]:[IS20_Inv2_M2]],AM$2,0)/AM$1,"")</f>
        <v>0</v>
      </c>
      <c r="AN165" s="165">
        <f>IFERROR(VLOOKUP($B165,RD[[#All],[Date]:[IS20_Inv2_M2]],AN$2,0)/AN$1,"")</f>
        <v>0</v>
      </c>
      <c r="AO165" s="165">
        <f>IFERROR(VLOOKUP($B165,RD[[#All],[Date]:[IS20_Inv2_M2]],AO$2,0)/AO$1,"")</f>
        <v>0</v>
      </c>
      <c r="AP165" s="165">
        <f>IFERROR(VLOOKUP($B165,RD[[#All],[Date]:[IS20_Inv2_M2]],AP$2,0)/AP$1,"")</f>
        <v>0</v>
      </c>
      <c r="AQ165" s="165">
        <f>IFERROR(VLOOKUP($B165,RD[[#All],[Date]:[IS20_Inv2_M2]],AQ$2,0)/AQ$1,"")</f>
        <v>0</v>
      </c>
      <c r="AR165" s="165">
        <f>IFERROR(VLOOKUP($B165,RD[[#All],[Date]:[IS20_Inv2_M2]],AR$2,0)/AR$1,"")</f>
        <v>0</v>
      </c>
      <c r="AS165" s="165">
        <f>IFERROR(VLOOKUP($B165,RD[[#All],[Date]:[IS20_Inv2_M2]],AS$2,0)/AS$1,"")</f>
        <v>0</v>
      </c>
      <c r="AT165" s="165">
        <f>IFERROR(VLOOKUP($B165,RD[[#All],[Date]:[IS20_Inv2_M2]],AT$2,0)/AT$1,"")</f>
        <v>0</v>
      </c>
      <c r="AU165" s="165">
        <f>IFERROR(VLOOKUP($B165,RD[[#All],[Date]:[IS20_Inv2_M2]],AU$2,0)/AU$1,"")</f>
        <v>0</v>
      </c>
      <c r="AV165" s="165">
        <f>IFERROR(VLOOKUP($B165,RD[[#All],[Date]:[IS20_Inv2_M2]],AV$2,0)/AV$1,"")</f>
        <v>0</v>
      </c>
      <c r="AW165" s="165">
        <f>IFERROR(VLOOKUP($B165,RD[[#All],[Date]:[IS20_Inv2_M2]],AW$2,0)/AW$1,"")</f>
        <v>0</v>
      </c>
      <c r="AX165" s="165">
        <f>IFERROR(VLOOKUP($B165,RD[[#All],[Date]:[IS20_Inv2_M2]],AX$2,0)/AX$1,"")</f>
        <v>0</v>
      </c>
      <c r="AY165" s="165">
        <f>IFERROR(VLOOKUP($B165,RD[[#All],[Date]:[IS20_Inv2_M2]],AY$2,0)/AY$1,"")</f>
        <v>0</v>
      </c>
      <c r="AZ165" s="165">
        <f>IFERROR(VLOOKUP($B165,RD[[#All],[Date]:[IS20_Inv2_M2]],AZ$2,0)/AZ$1,"")</f>
        <v>0</v>
      </c>
      <c r="BA165" s="165">
        <f>IFERROR(VLOOKUP($B165,RD[[#All],[Date]:[IS20_Inv2_M2]],BA$2,0)/BA$1,"")</f>
        <v>0</v>
      </c>
      <c r="BB165" s="165">
        <f>IFERROR(VLOOKUP($B165,RD[[#All],[Date]:[IS20_Inv2_M2]],BB$2,0)/BB$1,"")</f>
        <v>0</v>
      </c>
      <c r="BC165" s="165">
        <f>IFERROR(VLOOKUP($B165,RD[[#All],[Date]:[IS20_Inv2_M2]],BC$2,0)/BC$1,"")</f>
        <v>0</v>
      </c>
      <c r="BD165" s="165">
        <f>IFERROR(VLOOKUP($B165,RD[[#All],[Date]:[IS20_Inv2_M2]],BD$2,0)/BD$1,"")</f>
        <v>0</v>
      </c>
      <c r="BE165" s="165">
        <f>IFERROR(VLOOKUP($B165,RD[[#All],[Date]:[IS20_Inv2_M2]],BE$2,0)/BE$1,"")</f>
        <v>0</v>
      </c>
      <c r="BF165" s="165">
        <f>IFERROR(VLOOKUP($B165,RD[[#All],[Date]:[IS20_Inv2_M2]],BF$2,0)/BF$1,"")</f>
        <v>0</v>
      </c>
      <c r="BG165" s="165">
        <f>IFERROR(VLOOKUP($B165,RD[[#All],[Date]:[IS20_Inv2_M2]],BG$2,0)/BG$1,"")</f>
        <v>0</v>
      </c>
      <c r="BH165" s="165">
        <f>IFERROR(VLOOKUP($B165,RD[[#All],[Date]:[IS20_Inv2_M2]],BH$2,0)/BH$1,"")</f>
        <v>0</v>
      </c>
      <c r="BI165" s="165">
        <f>IFERROR(VLOOKUP($B165,RD[[#All],[Date]:[IS20_Inv2_M2]],BI$2,0)/BI$1,"")</f>
        <v>0</v>
      </c>
      <c r="BJ165" s="165">
        <f>IFERROR(VLOOKUP($B165,RD[[#All],[Date]:[IS20_Inv2_M2]],BJ$2,0)/BJ$1,"")</f>
        <v>0</v>
      </c>
      <c r="BK165" s="165">
        <f>IFERROR(VLOOKUP($B165,RD[[#All],[Date]:[IS20_Inv2_M2]],BK$2,0)/BK$1,"")</f>
        <v>0</v>
      </c>
      <c r="BL165" s="165">
        <f>IFERROR(VLOOKUP($B165,RD[[#All],[Date]:[IS20_Inv2_M2]],BL$2,0)/BL$1,"")</f>
        <v>0</v>
      </c>
      <c r="BM165" s="165">
        <f>IFERROR(VLOOKUP($B165,RD[[#All],[Date]:[IS20_Inv2_M2]],BM$2,0)/BM$1,"")</f>
        <v>0</v>
      </c>
      <c r="BN165" s="165">
        <f>IFERROR(VLOOKUP($B165,RD[[#All],[Date]:[IS20_Inv2_M2]],BN$2,0)/BN$1,"")</f>
        <v>0</v>
      </c>
      <c r="BO165" s="165">
        <f>IFERROR(VLOOKUP($B165,RD[[#All],[Date]:[IS20_Inv2_M2]],BO$2,0)/BO$1,"")</f>
        <v>0</v>
      </c>
      <c r="BP165" s="165">
        <f>IFERROR(VLOOKUP($B165,RD[[#All],[Date]:[IS20_Inv2_M2]],BP$2,0)/BP$1,"")</f>
        <v>0</v>
      </c>
      <c r="BQ165" s="165">
        <f>IFERROR(VLOOKUP($B165,RD[[#All],[Date]:[IS20_Inv2_M2]],BQ$2,0)/BQ$1,"")</f>
        <v>0</v>
      </c>
      <c r="BR165" s="165">
        <f>IFERROR(VLOOKUP($B165,RD[[#All],[Date]:[IS20_Inv2_M2]],BR$2,0)/BR$1,"")</f>
        <v>0</v>
      </c>
      <c r="BS165" s="165">
        <f>IFERROR(VLOOKUP($B165,RD[[#All],[Date]:[IS20_Inv2_M2]],BS$2,0)/BS$1,"")</f>
        <v>0</v>
      </c>
      <c r="BT165" s="165">
        <f>IFERROR(VLOOKUP($B165,RD[[#All],[Date]:[IS20_Inv2_M2]],BT$2,0)/BT$1,"")</f>
        <v>0</v>
      </c>
      <c r="BU165" s="165">
        <f>IFERROR(VLOOKUP($B165,RD[[#All],[Date]:[IS20_Inv2_M2]],BU$2,0)/BU$1,"")</f>
        <v>0</v>
      </c>
      <c r="BV165" s="165">
        <f>IFERROR(VLOOKUP($B165,RD[[#All],[Date]:[IS20_Inv2_M2]],BV$2,0)/BV$1,"")</f>
        <v>0</v>
      </c>
      <c r="BW165" s="165">
        <f>IFERROR(VLOOKUP($B165,RD[[#All],[Date]:[IS20_Inv2_M2]],BW$2,0)/BW$1,"")</f>
        <v>0</v>
      </c>
      <c r="BX165" s="165">
        <f>IFERROR(VLOOKUP($B165,RD[[#All],[Date]:[IS20_Inv2_M2]],BX$2,0)/BX$1,"")</f>
        <v>0</v>
      </c>
      <c r="BY165" s="165">
        <f>IFERROR(VLOOKUP($B165,RD[[#All],[Date]:[IS20_Inv2_M2]],BY$2,0)/BY$1,"")</f>
        <v>0</v>
      </c>
      <c r="BZ165" s="165">
        <f>IFERROR(VLOOKUP($B165,RD[[#All],[Date]:[IS20_Inv2_M2]],BZ$2,0)/BZ$1,"")</f>
        <v>0</v>
      </c>
      <c r="CA165" s="165">
        <f>IFERROR(VLOOKUP($B165,RD[[#All],[Date]:[IS20_Inv2_M2]],CA$2,0)/CA$1,"")</f>
        <v>0</v>
      </c>
      <c r="CB165" s="165">
        <f>IFERROR(VLOOKUP($B165,RD[[#All],[Date]:[IS20_Inv2_M2]],CB$2,0)/CB$1,"")</f>
        <v>0</v>
      </c>
      <c r="CC165" s="165">
        <f>IFERROR(VLOOKUP($B165,RD[[#All],[Date]:[IS20_Inv2_M2]],CC$2,0)/CC$1,"")</f>
        <v>0</v>
      </c>
      <c r="CD165" s="165">
        <f>IFERROR(VLOOKUP($B165,RD[[#All],[Date]:[IS20_Inv2_M2]],CD$2,0)/CD$1,"")</f>
        <v>0</v>
      </c>
      <c r="CE165" s="165">
        <f>IFERROR(VLOOKUP($B165,RD[[#All],[Date]:[IS20_Inv2_M2]],CE$2,0)/CE$1,"")</f>
        <v>0</v>
      </c>
      <c r="CF165" s="165">
        <f>IFERROR(VLOOKUP($B165,RD[[#All],[Date]:[IS20_Inv2_M2]],CF$2,0)/CF$1,"")</f>
        <v>0</v>
      </c>
      <c r="CG165" s="165">
        <f>IFERROR(VLOOKUP($B165,RD[[#All],[Date]:[IS20_Inv2_M2]],CG$2,0)/CG$1,"")</f>
        <v>0</v>
      </c>
      <c r="CH165" s="165">
        <f>IFERROR(VLOOKUP($B165,RD[[#All],[Date]:[IS20_Inv2_M2]],CH$2,0)/CH$1,"")</f>
        <v>0</v>
      </c>
      <c r="CI165" s="165" t="str">
        <f>IFERROR(VLOOKUP($B165,RD[[#All],[Date]:[IS20_Inv2_M2]],CI$2,0)/CI$1,"")</f>
        <v/>
      </c>
      <c r="CJ165" s="165" t="str">
        <f>IFERROR(VLOOKUP($B165,RD[[#All],[Date]:[IS20_Inv2_M2]],CJ$2,0)/CJ$1,"")</f>
        <v/>
      </c>
      <c r="CK165" s="165">
        <f>IFERROR(VLOOKUP($B165,RD[[#All],[Date]:[IS20_Inv2_M2]],CK$2,0)/CK$1,"")</f>
        <v>0</v>
      </c>
      <c r="CL165" s="165">
        <f>IFERROR(VLOOKUP($B165,RD[[#All],[Date]:[IS20_Inv2_M2]],CL$2,0)/CL$1,"")</f>
        <v>0</v>
      </c>
      <c r="CM165" s="165">
        <f>IFERROR(VLOOKUP($B165,RD[[#All],[Date]:[IS20_Inv2_M2]],CM$2,0)/CM$1,"")</f>
        <v>0</v>
      </c>
      <c r="CN165" s="165">
        <f>IFERROR(VLOOKUP($B165,RD[[#All],[Date]:[IS20_Inv2_M2]],CN$2,0)/CN$1,"")</f>
        <v>0</v>
      </c>
      <c r="CO165" s="165">
        <f>IFERROR(VLOOKUP($B165,RD[[#All],[Date]:[IS20_Inv2_M2]],CO$2,0)/CO$1,"")</f>
        <v>0</v>
      </c>
      <c r="CP165" s="165">
        <f>IFERROR(VLOOKUP($B165,RD[[#All],[Date]:[IS20_Inv2_M2]],CP$2,0)/CP$1,"")</f>
        <v>0</v>
      </c>
      <c r="CQ165" s="165">
        <f>IFERROR(VLOOKUP($B165,RD[[#All],[Date]:[IS20_Inv2_M2]],CQ$2,0)/CQ$1,"")</f>
        <v>0</v>
      </c>
      <c r="CR165" s="165">
        <f>IFERROR(VLOOKUP($B165,RD[[#All],[Date]:[IS20_Inv2_M2]],CR$2,0)/CR$1,"")</f>
        <v>0</v>
      </c>
      <c r="CS165" s="165">
        <f>IFERROR(VLOOKUP($B165,RD[[#All],[Date]:[IS20_Inv2_M2]],CS$2,0)/CS$1,"")</f>
        <v>0</v>
      </c>
      <c r="CT165" s="165">
        <f>IFERROR(VLOOKUP($B165,RD[[#All],[Date]:[IS20_Inv2_M2]],CT$2,0)/CT$1,"")</f>
        <v>0</v>
      </c>
      <c r="CU165" s="165">
        <f>IFERROR(VLOOKUP($B165,RD[[#All],[Date]:[IS20_Inv2_M2]],CU$2,0)/CU$1,"")</f>
        <v>0</v>
      </c>
      <c r="CV165" s="165">
        <f>IFERROR(VLOOKUP($B165,RD[[#All],[Date]:[IS20_Inv2_M2]],CV$2,0)/CV$1,"")</f>
        <v>0</v>
      </c>
      <c r="CW165" s="165">
        <f>IFERROR(VLOOKUP($B165,RD[[#All],[Date]:[IS20_Inv2_M2]],CW$2,0)/CW$1,"")</f>
        <v>0</v>
      </c>
      <c r="CX165" s="165">
        <f>IFERROR(VLOOKUP($B165,RD[[#All],[Date]:[IS20_Inv2_M2]],CX$2,0)/CX$1,"")</f>
        <v>0</v>
      </c>
      <c r="CY165" s="165">
        <f>IFERROR(VLOOKUP($B165,RD[[#All],[Date]:[IS20_Inv2_M2]],CY$2,0)/CY$1,"")</f>
        <v>0</v>
      </c>
      <c r="CZ165" s="165">
        <f>IFERROR(VLOOKUP($B165,RD[[#All],[Date]:[IS20_Inv2_M2]],CZ$2,0)/CZ$1,"")</f>
        <v>0</v>
      </c>
      <c r="DA165" s="165" t="str">
        <f>IFERROR(AVERAGEIF(Inv_SY_B[[#This Row],[IS1_Inv1_M1]:[IS8_Inv4_M2]],"&gt;="&amp;0.1,Inv_SY_B[[#This Row],[IS1_Inv1_M1]:[IS8_Inv4_M2]]),"")</f>
        <v/>
      </c>
      <c r="DB165" s="165" t="str">
        <f>IFERROR(AVERAGEIF(Inv_SY_B[[#This Row],[IS18_Inv1_M1]:[IS19_Inv2_M3]],"&gt;="&amp;0.1,Inv_SY_B[[#This Row],[IS18_Inv1_M1]:[IS19_Inv2_M3]]),"")</f>
        <v/>
      </c>
      <c r="DC165" s="165" t="str">
        <f>IFERROR(AVERAGEIF(Inv_SY_B[[#This Row],[IS9_Inv1_M1]:[IS20_Inv2_M2]],"&gt;="&amp;0.1,Inv_SY_B[[#This Row],[IS9_Inv1_M1]:[IS20_Inv2_M2]]),"")</f>
        <v/>
      </c>
    </row>
    <row r="166" spans="2:107">
      <c r="B166" s="167">
        <f t="shared" si="68"/>
        <v>45858</v>
      </c>
      <c r="C166" s="165">
        <f>IFERROR(VLOOKUP($B166,RD[[#All],[Date]:[IS20_Inv2_M2]],C$2,0)/C$1,"")</f>
        <v>0</v>
      </c>
      <c r="D166" s="165">
        <f>IFERROR(VLOOKUP($B166,RD[[#All],[Date]:[IS20_Inv2_M2]],D$2,0)/D$1,"")</f>
        <v>0</v>
      </c>
      <c r="E166" s="165">
        <f>IFERROR(VLOOKUP($B166,RD[[#All],[Date]:[IS20_Inv2_M2]],E$2,0)/E$1,"")</f>
        <v>0</v>
      </c>
      <c r="F166" s="165">
        <f>IFERROR(VLOOKUP($B166,RD[[#All],[Date]:[IS20_Inv2_M2]],F$2,0)/F$1,"")</f>
        <v>0</v>
      </c>
      <c r="G166" s="165">
        <f>IFERROR(VLOOKUP($B166,RD[[#All],[Date]:[IS20_Inv2_M2]],G$2,0)/G$1,"")</f>
        <v>0</v>
      </c>
      <c r="H166" s="165">
        <f>IFERROR(VLOOKUP($B166,RD[[#All],[Date]:[IS20_Inv2_M2]],H$2,0)/H$1,"")</f>
        <v>0</v>
      </c>
      <c r="I166" s="165">
        <f>IFERROR(VLOOKUP($B166,RD[[#All],[Date]:[IS20_Inv2_M2]],I$2,0)/I$1,"")</f>
        <v>0</v>
      </c>
      <c r="J166" s="165">
        <f>IFERROR(VLOOKUP($B166,RD[[#All],[Date]:[IS20_Inv2_M2]],J$2,0)/J$1,"")</f>
        <v>0</v>
      </c>
      <c r="K166" s="165">
        <f>IFERROR(VLOOKUP($B166,RD[[#All],[Date]:[IS20_Inv2_M2]],K$2,0)/K$1,"")</f>
        <v>0</v>
      </c>
      <c r="L166" s="165">
        <f>IFERROR(VLOOKUP($B166,RD[[#All],[Date]:[IS20_Inv2_M2]],L$2,0)/L$1,"")</f>
        <v>0</v>
      </c>
      <c r="M166" s="165">
        <f>IFERROR(VLOOKUP($B166,RD[[#All],[Date]:[IS20_Inv2_M2]],M$2,0)/M$1,"")</f>
        <v>0</v>
      </c>
      <c r="N166" s="165">
        <f>IFERROR(VLOOKUP($B166,RD[[#All],[Date]:[IS20_Inv2_M2]],N$2,0)/N$1,"")</f>
        <v>0</v>
      </c>
      <c r="O166" s="165">
        <f>IFERROR(VLOOKUP($B166,RD[[#All],[Date]:[IS20_Inv2_M2]],O$2,0)/O$1,"")</f>
        <v>0</v>
      </c>
      <c r="P166" s="165">
        <f>IFERROR(VLOOKUP($B166,RD[[#All],[Date]:[IS20_Inv2_M2]],P$2,0)/P$1,"")</f>
        <v>0</v>
      </c>
      <c r="Q166" s="165">
        <f>IFERROR(VLOOKUP($B166,RD[[#All],[Date]:[IS20_Inv2_M2]],Q$2,0)/Q$1,"")</f>
        <v>0</v>
      </c>
      <c r="R166" s="165">
        <f>IFERROR(VLOOKUP($B166,RD[[#All],[Date]:[IS20_Inv2_M2]],R$2,0)/R$1,"")</f>
        <v>0</v>
      </c>
      <c r="S166" s="165">
        <f>IFERROR(VLOOKUP($B166,RD[[#All],[Date]:[IS20_Inv2_M2]],S$2,0)/S$1,"")</f>
        <v>0</v>
      </c>
      <c r="T166" s="165">
        <f>IFERROR(VLOOKUP($B166,RD[[#All],[Date]:[IS20_Inv2_M2]],T$2,0)/T$1,"")</f>
        <v>0</v>
      </c>
      <c r="U166" s="165">
        <f>IFERROR(VLOOKUP($B166,RD[[#All],[Date]:[IS20_Inv2_M2]],U$2,0)/U$1,"")</f>
        <v>0</v>
      </c>
      <c r="V166" s="165">
        <f>IFERROR(VLOOKUP($B166,RD[[#All],[Date]:[IS20_Inv2_M2]],V$2,0)/V$1,"")</f>
        <v>0</v>
      </c>
      <c r="W166" s="165">
        <f>IFERROR(VLOOKUP($B166,RD[[#All],[Date]:[IS20_Inv2_M2]],W$2,0)/W$1,"")</f>
        <v>0</v>
      </c>
      <c r="X166" s="165">
        <f>IFERROR(VLOOKUP($B166,RD[[#All],[Date]:[IS20_Inv2_M2]],X$2,0)/X$1,"")</f>
        <v>0</v>
      </c>
      <c r="Y166" s="165">
        <f>IFERROR(VLOOKUP($B166,RD[[#All],[Date]:[IS20_Inv2_M2]],Y$2,0)/Y$1,"")</f>
        <v>0</v>
      </c>
      <c r="Z166" s="165">
        <f>IFERROR(VLOOKUP($B166,RD[[#All],[Date]:[IS20_Inv2_M2]],Z$2,0)/Z$1,"")</f>
        <v>0</v>
      </c>
      <c r="AA166" s="165">
        <f>IFERROR(VLOOKUP($B166,RD[[#All],[Date]:[IS20_Inv2_M2]],AA$2,0)/AA$1,"")</f>
        <v>0</v>
      </c>
      <c r="AB166" s="165">
        <f>IFERROR(VLOOKUP($B166,RD[[#All],[Date]:[IS20_Inv2_M2]],AB$2,0)/AB$1,"")</f>
        <v>0</v>
      </c>
      <c r="AC166" s="165">
        <f>IFERROR(VLOOKUP($B166,RD[[#All],[Date]:[IS20_Inv2_M2]],AC$2,0)/AC$1,"")</f>
        <v>0</v>
      </c>
      <c r="AD166" s="165">
        <f>IFERROR(VLOOKUP($B166,RD[[#All],[Date]:[IS20_Inv2_M2]],AD$2,0)/AD$1,"")</f>
        <v>0</v>
      </c>
      <c r="AE166" s="165">
        <f>IFERROR(VLOOKUP($B166,RD[[#All],[Date]:[IS20_Inv2_M2]],AE$2,0)/AE$1,"")</f>
        <v>0</v>
      </c>
      <c r="AF166" s="165">
        <f>IFERROR(VLOOKUP($B166,RD[[#All],[Date]:[IS20_Inv2_M2]],AF$2,0)/AF$1,"")</f>
        <v>0</v>
      </c>
      <c r="AG166" s="165">
        <f>IFERROR(VLOOKUP($B166,RD[[#All],[Date]:[IS20_Inv2_M2]],AG$2,0)/AG$1,"")</f>
        <v>0</v>
      </c>
      <c r="AH166" s="165">
        <f>IFERROR(VLOOKUP($B166,RD[[#All],[Date]:[IS20_Inv2_M2]],AH$2,0)/AH$1,"")</f>
        <v>0</v>
      </c>
      <c r="AI166" s="165">
        <f>IFERROR(VLOOKUP($B166,RD[[#All],[Date]:[IS20_Inv2_M2]],AI$2,0)/AI$1,"")</f>
        <v>0</v>
      </c>
      <c r="AJ166" s="165">
        <f>IFERROR(VLOOKUP($B166,RD[[#All],[Date]:[IS20_Inv2_M2]],AJ$2,0)/AJ$1,"")</f>
        <v>0</v>
      </c>
      <c r="AK166" s="165">
        <f>IFERROR(VLOOKUP($B166,RD[[#All],[Date]:[IS20_Inv2_M2]],AK$2,0)/AK$1,"")</f>
        <v>0</v>
      </c>
      <c r="AL166" s="165">
        <f>IFERROR(VLOOKUP($B166,RD[[#All],[Date]:[IS20_Inv2_M2]],AL$2,0)/AL$1,"")</f>
        <v>0</v>
      </c>
      <c r="AM166" s="165">
        <f>IFERROR(VLOOKUP($B166,RD[[#All],[Date]:[IS20_Inv2_M2]],AM$2,0)/AM$1,"")</f>
        <v>0</v>
      </c>
      <c r="AN166" s="165">
        <f>IFERROR(VLOOKUP($B166,RD[[#All],[Date]:[IS20_Inv2_M2]],AN$2,0)/AN$1,"")</f>
        <v>0</v>
      </c>
      <c r="AO166" s="165">
        <f>IFERROR(VLOOKUP($B166,RD[[#All],[Date]:[IS20_Inv2_M2]],AO$2,0)/AO$1,"")</f>
        <v>0</v>
      </c>
      <c r="AP166" s="165">
        <f>IFERROR(VLOOKUP($B166,RD[[#All],[Date]:[IS20_Inv2_M2]],AP$2,0)/AP$1,"")</f>
        <v>0</v>
      </c>
      <c r="AQ166" s="165">
        <f>IFERROR(VLOOKUP($B166,RD[[#All],[Date]:[IS20_Inv2_M2]],AQ$2,0)/AQ$1,"")</f>
        <v>0</v>
      </c>
      <c r="AR166" s="165">
        <f>IFERROR(VLOOKUP($B166,RD[[#All],[Date]:[IS20_Inv2_M2]],AR$2,0)/AR$1,"")</f>
        <v>0</v>
      </c>
      <c r="AS166" s="165">
        <f>IFERROR(VLOOKUP($B166,RD[[#All],[Date]:[IS20_Inv2_M2]],AS$2,0)/AS$1,"")</f>
        <v>0</v>
      </c>
      <c r="AT166" s="165">
        <f>IFERROR(VLOOKUP($B166,RD[[#All],[Date]:[IS20_Inv2_M2]],AT$2,0)/AT$1,"")</f>
        <v>0</v>
      </c>
      <c r="AU166" s="165">
        <f>IFERROR(VLOOKUP($B166,RD[[#All],[Date]:[IS20_Inv2_M2]],AU$2,0)/AU$1,"")</f>
        <v>0</v>
      </c>
      <c r="AV166" s="165">
        <f>IFERROR(VLOOKUP($B166,RD[[#All],[Date]:[IS20_Inv2_M2]],AV$2,0)/AV$1,"")</f>
        <v>0</v>
      </c>
      <c r="AW166" s="165">
        <f>IFERROR(VLOOKUP($B166,RD[[#All],[Date]:[IS20_Inv2_M2]],AW$2,0)/AW$1,"")</f>
        <v>0</v>
      </c>
      <c r="AX166" s="165">
        <f>IFERROR(VLOOKUP($B166,RD[[#All],[Date]:[IS20_Inv2_M2]],AX$2,0)/AX$1,"")</f>
        <v>0</v>
      </c>
      <c r="AY166" s="165">
        <f>IFERROR(VLOOKUP($B166,RD[[#All],[Date]:[IS20_Inv2_M2]],AY$2,0)/AY$1,"")</f>
        <v>0</v>
      </c>
      <c r="AZ166" s="165">
        <f>IFERROR(VLOOKUP($B166,RD[[#All],[Date]:[IS20_Inv2_M2]],AZ$2,0)/AZ$1,"")</f>
        <v>0</v>
      </c>
      <c r="BA166" s="165">
        <f>IFERROR(VLOOKUP($B166,RD[[#All],[Date]:[IS20_Inv2_M2]],BA$2,0)/BA$1,"")</f>
        <v>0</v>
      </c>
      <c r="BB166" s="165">
        <f>IFERROR(VLOOKUP($B166,RD[[#All],[Date]:[IS20_Inv2_M2]],BB$2,0)/BB$1,"")</f>
        <v>0</v>
      </c>
      <c r="BC166" s="165">
        <f>IFERROR(VLOOKUP($B166,RD[[#All],[Date]:[IS20_Inv2_M2]],BC$2,0)/BC$1,"")</f>
        <v>0</v>
      </c>
      <c r="BD166" s="165">
        <f>IFERROR(VLOOKUP($B166,RD[[#All],[Date]:[IS20_Inv2_M2]],BD$2,0)/BD$1,"")</f>
        <v>0</v>
      </c>
      <c r="BE166" s="165">
        <f>IFERROR(VLOOKUP($B166,RD[[#All],[Date]:[IS20_Inv2_M2]],BE$2,0)/BE$1,"")</f>
        <v>0</v>
      </c>
      <c r="BF166" s="165">
        <f>IFERROR(VLOOKUP($B166,RD[[#All],[Date]:[IS20_Inv2_M2]],BF$2,0)/BF$1,"")</f>
        <v>0</v>
      </c>
      <c r="BG166" s="165">
        <f>IFERROR(VLOOKUP($B166,RD[[#All],[Date]:[IS20_Inv2_M2]],BG$2,0)/BG$1,"")</f>
        <v>0</v>
      </c>
      <c r="BH166" s="165">
        <f>IFERROR(VLOOKUP($B166,RD[[#All],[Date]:[IS20_Inv2_M2]],BH$2,0)/BH$1,"")</f>
        <v>0</v>
      </c>
      <c r="BI166" s="165">
        <f>IFERROR(VLOOKUP($B166,RD[[#All],[Date]:[IS20_Inv2_M2]],BI$2,0)/BI$1,"")</f>
        <v>0</v>
      </c>
      <c r="BJ166" s="165">
        <f>IFERROR(VLOOKUP($B166,RD[[#All],[Date]:[IS20_Inv2_M2]],BJ$2,0)/BJ$1,"")</f>
        <v>0</v>
      </c>
      <c r="BK166" s="165">
        <f>IFERROR(VLOOKUP($B166,RD[[#All],[Date]:[IS20_Inv2_M2]],BK$2,0)/BK$1,"")</f>
        <v>0</v>
      </c>
      <c r="BL166" s="165">
        <f>IFERROR(VLOOKUP($B166,RD[[#All],[Date]:[IS20_Inv2_M2]],BL$2,0)/BL$1,"")</f>
        <v>0</v>
      </c>
      <c r="BM166" s="165">
        <f>IFERROR(VLOOKUP($B166,RD[[#All],[Date]:[IS20_Inv2_M2]],BM$2,0)/BM$1,"")</f>
        <v>0</v>
      </c>
      <c r="BN166" s="165">
        <f>IFERROR(VLOOKUP($B166,RD[[#All],[Date]:[IS20_Inv2_M2]],BN$2,0)/BN$1,"")</f>
        <v>0</v>
      </c>
      <c r="BO166" s="165">
        <f>IFERROR(VLOOKUP($B166,RD[[#All],[Date]:[IS20_Inv2_M2]],BO$2,0)/BO$1,"")</f>
        <v>0</v>
      </c>
      <c r="BP166" s="165">
        <f>IFERROR(VLOOKUP($B166,RD[[#All],[Date]:[IS20_Inv2_M2]],BP$2,0)/BP$1,"")</f>
        <v>0</v>
      </c>
      <c r="BQ166" s="165">
        <f>IFERROR(VLOOKUP($B166,RD[[#All],[Date]:[IS20_Inv2_M2]],BQ$2,0)/BQ$1,"")</f>
        <v>0</v>
      </c>
      <c r="BR166" s="165">
        <f>IFERROR(VLOOKUP($B166,RD[[#All],[Date]:[IS20_Inv2_M2]],BR$2,0)/BR$1,"")</f>
        <v>0</v>
      </c>
      <c r="BS166" s="165">
        <f>IFERROR(VLOOKUP($B166,RD[[#All],[Date]:[IS20_Inv2_M2]],BS$2,0)/BS$1,"")</f>
        <v>0</v>
      </c>
      <c r="BT166" s="165">
        <f>IFERROR(VLOOKUP($B166,RD[[#All],[Date]:[IS20_Inv2_M2]],BT$2,0)/BT$1,"")</f>
        <v>0</v>
      </c>
      <c r="BU166" s="165">
        <f>IFERROR(VLOOKUP($B166,RD[[#All],[Date]:[IS20_Inv2_M2]],BU$2,0)/BU$1,"")</f>
        <v>0</v>
      </c>
      <c r="BV166" s="165">
        <f>IFERROR(VLOOKUP($B166,RD[[#All],[Date]:[IS20_Inv2_M2]],BV$2,0)/BV$1,"")</f>
        <v>0</v>
      </c>
      <c r="BW166" s="165">
        <f>IFERROR(VLOOKUP($B166,RD[[#All],[Date]:[IS20_Inv2_M2]],BW$2,0)/BW$1,"")</f>
        <v>0</v>
      </c>
      <c r="BX166" s="165">
        <f>IFERROR(VLOOKUP($B166,RD[[#All],[Date]:[IS20_Inv2_M2]],BX$2,0)/BX$1,"")</f>
        <v>0</v>
      </c>
      <c r="BY166" s="165">
        <f>IFERROR(VLOOKUP($B166,RD[[#All],[Date]:[IS20_Inv2_M2]],BY$2,0)/BY$1,"")</f>
        <v>0</v>
      </c>
      <c r="BZ166" s="165">
        <f>IFERROR(VLOOKUP($B166,RD[[#All],[Date]:[IS20_Inv2_M2]],BZ$2,0)/BZ$1,"")</f>
        <v>0</v>
      </c>
      <c r="CA166" s="165">
        <f>IFERROR(VLOOKUP($B166,RD[[#All],[Date]:[IS20_Inv2_M2]],CA$2,0)/CA$1,"")</f>
        <v>0</v>
      </c>
      <c r="CB166" s="165">
        <f>IFERROR(VLOOKUP($B166,RD[[#All],[Date]:[IS20_Inv2_M2]],CB$2,0)/CB$1,"")</f>
        <v>0</v>
      </c>
      <c r="CC166" s="165">
        <f>IFERROR(VLOOKUP($B166,RD[[#All],[Date]:[IS20_Inv2_M2]],CC$2,0)/CC$1,"")</f>
        <v>0</v>
      </c>
      <c r="CD166" s="165">
        <f>IFERROR(VLOOKUP($B166,RD[[#All],[Date]:[IS20_Inv2_M2]],CD$2,0)/CD$1,"")</f>
        <v>0</v>
      </c>
      <c r="CE166" s="165">
        <f>IFERROR(VLOOKUP($B166,RD[[#All],[Date]:[IS20_Inv2_M2]],CE$2,0)/CE$1,"")</f>
        <v>0</v>
      </c>
      <c r="CF166" s="165">
        <f>IFERROR(VLOOKUP($B166,RD[[#All],[Date]:[IS20_Inv2_M2]],CF$2,0)/CF$1,"")</f>
        <v>0</v>
      </c>
      <c r="CG166" s="165">
        <f>IFERROR(VLOOKUP($B166,RD[[#All],[Date]:[IS20_Inv2_M2]],CG$2,0)/CG$1,"")</f>
        <v>0</v>
      </c>
      <c r="CH166" s="165">
        <f>IFERROR(VLOOKUP($B166,RD[[#All],[Date]:[IS20_Inv2_M2]],CH$2,0)/CH$1,"")</f>
        <v>0</v>
      </c>
      <c r="CI166" s="165" t="str">
        <f>IFERROR(VLOOKUP($B166,RD[[#All],[Date]:[IS20_Inv2_M2]],CI$2,0)/CI$1,"")</f>
        <v/>
      </c>
      <c r="CJ166" s="165" t="str">
        <f>IFERROR(VLOOKUP($B166,RD[[#All],[Date]:[IS20_Inv2_M2]],CJ$2,0)/CJ$1,"")</f>
        <v/>
      </c>
      <c r="CK166" s="165">
        <f>IFERROR(VLOOKUP($B166,RD[[#All],[Date]:[IS20_Inv2_M2]],CK$2,0)/CK$1,"")</f>
        <v>0</v>
      </c>
      <c r="CL166" s="165">
        <f>IFERROR(VLOOKUP($B166,RD[[#All],[Date]:[IS20_Inv2_M2]],CL$2,0)/CL$1,"")</f>
        <v>0</v>
      </c>
      <c r="CM166" s="165">
        <f>IFERROR(VLOOKUP($B166,RD[[#All],[Date]:[IS20_Inv2_M2]],CM$2,0)/CM$1,"")</f>
        <v>0</v>
      </c>
      <c r="CN166" s="165">
        <f>IFERROR(VLOOKUP($B166,RD[[#All],[Date]:[IS20_Inv2_M2]],CN$2,0)/CN$1,"")</f>
        <v>0</v>
      </c>
      <c r="CO166" s="165">
        <f>IFERROR(VLOOKUP($B166,RD[[#All],[Date]:[IS20_Inv2_M2]],CO$2,0)/CO$1,"")</f>
        <v>0</v>
      </c>
      <c r="CP166" s="165">
        <f>IFERROR(VLOOKUP($B166,RD[[#All],[Date]:[IS20_Inv2_M2]],CP$2,0)/CP$1,"")</f>
        <v>0</v>
      </c>
      <c r="CQ166" s="165">
        <f>IFERROR(VLOOKUP($B166,RD[[#All],[Date]:[IS20_Inv2_M2]],CQ$2,0)/CQ$1,"")</f>
        <v>0</v>
      </c>
      <c r="CR166" s="165">
        <f>IFERROR(VLOOKUP($B166,RD[[#All],[Date]:[IS20_Inv2_M2]],CR$2,0)/CR$1,"")</f>
        <v>0</v>
      </c>
      <c r="CS166" s="165">
        <f>IFERROR(VLOOKUP($B166,RD[[#All],[Date]:[IS20_Inv2_M2]],CS$2,0)/CS$1,"")</f>
        <v>0</v>
      </c>
      <c r="CT166" s="165">
        <f>IFERROR(VLOOKUP($B166,RD[[#All],[Date]:[IS20_Inv2_M2]],CT$2,0)/CT$1,"")</f>
        <v>0</v>
      </c>
      <c r="CU166" s="165">
        <f>IFERROR(VLOOKUP($B166,RD[[#All],[Date]:[IS20_Inv2_M2]],CU$2,0)/CU$1,"")</f>
        <v>0</v>
      </c>
      <c r="CV166" s="165">
        <f>IFERROR(VLOOKUP($B166,RD[[#All],[Date]:[IS20_Inv2_M2]],CV$2,0)/CV$1,"")</f>
        <v>0</v>
      </c>
      <c r="CW166" s="165">
        <f>IFERROR(VLOOKUP($B166,RD[[#All],[Date]:[IS20_Inv2_M2]],CW$2,0)/CW$1,"")</f>
        <v>0</v>
      </c>
      <c r="CX166" s="165">
        <f>IFERROR(VLOOKUP($B166,RD[[#All],[Date]:[IS20_Inv2_M2]],CX$2,0)/CX$1,"")</f>
        <v>0</v>
      </c>
      <c r="CY166" s="165">
        <f>IFERROR(VLOOKUP($B166,RD[[#All],[Date]:[IS20_Inv2_M2]],CY$2,0)/CY$1,"")</f>
        <v>0</v>
      </c>
      <c r="CZ166" s="165">
        <f>IFERROR(VLOOKUP($B166,RD[[#All],[Date]:[IS20_Inv2_M2]],CZ$2,0)/CZ$1,"")</f>
        <v>0</v>
      </c>
      <c r="DA166" s="165" t="str">
        <f>IFERROR(AVERAGEIF(Inv_SY_B[[#This Row],[IS1_Inv1_M1]:[IS8_Inv4_M2]],"&gt;="&amp;0.1,Inv_SY_B[[#This Row],[IS1_Inv1_M1]:[IS8_Inv4_M2]]),"")</f>
        <v/>
      </c>
      <c r="DB166" s="165" t="str">
        <f>IFERROR(AVERAGEIF(Inv_SY_B[[#This Row],[IS18_Inv1_M1]:[IS19_Inv2_M3]],"&gt;="&amp;0.1,Inv_SY_B[[#This Row],[IS18_Inv1_M1]:[IS19_Inv2_M3]]),"")</f>
        <v/>
      </c>
      <c r="DC166" s="165" t="str">
        <f>IFERROR(AVERAGEIF(Inv_SY_B[[#This Row],[IS9_Inv1_M1]:[IS20_Inv2_M2]],"&gt;="&amp;0.1,Inv_SY_B[[#This Row],[IS9_Inv1_M1]:[IS20_Inv2_M2]]),"")</f>
        <v/>
      </c>
    </row>
    <row r="167" spans="2:107">
      <c r="B167" s="167">
        <f t="shared" si="68"/>
        <v>45859</v>
      </c>
      <c r="C167" s="165">
        <f>IFERROR(VLOOKUP($B167,RD[[#All],[Date]:[IS20_Inv2_M2]],C$2,0)/C$1,"")</f>
        <v>0</v>
      </c>
      <c r="D167" s="165">
        <f>IFERROR(VLOOKUP($B167,RD[[#All],[Date]:[IS20_Inv2_M2]],D$2,0)/D$1,"")</f>
        <v>0</v>
      </c>
      <c r="E167" s="165">
        <f>IFERROR(VLOOKUP($B167,RD[[#All],[Date]:[IS20_Inv2_M2]],E$2,0)/E$1,"")</f>
        <v>0</v>
      </c>
      <c r="F167" s="165">
        <f>IFERROR(VLOOKUP($B167,RD[[#All],[Date]:[IS20_Inv2_M2]],F$2,0)/F$1,"")</f>
        <v>0</v>
      </c>
      <c r="G167" s="165">
        <f>IFERROR(VLOOKUP($B167,RD[[#All],[Date]:[IS20_Inv2_M2]],G$2,0)/G$1,"")</f>
        <v>0</v>
      </c>
      <c r="H167" s="165">
        <f>IFERROR(VLOOKUP($B167,RD[[#All],[Date]:[IS20_Inv2_M2]],H$2,0)/H$1,"")</f>
        <v>0</v>
      </c>
      <c r="I167" s="165">
        <f>IFERROR(VLOOKUP($B167,RD[[#All],[Date]:[IS20_Inv2_M2]],I$2,0)/I$1,"")</f>
        <v>0</v>
      </c>
      <c r="J167" s="165">
        <f>IFERROR(VLOOKUP($B167,RD[[#All],[Date]:[IS20_Inv2_M2]],J$2,0)/J$1,"")</f>
        <v>0</v>
      </c>
      <c r="K167" s="165">
        <f>IFERROR(VLOOKUP($B167,RD[[#All],[Date]:[IS20_Inv2_M2]],K$2,0)/K$1,"")</f>
        <v>0</v>
      </c>
      <c r="L167" s="165">
        <f>IFERROR(VLOOKUP($B167,RD[[#All],[Date]:[IS20_Inv2_M2]],L$2,0)/L$1,"")</f>
        <v>0</v>
      </c>
      <c r="M167" s="165">
        <f>IFERROR(VLOOKUP($B167,RD[[#All],[Date]:[IS20_Inv2_M2]],M$2,0)/M$1,"")</f>
        <v>0</v>
      </c>
      <c r="N167" s="165">
        <f>IFERROR(VLOOKUP($B167,RD[[#All],[Date]:[IS20_Inv2_M2]],N$2,0)/N$1,"")</f>
        <v>0</v>
      </c>
      <c r="O167" s="165">
        <f>IFERROR(VLOOKUP($B167,RD[[#All],[Date]:[IS20_Inv2_M2]],O$2,0)/O$1,"")</f>
        <v>0</v>
      </c>
      <c r="P167" s="165">
        <f>IFERROR(VLOOKUP($B167,RD[[#All],[Date]:[IS20_Inv2_M2]],P$2,0)/P$1,"")</f>
        <v>0</v>
      </c>
      <c r="Q167" s="165">
        <f>IFERROR(VLOOKUP($B167,RD[[#All],[Date]:[IS20_Inv2_M2]],Q$2,0)/Q$1,"")</f>
        <v>0</v>
      </c>
      <c r="R167" s="165">
        <f>IFERROR(VLOOKUP($B167,RD[[#All],[Date]:[IS20_Inv2_M2]],R$2,0)/R$1,"")</f>
        <v>0</v>
      </c>
      <c r="S167" s="165">
        <f>IFERROR(VLOOKUP($B167,RD[[#All],[Date]:[IS20_Inv2_M2]],S$2,0)/S$1,"")</f>
        <v>0</v>
      </c>
      <c r="T167" s="165">
        <f>IFERROR(VLOOKUP($B167,RD[[#All],[Date]:[IS20_Inv2_M2]],T$2,0)/T$1,"")</f>
        <v>0</v>
      </c>
      <c r="U167" s="165">
        <f>IFERROR(VLOOKUP($B167,RD[[#All],[Date]:[IS20_Inv2_M2]],U$2,0)/U$1,"")</f>
        <v>0</v>
      </c>
      <c r="V167" s="165">
        <f>IFERROR(VLOOKUP($B167,RD[[#All],[Date]:[IS20_Inv2_M2]],V$2,0)/V$1,"")</f>
        <v>0</v>
      </c>
      <c r="W167" s="165">
        <f>IFERROR(VLOOKUP($B167,RD[[#All],[Date]:[IS20_Inv2_M2]],W$2,0)/W$1,"")</f>
        <v>0</v>
      </c>
      <c r="X167" s="165">
        <f>IFERROR(VLOOKUP($B167,RD[[#All],[Date]:[IS20_Inv2_M2]],X$2,0)/X$1,"")</f>
        <v>0</v>
      </c>
      <c r="Y167" s="165">
        <f>IFERROR(VLOOKUP($B167,RD[[#All],[Date]:[IS20_Inv2_M2]],Y$2,0)/Y$1,"")</f>
        <v>0</v>
      </c>
      <c r="Z167" s="165">
        <f>IFERROR(VLOOKUP($B167,RD[[#All],[Date]:[IS20_Inv2_M2]],Z$2,0)/Z$1,"")</f>
        <v>0</v>
      </c>
      <c r="AA167" s="165">
        <f>IFERROR(VLOOKUP($B167,RD[[#All],[Date]:[IS20_Inv2_M2]],AA$2,0)/AA$1,"")</f>
        <v>0</v>
      </c>
      <c r="AB167" s="165">
        <f>IFERROR(VLOOKUP($B167,RD[[#All],[Date]:[IS20_Inv2_M2]],AB$2,0)/AB$1,"")</f>
        <v>0</v>
      </c>
      <c r="AC167" s="165">
        <f>IFERROR(VLOOKUP($B167,RD[[#All],[Date]:[IS20_Inv2_M2]],AC$2,0)/AC$1,"")</f>
        <v>0</v>
      </c>
      <c r="AD167" s="165">
        <f>IFERROR(VLOOKUP($B167,RD[[#All],[Date]:[IS20_Inv2_M2]],AD$2,0)/AD$1,"")</f>
        <v>0</v>
      </c>
      <c r="AE167" s="165">
        <f>IFERROR(VLOOKUP($B167,RD[[#All],[Date]:[IS20_Inv2_M2]],AE$2,0)/AE$1,"")</f>
        <v>0</v>
      </c>
      <c r="AF167" s="165">
        <f>IFERROR(VLOOKUP($B167,RD[[#All],[Date]:[IS20_Inv2_M2]],AF$2,0)/AF$1,"")</f>
        <v>0</v>
      </c>
      <c r="AG167" s="165">
        <f>IFERROR(VLOOKUP($B167,RD[[#All],[Date]:[IS20_Inv2_M2]],AG$2,0)/AG$1,"")</f>
        <v>0</v>
      </c>
      <c r="AH167" s="165">
        <f>IFERROR(VLOOKUP($B167,RD[[#All],[Date]:[IS20_Inv2_M2]],AH$2,0)/AH$1,"")</f>
        <v>0</v>
      </c>
      <c r="AI167" s="165">
        <f>IFERROR(VLOOKUP($B167,RD[[#All],[Date]:[IS20_Inv2_M2]],AI$2,0)/AI$1,"")</f>
        <v>0</v>
      </c>
      <c r="AJ167" s="165">
        <f>IFERROR(VLOOKUP($B167,RD[[#All],[Date]:[IS20_Inv2_M2]],AJ$2,0)/AJ$1,"")</f>
        <v>0</v>
      </c>
      <c r="AK167" s="165">
        <f>IFERROR(VLOOKUP($B167,RD[[#All],[Date]:[IS20_Inv2_M2]],AK$2,0)/AK$1,"")</f>
        <v>0</v>
      </c>
      <c r="AL167" s="165">
        <f>IFERROR(VLOOKUP($B167,RD[[#All],[Date]:[IS20_Inv2_M2]],AL$2,0)/AL$1,"")</f>
        <v>0</v>
      </c>
      <c r="AM167" s="165">
        <f>IFERROR(VLOOKUP($B167,RD[[#All],[Date]:[IS20_Inv2_M2]],AM$2,0)/AM$1,"")</f>
        <v>0</v>
      </c>
      <c r="AN167" s="165">
        <f>IFERROR(VLOOKUP($B167,RD[[#All],[Date]:[IS20_Inv2_M2]],AN$2,0)/AN$1,"")</f>
        <v>0</v>
      </c>
      <c r="AO167" s="165">
        <f>IFERROR(VLOOKUP($B167,RD[[#All],[Date]:[IS20_Inv2_M2]],AO$2,0)/AO$1,"")</f>
        <v>0</v>
      </c>
      <c r="AP167" s="165">
        <f>IFERROR(VLOOKUP($B167,RD[[#All],[Date]:[IS20_Inv2_M2]],AP$2,0)/AP$1,"")</f>
        <v>0</v>
      </c>
      <c r="AQ167" s="165">
        <f>IFERROR(VLOOKUP($B167,RD[[#All],[Date]:[IS20_Inv2_M2]],AQ$2,0)/AQ$1,"")</f>
        <v>0</v>
      </c>
      <c r="AR167" s="165">
        <f>IFERROR(VLOOKUP($B167,RD[[#All],[Date]:[IS20_Inv2_M2]],AR$2,0)/AR$1,"")</f>
        <v>0</v>
      </c>
      <c r="AS167" s="165">
        <f>IFERROR(VLOOKUP($B167,RD[[#All],[Date]:[IS20_Inv2_M2]],AS$2,0)/AS$1,"")</f>
        <v>0</v>
      </c>
      <c r="AT167" s="165">
        <f>IFERROR(VLOOKUP($B167,RD[[#All],[Date]:[IS20_Inv2_M2]],AT$2,0)/AT$1,"")</f>
        <v>0</v>
      </c>
      <c r="AU167" s="165">
        <f>IFERROR(VLOOKUP($B167,RD[[#All],[Date]:[IS20_Inv2_M2]],AU$2,0)/AU$1,"")</f>
        <v>0</v>
      </c>
      <c r="AV167" s="165">
        <f>IFERROR(VLOOKUP($B167,RD[[#All],[Date]:[IS20_Inv2_M2]],AV$2,0)/AV$1,"")</f>
        <v>0</v>
      </c>
      <c r="AW167" s="165">
        <f>IFERROR(VLOOKUP($B167,RD[[#All],[Date]:[IS20_Inv2_M2]],AW$2,0)/AW$1,"")</f>
        <v>0</v>
      </c>
      <c r="AX167" s="165">
        <f>IFERROR(VLOOKUP($B167,RD[[#All],[Date]:[IS20_Inv2_M2]],AX$2,0)/AX$1,"")</f>
        <v>0</v>
      </c>
      <c r="AY167" s="165">
        <f>IFERROR(VLOOKUP($B167,RD[[#All],[Date]:[IS20_Inv2_M2]],AY$2,0)/AY$1,"")</f>
        <v>0</v>
      </c>
      <c r="AZ167" s="165">
        <f>IFERROR(VLOOKUP($B167,RD[[#All],[Date]:[IS20_Inv2_M2]],AZ$2,0)/AZ$1,"")</f>
        <v>0</v>
      </c>
      <c r="BA167" s="165">
        <f>IFERROR(VLOOKUP($B167,RD[[#All],[Date]:[IS20_Inv2_M2]],BA$2,0)/BA$1,"")</f>
        <v>0</v>
      </c>
      <c r="BB167" s="165">
        <f>IFERROR(VLOOKUP($B167,RD[[#All],[Date]:[IS20_Inv2_M2]],BB$2,0)/BB$1,"")</f>
        <v>0</v>
      </c>
      <c r="BC167" s="165">
        <f>IFERROR(VLOOKUP($B167,RD[[#All],[Date]:[IS20_Inv2_M2]],BC$2,0)/BC$1,"")</f>
        <v>0</v>
      </c>
      <c r="BD167" s="165">
        <f>IFERROR(VLOOKUP($B167,RD[[#All],[Date]:[IS20_Inv2_M2]],BD$2,0)/BD$1,"")</f>
        <v>0</v>
      </c>
      <c r="BE167" s="165">
        <f>IFERROR(VLOOKUP($B167,RD[[#All],[Date]:[IS20_Inv2_M2]],BE$2,0)/BE$1,"")</f>
        <v>0</v>
      </c>
      <c r="BF167" s="165">
        <f>IFERROR(VLOOKUP($B167,RD[[#All],[Date]:[IS20_Inv2_M2]],BF$2,0)/BF$1,"")</f>
        <v>0</v>
      </c>
      <c r="BG167" s="165">
        <f>IFERROR(VLOOKUP($B167,RD[[#All],[Date]:[IS20_Inv2_M2]],BG$2,0)/BG$1,"")</f>
        <v>0</v>
      </c>
      <c r="BH167" s="165">
        <f>IFERROR(VLOOKUP($B167,RD[[#All],[Date]:[IS20_Inv2_M2]],BH$2,0)/BH$1,"")</f>
        <v>0</v>
      </c>
      <c r="BI167" s="165">
        <f>IFERROR(VLOOKUP($B167,RD[[#All],[Date]:[IS20_Inv2_M2]],BI$2,0)/BI$1,"")</f>
        <v>0</v>
      </c>
      <c r="BJ167" s="165">
        <f>IFERROR(VLOOKUP($B167,RD[[#All],[Date]:[IS20_Inv2_M2]],BJ$2,0)/BJ$1,"")</f>
        <v>0</v>
      </c>
      <c r="BK167" s="165">
        <f>IFERROR(VLOOKUP($B167,RD[[#All],[Date]:[IS20_Inv2_M2]],BK$2,0)/BK$1,"")</f>
        <v>0</v>
      </c>
      <c r="BL167" s="165">
        <f>IFERROR(VLOOKUP($B167,RD[[#All],[Date]:[IS20_Inv2_M2]],BL$2,0)/BL$1,"")</f>
        <v>0</v>
      </c>
      <c r="BM167" s="165">
        <f>IFERROR(VLOOKUP($B167,RD[[#All],[Date]:[IS20_Inv2_M2]],BM$2,0)/BM$1,"")</f>
        <v>0</v>
      </c>
      <c r="BN167" s="165">
        <f>IFERROR(VLOOKUP($B167,RD[[#All],[Date]:[IS20_Inv2_M2]],BN$2,0)/BN$1,"")</f>
        <v>0</v>
      </c>
      <c r="BO167" s="165">
        <f>IFERROR(VLOOKUP($B167,RD[[#All],[Date]:[IS20_Inv2_M2]],BO$2,0)/BO$1,"")</f>
        <v>0</v>
      </c>
      <c r="BP167" s="165">
        <f>IFERROR(VLOOKUP($B167,RD[[#All],[Date]:[IS20_Inv2_M2]],BP$2,0)/BP$1,"")</f>
        <v>0</v>
      </c>
      <c r="BQ167" s="165">
        <f>IFERROR(VLOOKUP($B167,RD[[#All],[Date]:[IS20_Inv2_M2]],BQ$2,0)/BQ$1,"")</f>
        <v>0</v>
      </c>
      <c r="BR167" s="165">
        <f>IFERROR(VLOOKUP($B167,RD[[#All],[Date]:[IS20_Inv2_M2]],BR$2,0)/BR$1,"")</f>
        <v>0</v>
      </c>
      <c r="BS167" s="165">
        <f>IFERROR(VLOOKUP($B167,RD[[#All],[Date]:[IS20_Inv2_M2]],BS$2,0)/BS$1,"")</f>
        <v>0</v>
      </c>
      <c r="BT167" s="165">
        <f>IFERROR(VLOOKUP($B167,RD[[#All],[Date]:[IS20_Inv2_M2]],BT$2,0)/BT$1,"")</f>
        <v>0</v>
      </c>
      <c r="BU167" s="165">
        <f>IFERROR(VLOOKUP($B167,RD[[#All],[Date]:[IS20_Inv2_M2]],BU$2,0)/BU$1,"")</f>
        <v>0</v>
      </c>
      <c r="BV167" s="165">
        <f>IFERROR(VLOOKUP($B167,RD[[#All],[Date]:[IS20_Inv2_M2]],BV$2,0)/BV$1,"")</f>
        <v>0</v>
      </c>
      <c r="BW167" s="165">
        <f>IFERROR(VLOOKUP($B167,RD[[#All],[Date]:[IS20_Inv2_M2]],BW$2,0)/BW$1,"")</f>
        <v>0</v>
      </c>
      <c r="BX167" s="165">
        <f>IFERROR(VLOOKUP($B167,RD[[#All],[Date]:[IS20_Inv2_M2]],BX$2,0)/BX$1,"")</f>
        <v>0</v>
      </c>
      <c r="BY167" s="165">
        <f>IFERROR(VLOOKUP($B167,RD[[#All],[Date]:[IS20_Inv2_M2]],BY$2,0)/BY$1,"")</f>
        <v>0</v>
      </c>
      <c r="BZ167" s="165">
        <f>IFERROR(VLOOKUP($B167,RD[[#All],[Date]:[IS20_Inv2_M2]],BZ$2,0)/BZ$1,"")</f>
        <v>0</v>
      </c>
      <c r="CA167" s="165">
        <f>IFERROR(VLOOKUP($B167,RD[[#All],[Date]:[IS20_Inv2_M2]],CA$2,0)/CA$1,"")</f>
        <v>0</v>
      </c>
      <c r="CB167" s="165">
        <f>IFERROR(VLOOKUP($B167,RD[[#All],[Date]:[IS20_Inv2_M2]],CB$2,0)/CB$1,"")</f>
        <v>0</v>
      </c>
      <c r="CC167" s="165">
        <f>IFERROR(VLOOKUP($B167,RD[[#All],[Date]:[IS20_Inv2_M2]],CC$2,0)/CC$1,"")</f>
        <v>0</v>
      </c>
      <c r="CD167" s="165">
        <f>IFERROR(VLOOKUP($B167,RD[[#All],[Date]:[IS20_Inv2_M2]],CD$2,0)/CD$1,"")</f>
        <v>0</v>
      </c>
      <c r="CE167" s="165">
        <f>IFERROR(VLOOKUP($B167,RD[[#All],[Date]:[IS20_Inv2_M2]],CE$2,0)/CE$1,"")</f>
        <v>0</v>
      </c>
      <c r="CF167" s="165">
        <f>IFERROR(VLOOKUP($B167,RD[[#All],[Date]:[IS20_Inv2_M2]],CF$2,0)/CF$1,"")</f>
        <v>0</v>
      </c>
      <c r="CG167" s="165">
        <f>IFERROR(VLOOKUP($B167,RD[[#All],[Date]:[IS20_Inv2_M2]],CG$2,0)/CG$1,"")</f>
        <v>0</v>
      </c>
      <c r="CH167" s="165">
        <f>IFERROR(VLOOKUP($B167,RD[[#All],[Date]:[IS20_Inv2_M2]],CH$2,0)/CH$1,"")</f>
        <v>0</v>
      </c>
      <c r="CI167" s="165" t="str">
        <f>IFERROR(VLOOKUP($B167,RD[[#All],[Date]:[IS20_Inv2_M2]],CI$2,0)/CI$1,"")</f>
        <v/>
      </c>
      <c r="CJ167" s="165" t="str">
        <f>IFERROR(VLOOKUP($B167,RD[[#All],[Date]:[IS20_Inv2_M2]],CJ$2,0)/CJ$1,"")</f>
        <v/>
      </c>
      <c r="CK167" s="165">
        <f>IFERROR(VLOOKUP($B167,RD[[#All],[Date]:[IS20_Inv2_M2]],CK$2,0)/CK$1,"")</f>
        <v>0</v>
      </c>
      <c r="CL167" s="165">
        <f>IFERROR(VLOOKUP($B167,RD[[#All],[Date]:[IS20_Inv2_M2]],CL$2,0)/CL$1,"")</f>
        <v>0</v>
      </c>
      <c r="CM167" s="165">
        <f>IFERROR(VLOOKUP($B167,RD[[#All],[Date]:[IS20_Inv2_M2]],CM$2,0)/CM$1,"")</f>
        <v>0</v>
      </c>
      <c r="CN167" s="165">
        <f>IFERROR(VLOOKUP($B167,RD[[#All],[Date]:[IS20_Inv2_M2]],CN$2,0)/CN$1,"")</f>
        <v>0</v>
      </c>
      <c r="CO167" s="165">
        <f>IFERROR(VLOOKUP($B167,RD[[#All],[Date]:[IS20_Inv2_M2]],CO$2,0)/CO$1,"")</f>
        <v>0</v>
      </c>
      <c r="CP167" s="165">
        <f>IFERROR(VLOOKUP($B167,RD[[#All],[Date]:[IS20_Inv2_M2]],CP$2,0)/CP$1,"")</f>
        <v>0</v>
      </c>
      <c r="CQ167" s="165">
        <f>IFERROR(VLOOKUP($B167,RD[[#All],[Date]:[IS20_Inv2_M2]],CQ$2,0)/CQ$1,"")</f>
        <v>0</v>
      </c>
      <c r="CR167" s="165">
        <f>IFERROR(VLOOKUP($B167,RD[[#All],[Date]:[IS20_Inv2_M2]],CR$2,0)/CR$1,"")</f>
        <v>0</v>
      </c>
      <c r="CS167" s="165">
        <f>IFERROR(VLOOKUP($B167,RD[[#All],[Date]:[IS20_Inv2_M2]],CS$2,0)/CS$1,"")</f>
        <v>0</v>
      </c>
      <c r="CT167" s="165">
        <f>IFERROR(VLOOKUP($B167,RD[[#All],[Date]:[IS20_Inv2_M2]],CT$2,0)/CT$1,"")</f>
        <v>0</v>
      </c>
      <c r="CU167" s="165">
        <f>IFERROR(VLOOKUP($B167,RD[[#All],[Date]:[IS20_Inv2_M2]],CU$2,0)/CU$1,"")</f>
        <v>0</v>
      </c>
      <c r="CV167" s="165">
        <f>IFERROR(VLOOKUP($B167,RD[[#All],[Date]:[IS20_Inv2_M2]],CV$2,0)/CV$1,"")</f>
        <v>0</v>
      </c>
      <c r="CW167" s="165">
        <f>IFERROR(VLOOKUP($B167,RD[[#All],[Date]:[IS20_Inv2_M2]],CW$2,0)/CW$1,"")</f>
        <v>0</v>
      </c>
      <c r="CX167" s="165">
        <f>IFERROR(VLOOKUP($B167,RD[[#All],[Date]:[IS20_Inv2_M2]],CX$2,0)/CX$1,"")</f>
        <v>0</v>
      </c>
      <c r="CY167" s="165">
        <f>IFERROR(VLOOKUP($B167,RD[[#All],[Date]:[IS20_Inv2_M2]],CY$2,0)/CY$1,"")</f>
        <v>0</v>
      </c>
      <c r="CZ167" s="165">
        <f>IFERROR(VLOOKUP($B167,RD[[#All],[Date]:[IS20_Inv2_M2]],CZ$2,0)/CZ$1,"")</f>
        <v>0</v>
      </c>
      <c r="DA167" s="165" t="str">
        <f>IFERROR(AVERAGEIF(Inv_SY_B[[#This Row],[IS1_Inv1_M1]:[IS8_Inv4_M2]],"&gt;="&amp;0.1,Inv_SY_B[[#This Row],[IS1_Inv1_M1]:[IS8_Inv4_M2]]),"")</f>
        <v/>
      </c>
      <c r="DB167" s="165" t="str">
        <f>IFERROR(AVERAGEIF(Inv_SY_B[[#This Row],[IS18_Inv1_M1]:[IS19_Inv2_M3]],"&gt;="&amp;0.1,Inv_SY_B[[#This Row],[IS18_Inv1_M1]:[IS19_Inv2_M3]]),"")</f>
        <v/>
      </c>
      <c r="DC167" s="165" t="str">
        <f>IFERROR(AVERAGEIF(Inv_SY_B[[#This Row],[IS9_Inv1_M1]:[IS20_Inv2_M2]],"&gt;="&amp;0.1,Inv_SY_B[[#This Row],[IS9_Inv1_M1]:[IS20_Inv2_M2]]),"")</f>
        <v/>
      </c>
    </row>
    <row r="168" spans="2:107">
      <c r="B168" s="167">
        <f t="shared" si="68"/>
        <v>45860</v>
      </c>
      <c r="C168" s="165">
        <f>IFERROR(VLOOKUP($B168,RD[[#All],[Date]:[IS20_Inv2_M2]],C$2,0)/C$1,"")</f>
        <v>0</v>
      </c>
      <c r="D168" s="165">
        <f>IFERROR(VLOOKUP($B168,RD[[#All],[Date]:[IS20_Inv2_M2]],D$2,0)/D$1,"")</f>
        <v>0</v>
      </c>
      <c r="E168" s="165">
        <f>IFERROR(VLOOKUP($B168,RD[[#All],[Date]:[IS20_Inv2_M2]],E$2,0)/E$1,"")</f>
        <v>0</v>
      </c>
      <c r="F168" s="165">
        <f>IFERROR(VLOOKUP($B168,RD[[#All],[Date]:[IS20_Inv2_M2]],F$2,0)/F$1,"")</f>
        <v>0</v>
      </c>
      <c r="G168" s="165">
        <f>IFERROR(VLOOKUP($B168,RD[[#All],[Date]:[IS20_Inv2_M2]],G$2,0)/G$1,"")</f>
        <v>0</v>
      </c>
      <c r="H168" s="165">
        <f>IFERROR(VLOOKUP($B168,RD[[#All],[Date]:[IS20_Inv2_M2]],H$2,0)/H$1,"")</f>
        <v>0</v>
      </c>
      <c r="I168" s="165">
        <f>IFERROR(VLOOKUP($B168,RD[[#All],[Date]:[IS20_Inv2_M2]],I$2,0)/I$1,"")</f>
        <v>0</v>
      </c>
      <c r="J168" s="165">
        <f>IFERROR(VLOOKUP($B168,RD[[#All],[Date]:[IS20_Inv2_M2]],J$2,0)/J$1,"")</f>
        <v>0</v>
      </c>
      <c r="K168" s="165">
        <f>IFERROR(VLOOKUP($B168,RD[[#All],[Date]:[IS20_Inv2_M2]],K$2,0)/K$1,"")</f>
        <v>0</v>
      </c>
      <c r="L168" s="165">
        <f>IFERROR(VLOOKUP($B168,RD[[#All],[Date]:[IS20_Inv2_M2]],L$2,0)/L$1,"")</f>
        <v>0</v>
      </c>
      <c r="M168" s="165">
        <f>IFERROR(VLOOKUP($B168,RD[[#All],[Date]:[IS20_Inv2_M2]],M$2,0)/M$1,"")</f>
        <v>0</v>
      </c>
      <c r="N168" s="165">
        <f>IFERROR(VLOOKUP($B168,RD[[#All],[Date]:[IS20_Inv2_M2]],N$2,0)/N$1,"")</f>
        <v>0</v>
      </c>
      <c r="O168" s="165">
        <f>IFERROR(VLOOKUP($B168,RD[[#All],[Date]:[IS20_Inv2_M2]],O$2,0)/O$1,"")</f>
        <v>0</v>
      </c>
      <c r="P168" s="165">
        <f>IFERROR(VLOOKUP($B168,RD[[#All],[Date]:[IS20_Inv2_M2]],P$2,0)/P$1,"")</f>
        <v>0</v>
      </c>
      <c r="Q168" s="165">
        <f>IFERROR(VLOOKUP($B168,RD[[#All],[Date]:[IS20_Inv2_M2]],Q$2,0)/Q$1,"")</f>
        <v>0</v>
      </c>
      <c r="R168" s="165">
        <f>IFERROR(VLOOKUP($B168,RD[[#All],[Date]:[IS20_Inv2_M2]],R$2,0)/R$1,"")</f>
        <v>0</v>
      </c>
      <c r="S168" s="165">
        <f>IFERROR(VLOOKUP($B168,RD[[#All],[Date]:[IS20_Inv2_M2]],S$2,0)/S$1,"")</f>
        <v>0</v>
      </c>
      <c r="T168" s="165">
        <f>IFERROR(VLOOKUP($B168,RD[[#All],[Date]:[IS20_Inv2_M2]],T$2,0)/T$1,"")</f>
        <v>0</v>
      </c>
      <c r="U168" s="165">
        <f>IFERROR(VLOOKUP($B168,RD[[#All],[Date]:[IS20_Inv2_M2]],U$2,0)/U$1,"")</f>
        <v>0</v>
      </c>
      <c r="V168" s="165">
        <f>IFERROR(VLOOKUP($B168,RD[[#All],[Date]:[IS20_Inv2_M2]],V$2,0)/V$1,"")</f>
        <v>0</v>
      </c>
      <c r="W168" s="165">
        <f>IFERROR(VLOOKUP($B168,RD[[#All],[Date]:[IS20_Inv2_M2]],W$2,0)/W$1,"")</f>
        <v>0</v>
      </c>
      <c r="X168" s="165">
        <f>IFERROR(VLOOKUP($B168,RD[[#All],[Date]:[IS20_Inv2_M2]],X$2,0)/X$1,"")</f>
        <v>0</v>
      </c>
      <c r="Y168" s="165">
        <f>IFERROR(VLOOKUP($B168,RD[[#All],[Date]:[IS20_Inv2_M2]],Y$2,0)/Y$1,"")</f>
        <v>0</v>
      </c>
      <c r="Z168" s="165">
        <f>IFERROR(VLOOKUP($B168,RD[[#All],[Date]:[IS20_Inv2_M2]],Z$2,0)/Z$1,"")</f>
        <v>0</v>
      </c>
      <c r="AA168" s="165">
        <f>IFERROR(VLOOKUP($B168,RD[[#All],[Date]:[IS20_Inv2_M2]],AA$2,0)/AA$1,"")</f>
        <v>0</v>
      </c>
      <c r="AB168" s="165">
        <f>IFERROR(VLOOKUP($B168,RD[[#All],[Date]:[IS20_Inv2_M2]],AB$2,0)/AB$1,"")</f>
        <v>0</v>
      </c>
      <c r="AC168" s="165">
        <f>IFERROR(VLOOKUP($B168,RD[[#All],[Date]:[IS20_Inv2_M2]],AC$2,0)/AC$1,"")</f>
        <v>0</v>
      </c>
      <c r="AD168" s="165">
        <f>IFERROR(VLOOKUP($B168,RD[[#All],[Date]:[IS20_Inv2_M2]],AD$2,0)/AD$1,"")</f>
        <v>0</v>
      </c>
      <c r="AE168" s="165">
        <f>IFERROR(VLOOKUP($B168,RD[[#All],[Date]:[IS20_Inv2_M2]],AE$2,0)/AE$1,"")</f>
        <v>0</v>
      </c>
      <c r="AF168" s="165">
        <f>IFERROR(VLOOKUP($B168,RD[[#All],[Date]:[IS20_Inv2_M2]],AF$2,0)/AF$1,"")</f>
        <v>0</v>
      </c>
      <c r="AG168" s="165">
        <f>IFERROR(VLOOKUP($B168,RD[[#All],[Date]:[IS20_Inv2_M2]],AG$2,0)/AG$1,"")</f>
        <v>0</v>
      </c>
      <c r="AH168" s="165">
        <f>IFERROR(VLOOKUP($B168,RD[[#All],[Date]:[IS20_Inv2_M2]],AH$2,0)/AH$1,"")</f>
        <v>0</v>
      </c>
      <c r="AI168" s="165">
        <f>IFERROR(VLOOKUP($B168,RD[[#All],[Date]:[IS20_Inv2_M2]],AI$2,0)/AI$1,"")</f>
        <v>0</v>
      </c>
      <c r="AJ168" s="165">
        <f>IFERROR(VLOOKUP($B168,RD[[#All],[Date]:[IS20_Inv2_M2]],AJ$2,0)/AJ$1,"")</f>
        <v>0</v>
      </c>
      <c r="AK168" s="165">
        <f>IFERROR(VLOOKUP($B168,RD[[#All],[Date]:[IS20_Inv2_M2]],AK$2,0)/AK$1,"")</f>
        <v>0</v>
      </c>
      <c r="AL168" s="165">
        <f>IFERROR(VLOOKUP($B168,RD[[#All],[Date]:[IS20_Inv2_M2]],AL$2,0)/AL$1,"")</f>
        <v>0</v>
      </c>
      <c r="AM168" s="165">
        <f>IFERROR(VLOOKUP($B168,RD[[#All],[Date]:[IS20_Inv2_M2]],AM$2,0)/AM$1,"")</f>
        <v>0</v>
      </c>
      <c r="AN168" s="165">
        <f>IFERROR(VLOOKUP($B168,RD[[#All],[Date]:[IS20_Inv2_M2]],AN$2,0)/AN$1,"")</f>
        <v>0</v>
      </c>
      <c r="AO168" s="165">
        <f>IFERROR(VLOOKUP($B168,RD[[#All],[Date]:[IS20_Inv2_M2]],AO$2,0)/AO$1,"")</f>
        <v>0</v>
      </c>
      <c r="AP168" s="165">
        <f>IFERROR(VLOOKUP($B168,RD[[#All],[Date]:[IS20_Inv2_M2]],AP$2,0)/AP$1,"")</f>
        <v>0</v>
      </c>
      <c r="AQ168" s="165">
        <f>IFERROR(VLOOKUP($B168,RD[[#All],[Date]:[IS20_Inv2_M2]],AQ$2,0)/AQ$1,"")</f>
        <v>0</v>
      </c>
      <c r="AR168" s="165">
        <f>IFERROR(VLOOKUP($B168,RD[[#All],[Date]:[IS20_Inv2_M2]],AR$2,0)/AR$1,"")</f>
        <v>0</v>
      </c>
      <c r="AS168" s="165">
        <f>IFERROR(VLOOKUP($B168,RD[[#All],[Date]:[IS20_Inv2_M2]],AS$2,0)/AS$1,"")</f>
        <v>0</v>
      </c>
      <c r="AT168" s="165">
        <f>IFERROR(VLOOKUP($B168,RD[[#All],[Date]:[IS20_Inv2_M2]],AT$2,0)/AT$1,"")</f>
        <v>0</v>
      </c>
      <c r="AU168" s="165">
        <f>IFERROR(VLOOKUP($B168,RD[[#All],[Date]:[IS20_Inv2_M2]],AU$2,0)/AU$1,"")</f>
        <v>0</v>
      </c>
      <c r="AV168" s="165">
        <f>IFERROR(VLOOKUP($B168,RD[[#All],[Date]:[IS20_Inv2_M2]],AV$2,0)/AV$1,"")</f>
        <v>0</v>
      </c>
      <c r="AW168" s="165">
        <f>IFERROR(VLOOKUP($B168,RD[[#All],[Date]:[IS20_Inv2_M2]],AW$2,0)/AW$1,"")</f>
        <v>0</v>
      </c>
      <c r="AX168" s="165">
        <f>IFERROR(VLOOKUP($B168,RD[[#All],[Date]:[IS20_Inv2_M2]],AX$2,0)/AX$1,"")</f>
        <v>0</v>
      </c>
      <c r="AY168" s="165">
        <f>IFERROR(VLOOKUP($B168,RD[[#All],[Date]:[IS20_Inv2_M2]],AY$2,0)/AY$1,"")</f>
        <v>0</v>
      </c>
      <c r="AZ168" s="165">
        <f>IFERROR(VLOOKUP($B168,RD[[#All],[Date]:[IS20_Inv2_M2]],AZ$2,0)/AZ$1,"")</f>
        <v>0</v>
      </c>
      <c r="BA168" s="165">
        <f>IFERROR(VLOOKUP($B168,RD[[#All],[Date]:[IS20_Inv2_M2]],BA$2,0)/BA$1,"")</f>
        <v>0</v>
      </c>
      <c r="BB168" s="165">
        <f>IFERROR(VLOOKUP($B168,RD[[#All],[Date]:[IS20_Inv2_M2]],BB$2,0)/BB$1,"")</f>
        <v>0</v>
      </c>
      <c r="BC168" s="165">
        <f>IFERROR(VLOOKUP($B168,RD[[#All],[Date]:[IS20_Inv2_M2]],BC$2,0)/BC$1,"")</f>
        <v>0</v>
      </c>
      <c r="BD168" s="165">
        <f>IFERROR(VLOOKUP($B168,RD[[#All],[Date]:[IS20_Inv2_M2]],BD$2,0)/BD$1,"")</f>
        <v>0</v>
      </c>
      <c r="BE168" s="165">
        <f>IFERROR(VLOOKUP($B168,RD[[#All],[Date]:[IS20_Inv2_M2]],BE$2,0)/BE$1,"")</f>
        <v>0</v>
      </c>
      <c r="BF168" s="165">
        <f>IFERROR(VLOOKUP($B168,RD[[#All],[Date]:[IS20_Inv2_M2]],BF$2,0)/BF$1,"")</f>
        <v>0</v>
      </c>
      <c r="BG168" s="165">
        <f>IFERROR(VLOOKUP($B168,RD[[#All],[Date]:[IS20_Inv2_M2]],BG$2,0)/BG$1,"")</f>
        <v>0</v>
      </c>
      <c r="BH168" s="165">
        <f>IFERROR(VLOOKUP($B168,RD[[#All],[Date]:[IS20_Inv2_M2]],BH$2,0)/BH$1,"")</f>
        <v>0</v>
      </c>
      <c r="BI168" s="165">
        <f>IFERROR(VLOOKUP($B168,RD[[#All],[Date]:[IS20_Inv2_M2]],BI$2,0)/BI$1,"")</f>
        <v>0</v>
      </c>
      <c r="BJ168" s="165">
        <f>IFERROR(VLOOKUP($B168,RD[[#All],[Date]:[IS20_Inv2_M2]],BJ$2,0)/BJ$1,"")</f>
        <v>0</v>
      </c>
      <c r="BK168" s="165">
        <f>IFERROR(VLOOKUP($B168,RD[[#All],[Date]:[IS20_Inv2_M2]],BK$2,0)/BK$1,"")</f>
        <v>0</v>
      </c>
      <c r="BL168" s="165">
        <f>IFERROR(VLOOKUP($B168,RD[[#All],[Date]:[IS20_Inv2_M2]],BL$2,0)/BL$1,"")</f>
        <v>0</v>
      </c>
      <c r="BM168" s="165">
        <f>IFERROR(VLOOKUP($B168,RD[[#All],[Date]:[IS20_Inv2_M2]],BM$2,0)/BM$1,"")</f>
        <v>0</v>
      </c>
      <c r="BN168" s="165">
        <f>IFERROR(VLOOKUP($B168,RD[[#All],[Date]:[IS20_Inv2_M2]],BN$2,0)/BN$1,"")</f>
        <v>0</v>
      </c>
      <c r="BO168" s="165">
        <f>IFERROR(VLOOKUP($B168,RD[[#All],[Date]:[IS20_Inv2_M2]],BO$2,0)/BO$1,"")</f>
        <v>0</v>
      </c>
      <c r="BP168" s="165">
        <f>IFERROR(VLOOKUP($B168,RD[[#All],[Date]:[IS20_Inv2_M2]],BP$2,0)/BP$1,"")</f>
        <v>0</v>
      </c>
      <c r="BQ168" s="165">
        <f>IFERROR(VLOOKUP($B168,RD[[#All],[Date]:[IS20_Inv2_M2]],BQ$2,0)/BQ$1,"")</f>
        <v>0</v>
      </c>
      <c r="BR168" s="165">
        <f>IFERROR(VLOOKUP($B168,RD[[#All],[Date]:[IS20_Inv2_M2]],BR$2,0)/BR$1,"")</f>
        <v>0</v>
      </c>
      <c r="BS168" s="165">
        <f>IFERROR(VLOOKUP($B168,RD[[#All],[Date]:[IS20_Inv2_M2]],BS$2,0)/BS$1,"")</f>
        <v>0</v>
      </c>
      <c r="BT168" s="165">
        <f>IFERROR(VLOOKUP($B168,RD[[#All],[Date]:[IS20_Inv2_M2]],BT$2,0)/BT$1,"")</f>
        <v>0</v>
      </c>
      <c r="BU168" s="165">
        <f>IFERROR(VLOOKUP($B168,RD[[#All],[Date]:[IS20_Inv2_M2]],BU$2,0)/BU$1,"")</f>
        <v>0</v>
      </c>
      <c r="BV168" s="165">
        <f>IFERROR(VLOOKUP($B168,RD[[#All],[Date]:[IS20_Inv2_M2]],BV$2,0)/BV$1,"")</f>
        <v>0</v>
      </c>
      <c r="BW168" s="165">
        <f>IFERROR(VLOOKUP($B168,RD[[#All],[Date]:[IS20_Inv2_M2]],BW$2,0)/BW$1,"")</f>
        <v>0</v>
      </c>
      <c r="BX168" s="165">
        <f>IFERROR(VLOOKUP($B168,RD[[#All],[Date]:[IS20_Inv2_M2]],BX$2,0)/BX$1,"")</f>
        <v>0</v>
      </c>
      <c r="BY168" s="165">
        <f>IFERROR(VLOOKUP($B168,RD[[#All],[Date]:[IS20_Inv2_M2]],BY$2,0)/BY$1,"")</f>
        <v>0</v>
      </c>
      <c r="BZ168" s="165">
        <f>IFERROR(VLOOKUP($B168,RD[[#All],[Date]:[IS20_Inv2_M2]],BZ$2,0)/BZ$1,"")</f>
        <v>0</v>
      </c>
      <c r="CA168" s="165">
        <f>IFERROR(VLOOKUP($B168,RD[[#All],[Date]:[IS20_Inv2_M2]],CA$2,0)/CA$1,"")</f>
        <v>0</v>
      </c>
      <c r="CB168" s="165">
        <f>IFERROR(VLOOKUP($B168,RD[[#All],[Date]:[IS20_Inv2_M2]],CB$2,0)/CB$1,"")</f>
        <v>0</v>
      </c>
      <c r="CC168" s="165">
        <f>IFERROR(VLOOKUP($B168,RD[[#All],[Date]:[IS20_Inv2_M2]],CC$2,0)/CC$1,"")</f>
        <v>0</v>
      </c>
      <c r="CD168" s="165">
        <f>IFERROR(VLOOKUP($B168,RD[[#All],[Date]:[IS20_Inv2_M2]],CD$2,0)/CD$1,"")</f>
        <v>0</v>
      </c>
      <c r="CE168" s="165">
        <f>IFERROR(VLOOKUP($B168,RD[[#All],[Date]:[IS20_Inv2_M2]],CE$2,0)/CE$1,"")</f>
        <v>0</v>
      </c>
      <c r="CF168" s="165">
        <f>IFERROR(VLOOKUP($B168,RD[[#All],[Date]:[IS20_Inv2_M2]],CF$2,0)/CF$1,"")</f>
        <v>0</v>
      </c>
      <c r="CG168" s="165">
        <f>IFERROR(VLOOKUP($B168,RD[[#All],[Date]:[IS20_Inv2_M2]],CG$2,0)/CG$1,"")</f>
        <v>0</v>
      </c>
      <c r="CH168" s="165">
        <f>IFERROR(VLOOKUP($B168,RD[[#All],[Date]:[IS20_Inv2_M2]],CH$2,0)/CH$1,"")</f>
        <v>0</v>
      </c>
      <c r="CI168" s="165" t="str">
        <f>IFERROR(VLOOKUP($B168,RD[[#All],[Date]:[IS20_Inv2_M2]],CI$2,0)/CI$1,"")</f>
        <v/>
      </c>
      <c r="CJ168" s="165" t="str">
        <f>IFERROR(VLOOKUP($B168,RD[[#All],[Date]:[IS20_Inv2_M2]],CJ$2,0)/CJ$1,"")</f>
        <v/>
      </c>
      <c r="CK168" s="165">
        <f>IFERROR(VLOOKUP($B168,RD[[#All],[Date]:[IS20_Inv2_M2]],CK$2,0)/CK$1,"")</f>
        <v>0</v>
      </c>
      <c r="CL168" s="165">
        <f>IFERROR(VLOOKUP($B168,RD[[#All],[Date]:[IS20_Inv2_M2]],CL$2,0)/CL$1,"")</f>
        <v>0</v>
      </c>
      <c r="CM168" s="165">
        <f>IFERROR(VLOOKUP($B168,RD[[#All],[Date]:[IS20_Inv2_M2]],CM$2,0)/CM$1,"")</f>
        <v>0</v>
      </c>
      <c r="CN168" s="165">
        <f>IFERROR(VLOOKUP($B168,RD[[#All],[Date]:[IS20_Inv2_M2]],CN$2,0)/CN$1,"")</f>
        <v>0</v>
      </c>
      <c r="CO168" s="165">
        <f>IFERROR(VLOOKUP($B168,RD[[#All],[Date]:[IS20_Inv2_M2]],CO$2,0)/CO$1,"")</f>
        <v>0</v>
      </c>
      <c r="CP168" s="165">
        <f>IFERROR(VLOOKUP($B168,RD[[#All],[Date]:[IS20_Inv2_M2]],CP$2,0)/CP$1,"")</f>
        <v>0</v>
      </c>
      <c r="CQ168" s="165">
        <f>IFERROR(VLOOKUP($B168,RD[[#All],[Date]:[IS20_Inv2_M2]],CQ$2,0)/CQ$1,"")</f>
        <v>0</v>
      </c>
      <c r="CR168" s="165">
        <f>IFERROR(VLOOKUP($B168,RD[[#All],[Date]:[IS20_Inv2_M2]],CR$2,0)/CR$1,"")</f>
        <v>0</v>
      </c>
      <c r="CS168" s="165">
        <f>IFERROR(VLOOKUP($B168,RD[[#All],[Date]:[IS20_Inv2_M2]],CS$2,0)/CS$1,"")</f>
        <v>0</v>
      </c>
      <c r="CT168" s="165">
        <f>IFERROR(VLOOKUP($B168,RD[[#All],[Date]:[IS20_Inv2_M2]],CT$2,0)/CT$1,"")</f>
        <v>0</v>
      </c>
      <c r="CU168" s="165">
        <f>IFERROR(VLOOKUP($B168,RD[[#All],[Date]:[IS20_Inv2_M2]],CU$2,0)/CU$1,"")</f>
        <v>0</v>
      </c>
      <c r="CV168" s="165">
        <f>IFERROR(VLOOKUP($B168,RD[[#All],[Date]:[IS20_Inv2_M2]],CV$2,0)/CV$1,"")</f>
        <v>0</v>
      </c>
      <c r="CW168" s="165">
        <f>IFERROR(VLOOKUP($B168,RD[[#All],[Date]:[IS20_Inv2_M2]],CW$2,0)/CW$1,"")</f>
        <v>0</v>
      </c>
      <c r="CX168" s="165">
        <f>IFERROR(VLOOKUP($B168,RD[[#All],[Date]:[IS20_Inv2_M2]],CX$2,0)/CX$1,"")</f>
        <v>0</v>
      </c>
      <c r="CY168" s="165">
        <f>IFERROR(VLOOKUP($B168,RD[[#All],[Date]:[IS20_Inv2_M2]],CY$2,0)/CY$1,"")</f>
        <v>0</v>
      </c>
      <c r="CZ168" s="165">
        <f>IFERROR(VLOOKUP($B168,RD[[#All],[Date]:[IS20_Inv2_M2]],CZ$2,0)/CZ$1,"")</f>
        <v>0</v>
      </c>
      <c r="DA168" s="165" t="str">
        <f>IFERROR(AVERAGEIF(Inv_SY_B[[#This Row],[IS1_Inv1_M1]:[IS8_Inv4_M2]],"&gt;="&amp;0.1,Inv_SY_B[[#This Row],[IS1_Inv1_M1]:[IS8_Inv4_M2]]),"")</f>
        <v/>
      </c>
      <c r="DB168" s="165" t="str">
        <f>IFERROR(AVERAGEIF(Inv_SY_B[[#This Row],[IS18_Inv1_M1]:[IS19_Inv2_M3]],"&gt;="&amp;0.1,Inv_SY_B[[#This Row],[IS18_Inv1_M1]:[IS19_Inv2_M3]]),"")</f>
        <v/>
      </c>
      <c r="DC168" s="165" t="str">
        <f>IFERROR(AVERAGEIF(Inv_SY_B[[#This Row],[IS9_Inv1_M1]:[IS20_Inv2_M2]],"&gt;="&amp;0.1,Inv_SY_B[[#This Row],[IS9_Inv1_M1]:[IS20_Inv2_M2]]),"")</f>
        <v/>
      </c>
    </row>
    <row r="169" spans="2:107">
      <c r="B169" s="167">
        <f t="shared" si="68"/>
        <v>45861</v>
      </c>
      <c r="C169" s="165">
        <f>IFERROR(VLOOKUP($B169,RD[[#All],[Date]:[IS20_Inv2_M2]],C$2,0)/C$1,"")</f>
        <v>0</v>
      </c>
      <c r="D169" s="165">
        <f>IFERROR(VLOOKUP($B169,RD[[#All],[Date]:[IS20_Inv2_M2]],D$2,0)/D$1,"")</f>
        <v>0</v>
      </c>
      <c r="E169" s="165">
        <f>IFERROR(VLOOKUP($B169,RD[[#All],[Date]:[IS20_Inv2_M2]],E$2,0)/E$1,"")</f>
        <v>0</v>
      </c>
      <c r="F169" s="165">
        <f>IFERROR(VLOOKUP($B169,RD[[#All],[Date]:[IS20_Inv2_M2]],F$2,0)/F$1,"")</f>
        <v>0</v>
      </c>
      <c r="G169" s="165">
        <f>IFERROR(VLOOKUP($B169,RD[[#All],[Date]:[IS20_Inv2_M2]],G$2,0)/G$1,"")</f>
        <v>0</v>
      </c>
      <c r="H169" s="165">
        <f>IFERROR(VLOOKUP($B169,RD[[#All],[Date]:[IS20_Inv2_M2]],H$2,0)/H$1,"")</f>
        <v>0</v>
      </c>
      <c r="I169" s="165">
        <f>IFERROR(VLOOKUP($B169,RD[[#All],[Date]:[IS20_Inv2_M2]],I$2,0)/I$1,"")</f>
        <v>0</v>
      </c>
      <c r="J169" s="165">
        <f>IFERROR(VLOOKUP($B169,RD[[#All],[Date]:[IS20_Inv2_M2]],J$2,0)/J$1,"")</f>
        <v>0</v>
      </c>
      <c r="K169" s="165">
        <f>IFERROR(VLOOKUP($B169,RD[[#All],[Date]:[IS20_Inv2_M2]],K$2,0)/K$1,"")</f>
        <v>0</v>
      </c>
      <c r="L169" s="165">
        <f>IFERROR(VLOOKUP($B169,RD[[#All],[Date]:[IS20_Inv2_M2]],L$2,0)/L$1,"")</f>
        <v>0</v>
      </c>
      <c r="M169" s="165">
        <f>IFERROR(VLOOKUP($B169,RD[[#All],[Date]:[IS20_Inv2_M2]],M$2,0)/M$1,"")</f>
        <v>0</v>
      </c>
      <c r="N169" s="165">
        <f>IFERROR(VLOOKUP($B169,RD[[#All],[Date]:[IS20_Inv2_M2]],N$2,0)/N$1,"")</f>
        <v>0</v>
      </c>
      <c r="O169" s="165">
        <f>IFERROR(VLOOKUP($B169,RD[[#All],[Date]:[IS20_Inv2_M2]],O$2,0)/O$1,"")</f>
        <v>0</v>
      </c>
      <c r="P169" s="165">
        <f>IFERROR(VLOOKUP($B169,RD[[#All],[Date]:[IS20_Inv2_M2]],P$2,0)/P$1,"")</f>
        <v>0</v>
      </c>
      <c r="Q169" s="165">
        <f>IFERROR(VLOOKUP($B169,RD[[#All],[Date]:[IS20_Inv2_M2]],Q$2,0)/Q$1,"")</f>
        <v>0</v>
      </c>
      <c r="R169" s="165">
        <f>IFERROR(VLOOKUP($B169,RD[[#All],[Date]:[IS20_Inv2_M2]],R$2,0)/R$1,"")</f>
        <v>0</v>
      </c>
      <c r="S169" s="165">
        <f>IFERROR(VLOOKUP($B169,RD[[#All],[Date]:[IS20_Inv2_M2]],S$2,0)/S$1,"")</f>
        <v>0</v>
      </c>
      <c r="T169" s="165">
        <f>IFERROR(VLOOKUP($B169,RD[[#All],[Date]:[IS20_Inv2_M2]],T$2,0)/T$1,"")</f>
        <v>0</v>
      </c>
      <c r="U169" s="165">
        <f>IFERROR(VLOOKUP($B169,RD[[#All],[Date]:[IS20_Inv2_M2]],U$2,0)/U$1,"")</f>
        <v>0</v>
      </c>
      <c r="V169" s="165">
        <f>IFERROR(VLOOKUP($B169,RD[[#All],[Date]:[IS20_Inv2_M2]],V$2,0)/V$1,"")</f>
        <v>0</v>
      </c>
      <c r="W169" s="165">
        <f>IFERROR(VLOOKUP($B169,RD[[#All],[Date]:[IS20_Inv2_M2]],W$2,0)/W$1,"")</f>
        <v>0</v>
      </c>
      <c r="X169" s="165">
        <f>IFERROR(VLOOKUP($B169,RD[[#All],[Date]:[IS20_Inv2_M2]],X$2,0)/X$1,"")</f>
        <v>0</v>
      </c>
      <c r="Y169" s="165">
        <f>IFERROR(VLOOKUP($B169,RD[[#All],[Date]:[IS20_Inv2_M2]],Y$2,0)/Y$1,"")</f>
        <v>0</v>
      </c>
      <c r="Z169" s="165">
        <f>IFERROR(VLOOKUP($B169,RD[[#All],[Date]:[IS20_Inv2_M2]],Z$2,0)/Z$1,"")</f>
        <v>0</v>
      </c>
      <c r="AA169" s="165">
        <f>IFERROR(VLOOKUP($B169,RD[[#All],[Date]:[IS20_Inv2_M2]],AA$2,0)/AA$1,"")</f>
        <v>0</v>
      </c>
      <c r="AB169" s="165">
        <f>IFERROR(VLOOKUP($B169,RD[[#All],[Date]:[IS20_Inv2_M2]],AB$2,0)/AB$1,"")</f>
        <v>0</v>
      </c>
      <c r="AC169" s="165">
        <f>IFERROR(VLOOKUP($B169,RD[[#All],[Date]:[IS20_Inv2_M2]],AC$2,0)/AC$1,"")</f>
        <v>0</v>
      </c>
      <c r="AD169" s="165">
        <f>IFERROR(VLOOKUP($B169,RD[[#All],[Date]:[IS20_Inv2_M2]],AD$2,0)/AD$1,"")</f>
        <v>0</v>
      </c>
      <c r="AE169" s="165">
        <f>IFERROR(VLOOKUP($B169,RD[[#All],[Date]:[IS20_Inv2_M2]],AE$2,0)/AE$1,"")</f>
        <v>0</v>
      </c>
      <c r="AF169" s="165">
        <f>IFERROR(VLOOKUP($B169,RD[[#All],[Date]:[IS20_Inv2_M2]],AF$2,0)/AF$1,"")</f>
        <v>0</v>
      </c>
      <c r="AG169" s="165">
        <f>IFERROR(VLOOKUP($B169,RD[[#All],[Date]:[IS20_Inv2_M2]],AG$2,0)/AG$1,"")</f>
        <v>0</v>
      </c>
      <c r="AH169" s="165">
        <f>IFERROR(VLOOKUP($B169,RD[[#All],[Date]:[IS20_Inv2_M2]],AH$2,0)/AH$1,"")</f>
        <v>0</v>
      </c>
      <c r="AI169" s="165">
        <f>IFERROR(VLOOKUP($B169,RD[[#All],[Date]:[IS20_Inv2_M2]],AI$2,0)/AI$1,"")</f>
        <v>0</v>
      </c>
      <c r="AJ169" s="165">
        <f>IFERROR(VLOOKUP($B169,RD[[#All],[Date]:[IS20_Inv2_M2]],AJ$2,0)/AJ$1,"")</f>
        <v>0</v>
      </c>
      <c r="AK169" s="165">
        <f>IFERROR(VLOOKUP($B169,RD[[#All],[Date]:[IS20_Inv2_M2]],AK$2,0)/AK$1,"")</f>
        <v>0</v>
      </c>
      <c r="AL169" s="165">
        <f>IFERROR(VLOOKUP($B169,RD[[#All],[Date]:[IS20_Inv2_M2]],AL$2,0)/AL$1,"")</f>
        <v>0</v>
      </c>
      <c r="AM169" s="165">
        <f>IFERROR(VLOOKUP($B169,RD[[#All],[Date]:[IS20_Inv2_M2]],AM$2,0)/AM$1,"")</f>
        <v>0</v>
      </c>
      <c r="AN169" s="165">
        <f>IFERROR(VLOOKUP($B169,RD[[#All],[Date]:[IS20_Inv2_M2]],AN$2,0)/AN$1,"")</f>
        <v>0</v>
      </c>
      <c r="AO169" s="165">
        <f>IFERROR(VLOOKUP($B169,RD[[#All],[Date]:[IS20_Inv2_M2]],AO$2,0)/AO$1,"")</f>
        <v>0</v>
      </c>
      <c r="AP169" s="165">
        <f>IFERROR(VLOOKUP($B169,RD[[#All],[Date]:[IS20_Inv2_M2]],AP$2,0)/AP$1,"")</f>
        <v>0</v>
      </c>
      <c r="AQ169" s="165">
        <f>IFERROR(VLOOKUP($B169,RD[[#All],[Date]:[IS20_Inv2_M2]],AQ$2,0)/AQ$1,"")</f>
        <v>0</v>
      </c>
      <c r="AR169" s="165">
        <f>IFERROR(VLOOKUP($B169,RD[[#All],[Date]:[IS20_Inv2_M2]],AR$2,0)/AR$1,"")</f>
        <v>0</v>
      </c>
      <c r="AS169" s="165">
        <f>IFERROR(VLOOKUP($B169,RD[[#All],[Date]:[IS20_Inv2_M2]],AS$2,0)/AS$1,"")</f>
        <v>0</v>
      </c>
      <c r="AT169" s="165">
        <f>IFERROR(VLOOKUP($B169,RD[[#All],[Date]:[IS20_Inv2_M2]],AT$2,0)/AT$1,"")</f>
        <v>0</v>
      </c>
      <c r="AU169" s="165">
        <f>IFERROR(VLOOKUP($B169,RD[[#All],[Date]:[IS20_Inv2_M2]],AU$2,0)/AU$1,"")</f>
        <v>0</v>
      </c>
      <c r="AV169" s="165">
        <f>IFERROR(VLOOKUP($B169,RD[[#All],[Date]:[IS20_Inv2_M2]],AV$2,0)/AV$1,"")</f>
        <v>0</v>
      </c>
      <c r="AW169" s="165">
        <f>IFERROR(VLOOKUP($B169,RD[[#All],[Date]:[IS20_Inv2_M2]],AW$2,0)/AW$1,"")</f>
        <v>0</v>
      </c>
      <c r="AX169" s="165">
        <f>IFERROR(VLOOKUP($B169,RD[[#All],[Date]:[IS20_Inv2_M2]],AX$2,0)/AX$1,"")</f>
        <v>0</v>
      </c>
      <c r="AY169" s="165">
        <f>IFERROR(VLOOKUP($B169,RD[[#All],[Date]:[IS20_Inv2_M2]],AY$2,0)/AY$1,"")</f>
        <v>0</v>
      </c>
      <c r="AZ169" s="165">
        <f>IFERROR(VLOOKUP($B169,RD[[#All],[Date]:[IS20_Inv2_M2]],AZ$2,0)/AZ$1,"")</f>
        <v>0</v>
      </c>
      <c r="BA169" s="165">
        <f>IFERROR(VLOOKUP($B169,RD[[#All],[Date]:[IS20_Inv2_M2]],BA$2,0)/BA$1,"")</f>
        <v>0</v>
      </c>
      <c r="BB169" s="165">
        <f>IFERROR(VLOOKUP($B169,RD[[#All],[Date]:[IS20_Inv2_M2]],BB$2,0)/BB$1,"")</f>
        <v>0</v>
      </c>
      <c r="BC169" s="165">
        <f>IFERROR(VLOOKUP($B169,RD[[#All],[Date]:[IS20_Inv2_M2]],BC$2,0)/BC$1,"")</f>
        <v>0</v>
      </c>
      <c r="BD169" s="165">
        <f>IFERROR(VLOOKUP($B169,RD[[#All],[Date]:[IS20_Inv2_M2]],BD$2,0)/BD$1,"")</f>
        <v>0</v>
      </c>
      <c r="BE169" s="165">
        <f>IFERROR(VLOOKUP($B169,RD[[#All],[Date]:[IS20_Inv2_M2]],BE$2,0)/BE$1,"")</f>
        <v>0</v>
      </c>
      <c r="BF169" s="165">
        <f>IFERROR(VLOOKUP($B169,RD[[#All],[Date]:[IS20_Inv2_M2]],BF$2,0)/BF$1,"")</f>
        <v>0</v>
      </c>
      <c r="BG169" s="165">
        <f>IFERROR(VLOOKUP($B169,RD[[#All],[Date]:[IS20_Inv2_M2]],BG$2,0)/BG$1,"")</f>
        <v>0</v>
      </c>
      <c r="BH169" s="165">
        <f>IFERROR(VLOOKUP($B169,RD[[#All],[Date]:[IS20_Inv2_M2]],BH$2,0)/BH$1,"")</f>
        <v>0</v>
      </c>
      <c r="BI169" s="165">
        <f>IFERROR(VLOOKUP($B169,RD[[#All],[Date]:[IS20_Inv2_M2]],BI$2,0)/BI$1,"")</f>
        <v>0</v>
      </c>
      <c r="BJ169" s="165">
        <f>IFERROR(VLOOKUP($B169,RD[[#All],[Date]:[IS20_Inv2_M2]],BJ$2,0)/BJ$1,"")</f>
        <v>0</v>
      </c>
      <c r="BK169" s="165">
        <f>IFERROR(VLOOKUP($B169,RD[[#All],[Date]:[IS20_Inv2_M2]],BK$2,0)/BK$1,"")</f>
        <v>0</v>
      </c>
      <c r="BL169" s="165">
        <f>IFERROR(VLOOKUP($B169,RD[[#All],[Date]:[IS20_Inv2_M2]],BL$2,0)/BL$1,"")</f>
        <v>0</v>
      </c>
      <c r="BM169" s="165">
        <f>IFERROR(VLOOKUP($B169,RD[[#All],[Date]:[IS20_Inv2_M2]],BM$2,0)/BM$1,"")</f>
        <v>0</v>
      </c>
      <c r="BN169" s="165">
        <f>IFERROR(VLOOKUP($B169,RD[[#All],[Date]:[IS20_Inv2_M2]],BN$2,0)/BN$1,"")</f>
        <v>0</v>
      </c>
      <c r="BO169" s="165">
        <f>IFERROR(VLOOKUP($B169,RD[[#All],[Date]:[IS20_Inv2_M2]],BO$2,0)/BO$1,"")</f>
        <v>0</v>
      </c>
      <c r="BP169" s="165">
        <f>IFERROR(VLOOKUP($B169,RD[[#All],[Date]:[IS20_Inv2_M2]],BP$2,0)/BP$1,"")</f>
        <v>0</v>
      </c>
      <c r="BQ169" s="165">
        <f>IFERROR(VLOOKUP($B169,RD[[#All],[Date]:[IS20_Inv2_M2]],BQ$2,0)/BQ$1,"")</f>
        <v>0</v>
      </c>
      <c r="BR169" s="165">
        <f>IFERROR(VLOOKUP($B169,RD[[#All],[Date]:[IS20_Inv2_M2]],BR$2,0)/BR$1,"")</f>
        <v>0</v>
      </c>
      <c r="BS169" s="165">
        <f>IFERROR(VLOOKUP($B169,RD[[#All],[Date]:[IS20_Inv2_M2]],BS$2,0)/BS$1,"")</f>
        <v>0</v>
      </c>
      <c r="BT169" s="165">
        <f>IFERROR(VLOOKUP($B169,RD[[#All],[Date]:[IS20_Inv2_M2]],BT$2,0)/BT$1,"")</f>
        <v>0</v>
      </c>
      <c r="BU169" s="165">
        <f>IFERROR(VLOOKUP($B169,RD[[#All],[Date]:[IS20_Inv2_M2]],BU$2,0)/BU$1,"")</f>
        <v>0</v>
      </c>
      <c r="BV169" s="165">
        <f>IFERROR(VLOOKUP($B169,RD[[#All],[Date]:[IS20_Inv2_M2]],BV$2,0)/BV$1,"")</f>
        <v>0</v>
      </c>
      <c r="BW169" s="165">
        <f>IFERROR(VLOOKUP($B169,RD[[#All],[Date]:[IS20_Inv2_M2]],BW$2,0)/BW$1,"")</f>
        <v>0</v>
      </c>
      <c r="BX169" s="165">
        <f>IFERROR(VLOOKUP($B169,RD[[#All],[Date]:[IS20_Inv2_M2]],BX$2,0)/BX$1,"")</f>
        <v>0</v>
      </c>
      <c r="BY169" s="165">
        <f>IFERROR(VLOOKUP($B169,RD[[#All],[Date]:[IS20_Inv2_M2]],BY$2,0)/BY$1,"")</f>
        <v>0</v>
      </c>
      <c r="BZ169" s="165">
        <f>IFERROR(VLOOKUP($B169,RD[[#All],[Date]:[IS20_Inv2_M2]],BZ$2,0)/BZ$1,"")</f>
        <v>0</v>
      </c>
      <c r="CA169" s="165">
        <f>IFERROR(VLOOKUP($B169,RD[[#All],[Date]:[IS20_Inv2_M2]],CA$2,0)/CA$1,"")</f>
        <v>0</v>
      </c>
      <c r="CB169" s="165">
        <f>IFERROR(VLOOKUP($B169,RD[[#All],[Date]:[IS20_Inv2_M2]],CB$2,0)/CB$1,"")</f>
        <v>0</v>
      </c>
      <c r="CC169" s="165">
        <f>IFERROR(VLOOKUP($B169,RD[[#All],[Date]:[IS20_Inv2_M2]],CC$2,0)/CC$1,"")</f>
        <v>0</v>
      </c>
      <c r="CD169" s="165">
        <f>IFERROR(VLOOKUP($B169,RD[[#All],[Date]:[IS20_Inv2_M2]],CD$2,0)/CD$1,"")</f>
        <v>0</v>
      </c>
      <c r="CE169" s="165">
        <f>IFERROR(VLOOKUP($B169,RD[[#All],[Date]:[IS20_Inv2_M2]],CE$2,0)/CE$1,"")</f>
        <v>0</v>
      </c>
      <c r="CF169" s="165">
        <f>IFERROR(VLOOKUP($B169,RD[[#All],[Date]:[IS20_Inv2_M2]],CF$2,0)/CF$1,"")</f>
        <v>0</v>
      </c>
      <c r="CG169" s="165">
        <f>IFERROR(VLOOKUP($B169,RD[[#All],[Date]:[IS20_Inv2_M2]],CG$2,0)/CG$1,"")</f>
        <v>0</v>
      </c>
      <c r="CH169" s="165">
        <f>IFERROR(VLOOKUP($B169,RD[[#All],[Date]:[IS20_Inv2_M2]],CH$2,0)/CH$1,"")</f>
        <v>0</v>
      </c>
      <c r="CI169" s="165" t="str">
        <f>IFERROR(VLOOKUP($B169,RD[[#All],[Date]:[IS20_Inv2_M2]],CI$2,0)/CI$1,"")</f>
        <v/>
      </c>
      <c r="CJ169" s="165" t="str">
        <f>IFERROR(VLOOKUP($B169,RD[[#All],[Date]:[IS20_Inv2_M2]],CJ$2,0)/CJ$1,"")</f>
        <v/>
      </c>
      <c r="CK169" s="165">
        <f>IFERROR(VLOOKUP($B169,RD[[#All],[Date]:[IS20_Inv2_M2]],CK$2,0)/CK$1,"")</f>
        <v>0</v>
      </c>
      <c r="CL169" s="165">
        <f>IFERROR(VLOOKUP($B169,RD[[#All],[Date]:[IS20_Inv2_M2]],CL$2,0)/CL$1,"")</f>
        <v>0</v>
      </c>
      <c r="CM169" s="165">
        <f>IFERROR(VLOOKUP($B169,RD[[#All],[Date]:[IS20_Inv2_M2]],CM$2,0)/CM$1,"")</f>
        <v>0</v>
      </c>
      <c r="CN169" s="165">
        <f>IFERROR(VLOOKUP($B169,RD[[#All],[Date]:[IS20_Inv2_M2]],CN$2,0)/CN$1,"")</f>
        <v>0</v>
      </c>
      <c r="CO169" s="165">
        <f>IFERROR(VLOOKUP($B169,RD[[#All],[Date]:[IS20_Inv2_M2]],CO$2,0)/CO$1,"")</f>
        <v>0</v>
      </c>
      <c r="CP169" s="165">
        <f>IFERROR(VLOOKUP($B169,RD[[#All],[Date]:[IS20_Inv2_M2]],CP$2,0)/CP$1,"")</f>
        <v>0</v>
      </c>
      <c r="CQ169" s="165">
        <f>IFERROR(VLOOKUP($B169,RD[[#All],[Date]:[IS20_Inv2_M2]],CQ$2,0)/CQ$1,"")</f>
        <v>0</v>
      </c>
      <c r="CR169" s="165">
        <f>IFERROR(VLOOKUP($B169,RD[[#All],[Date]:[IS20_Inv2_M2]],CR$2,0)/CR$1,"")</f>
        <v>0</v>
      </c>
      <c r="CS169" s="165">
        <f>IFERROR(VLOOKUP($B169,RD[[#All],[Date]:[IS20_Inv2_M2]],CS$2,0)/CS$1,"")</f>
        <v>0</v>
      </c>
      <c r="CT169" s="165">
        <f>IFERROR(VLOOKUP($B169,RD[[#All],[Date]:[IS20_Inv2_M2]],CT$2,0)/CT$1,"")</f>
        <v>0</v>
      </c>
      <c r="CU169" s="165">
        <f>IFERROR(VLOOKUP($B169,RD[[#All],[Date]:[IS20_Inv2_M2]],CU$2,0)/CU$1,"")</f>
        <v>0</v>
      </c>
      <c r="CV169" s="165">
        <f>IFERROR(VLOOKUP($B169,RD[[#All],[Date]:[IS20_Inv2_M2]],CV$2,0)/CV$1,"")</f>
        <v>0</v>
      </c>
      <c r="CW169" s="165">
        <f>IFERROR(VLOOKUP($B169,RD[[#All],[Date]:[IS20_Inv2_M2]],CW$2,0)/CW$1,"")</f>
        <v>0</v>
      </c>
      <c r="CX169" s="165">
        <f>IFERROR(VLOOKUP($B169,RD[[#All],[Date]:[IS20_Inv2_M2]],CX$2,0)/CX$1,"")</f>
        <v>0</v>
      </c>
      <c r="CY169" s="165">
        <f>IFERROR(VLOOKUP($B169,RD[[#All],[Date]:[IS20_Inv2_M2]],CY$2,0)/CY$1,"")</f>
        <v>0</v>
      </c>
      <c r="CZ169" s="165">
        <f>IFERROR(VLOOKUP($B169,RD[[#All],[Date]:[IS20_Inv2_M2]],CZ$2,0)/CZ$1,"")</f>
        <v>0</v>
      </c>
      <c r="DA169" s="165" t="str">
        <f>IFERROR(AVERAGEIF(Inv_SY_B[[#This Row],[IS1_Inv1_M1]:[IS8_Inv4_M2]],"&gt;="&amp;0.1,Inv_SY_B[[#This Row],[IS1_Inv1_M1]:[IS8_Inv4_M2]]),"")</f>
        <v/>
      </c>
      <c r="DB169" s="165" t="str">
        <f>IFERROR(AVERAGEIF(Inv_SY_B[[#This Row],[IS18_Inv1_M1]:[IS19_Inv2_M3]],"&gt;="&amp;0.1,Inv_SY_B[[#This Row],[IS18_Inv1_M1]:[IS19_Inv2_M3]]),"")</f>
        <v/>
      </c>
      <c r="DC169" s="165" t="str">
        <f>IFERROR(AVERAGEIF(Inv_SY_B[[#This Row],[IS9_Inv1_M1]:[IS20_Inv2_M2]],"&gt;="&amp;0.1,Inv_SY_B[[#This Row],[IS9_Inv1_M1]:[IS20_Inv2_M2]]),"")</f>
        <v/>
      </c>
    </row>
    <row r="170" spans="2:107">
      <c r="B170" s="167">
        <f t="shared" si="68"/>
        <v>45862</v>
      </c>
      <c r="C170" s="165">
        <f>IFERROR(VLOOKUP($B170,RD[[#All],[Date]:[IS20_Inv2_M2]],C$2,0)/C$1,"")</f>
        <v>0</v>
      </c>
      <c r="D170" s="165">
        <f>IFERROR(VLOOKUP($B170,RD[[#All],[Date]:[IS20_Inv2_M2]],D$2,0)/D$1,"")</f>
        <v>0</v>
      </c>
      <c r="E170" s="165">
        <f>IFERROR(VLOOKUP($B170,RD[[#All],[Date]:[IS20_Inv2_M2]],E$2,0)/E$1,"")</f>
        <v>0</v>
      </c>
      <c r="F170" s="165">
        <f>IFERROR(VLOOKUP($B170,RD[[#All],[Date]:[IS20_Inv2_M2]],F$2,0)/F$1,"")</f>
        <v>0</v>
      </c>
      <c r="G170" s="165">
        <f>IFERROR(VLOOKUP($B170,RD[[#All],[Date]:[IS20_Inv2_M2]],G$2,0)/G$1,"")</f>
        <v>0</v>
      </c>
      <c r="H170" s="165">
        <f>IFERROR(VLOOKUP($B170,RD[[#All],[Date]:[IS20_Inv2_M2]],H$2,0)/H$1,"")</f>
        <v>0</v>
      </c>
      <c r="I170" s="165">
        <f>IFERROR(VLOOKUP($B170,RD[[#All],[Date]:[IS20_Inv2_M2]],I$2,0)/I$1,"")</f>
        <v>0</v>
      </c>
      <c r="J170" s="165">
        <f>IFERROR(VLOOKUP($B170,RD[[#All],[Date]:[IS20_Inv2_M2]],J$2,0)/J$1,"")</f>
        <v>0</v>
      </c>
      <c r="K170" s="165">
        <f>IFERROR(VLOOKUP($B170,RD[[#All],[Date]:[IS20_Inv2_M2]],K$2,0)/K$1,"")</f>
        <v>0</v>
      </c>
      <c r="L170" s="165">
        <f>IFERROR(VLOOKUP($B170,RD[[#All],[Date]:[IS20_Inv2_M2]],L$2,0)/L$1,"")</f>
        <v>0</v>
      </c>
      <c r="M170" s="165">
        <f>IFERROR(VLOOKUP($B170,RD[[#All],[Date]:[IS20_Inv2_M2]],M$2,0)/M$1,"")</f>
        <v>0</v>
      </c>
      <c r="N170" s="165">
        <f>IFERROR(VLOOKUP($B170,RD[[#All],[Date]:[IS20_Inv2_M2]],N$2,0)/N$1,"")</f>
        <v>0</v>
      </c>
      <c r="O170" s="165">
        <f>IFERROR(VLOOKUP($B170,RD[[#All],[Date]:[IS20_Inv2_M2]],O$2,0)/O$1,"")</f>
        <v>0</v>
      </c>
      <c r="P170" s="165">
        <f>IFERROR(VLOOKUP($B170,RD[[#All],[Date]:[IS20_Inv2_M2]],P$2,0)/P$1,"")</f>
        <v>0</v>
      </c>
      <c r="Q170" s="165">
        <f>IFERROR(VLOOKUP($B170,RD[[#All],[Date]:[IS20_Inv2_M2]],Q$2,0)/Q$1,"")</f>
        <v>0</v>
      </c>
      <c r="R170" s="165">
        <f>IFERROR(VLOOKUP($B170,RD[[#All],[Date]:[IS20_Inv2_M2]],R$2,0)/R$1,"")</f>
        <v>0</v>
      </c>
      <c r="S170" s="165">
        <f>IFERROR(VLOOKUP($B170,RD[[#All],[Date]:[IS20_Inv2_M2]],S$2,0)/S$1,"")</f>
        <v>0</v>
      </c>
      <c r="T170" s="165">
        <f>IFERROR(VLOOKUP($B170,RD[[#All],[Date]:[IS20_Inv2_M2]],T$2,0)/T$1,"")</f>
        <v>0</v>
      </c>
      <c r="U170" s="165">
        <f>IFERROR(VLOOKUP($B170,RD[[#All],[Date]:[IS20_Inv2_M2]],U$2,0)/U$1,"")</f>
        <v>0</v>
      </c>
      <c r="V170" s="165">
        <f>IFERROR(VLOOKUP($B170,RD[[#All],[Date]:[IS20_Inv2_M2]],V$2,0)/V$1,"")</f>
        <v>0</v>
      </c>
      <c r="W170" s="165">
        <f>IFERROR(VLOOKUP($B170,RD[[#All],[Date]:[IS20_Inv2_M2]],W$2,0)/W$1,"")</f>
        <v>0</v>
      </c>
      <c r="X170" s="165">
        <f>IFERROR(VLOOKUP($B170,RD[[#All],[Date]:[IS20_Inv2_M2]],X$2,0)/X$1,"")</f>
        <v>0</v>
      </c>
      <c r="Y170" s="165">
        <f>IFERROR(VLOOKUP($B170,RD[[#All],[Date]:[IS20_Inv2_M2]],Y$2,0)/Y$1,"")</f>
        <v>0</v>
      </c>
      <c r="Z170" s="165">
        <f>IFERROR(VLOOKUP($B170,RD[[#All],[Date]:[IS20_Inv2_M2]],Z$2,0)/Z$1,"")</f>
        <v>0</v>
      </c>
      <c r="AA170" s="165">
        <f>IFERROR(VLOOKUP($B170,RD[[#All],[Date]:[IS20_Inv2_M2]],AA$2,0)/AA$1,"")</f>
        <v>0</v>
      </c>
      <c r="AB170" s="165">
        <f>IFERROR(VLOOKUP($B170,RD[[#All],[Date]:[IS20_Inv2_M2]],AB$2,0)/AB$1,"")</f>
        <v>0</v>
      </c>
      <c r="AC170" s="165">
        <f>IFERROR(VLOOKUP($B170,RD[[#All],[Date]:[IS20_Inv2_M2]],AC$2,0)/AC$1,"")</f>
        <v>0</v>
      </c>
      <c r="AD170" s="165">
        <f>IFERROR(VLOOKUP($B170,RD[[#All],[Date]:[IS20_Inv2_M2]],AD$2,0)/AD$1,"")</f>
        <v>0</v>
      </c>
      <c r="AE170" s="165">
        <f>IFERROR(VLOOKUP($B170,RD[[#All],[Date]:[IS20_Inv2_M2]],AE$2,0)/AE$1,"")</f>
        <v>0</v>
      </c>
      <c r="AF170" s="165">
        <f>IFERROR(VLOOKUP($B170,RD[[#All],[Date]:[IS20_Inv2_M2]],AF$2,0)/AF$1,"")</f>
        <v>0</v>
      </c>
      <c r="AG170" s="165">
        <f>IFERROR(VLOOKUP($B170,RD[[#All],[Date]:[IS20_Inv2_M2]],AG$2,0)/AG$1,"")</f>
        <v>0</v>
      </c>
      <c r="AH170" s="165">
        <f>IFERROR(VLOOKUP($B170,RD[[#All],[Date]:[IS20_Inv2_M2]],AH$2,0)/AH$1,"")</f>
        <v>0</v>
      </c>
      <c r="AI170" s="165">
        <f>IFERROR(VLOOKUP($B170,RD[[#All],[Date]:[IS20_Inv2_M2]],AI$2,0)/AI$1,"")</f>
        <v>0</v>
      </c>
      <c r="AJ170" s="165">
        <f>IFERROR(VLOOKUP($B170,RD[[#All],[Date]:[IS20_Inv2_M2]],AJ$2,0)/AJ$1,"")</f>
        <v>0</v>
      </c>
      <c r="AK170" s="165">
        <f>IFERROR(VLOOKUP($B170,RD[[#All],[Date]:[IS20_Inv2_M2]],AK$2,0)/AK$1,"")</f>
        <v>0</v>
      </c>
      <c r="AL170" s="165">
        <f>IFERROR(VLOOKUP($B170,RD[[#All],[Date]:[IS20_Inv2_M2]],AL$2,0)/AL$1,"")</f>
        <v>0</v>
      </c>
      <c r="AM170" s="165">
        <f>IFERROR(VLOOKUP($B170,RD[[#All],[Date]:[IS20_Inv2_M2]],AM$2,0)/AM$1,"")</f>
        <v>0</v>
      </c>
      <c r="AN170" s="165">
        <f>IFERROR(VLOOKUP($B170,RD[[#All],[Date]:[IS20_Inv2_M2]],AN$2,0)/AN$1,"")</f>
        <v>0</v>
      </c>
      <c r="AO170" s="165">
        <f>IFERROR(VLOOKUP($B170,RD[[#All],[Date]:[IS20_Inv2_M2]],AO$2,0)/AO$1,"")</f>
        <v>0</v>
      </c>
      <c r="AP170" s="165">
        <f>IFERROR(VLOOKUP($B170,RD[[#All],[Date]:[IS20_Inv2_M2]],AP$2,0)/AP$1,"")</f>
        <v>0</v>
      </c>
      <c r="AQ170" s="165">
        <f>IFERROR(VLOOKUP($B170,RD[[#All],[Date]:[IS20_Inv2_M2]],AQ$2,0)/AQ$1,"")</f>
        <v>0</v>
      </c>
      <c r="AR170" s="165">
        <f>IFERROR(VLOOKUP($B170,RD[[#All],[Date]:[IS20_Inv2_M2]],AR$2,0)/AR$1,"")</f>
        <v>0</v>
      </c>
      <c r="AS170" s="165">
        <f>IFERROR(VLOOKUP($B170,RD[[#All],[Date]:[IS20_Inv2_M2]],AS$2,0)/AS$1,"")</f>
        <v>0</v>
      </c>
      <c r="AT170" s="165">
        <f>IFERROR(VLOOKUP($B170,RD[[#All],[Date]:[IS20_Inv2_M2]],AT$2,0)/AT$1,"")</f>
        <v>0</v>
      </c>
      <c r="AU170" s="165">
        <f>IFERROR(VLOOKUP($B170,RD[[#All],[Date]:[IS20_Inv2_M2]],AU$2,0)/AU$1,"")</f>
        <v>0</v>
      </c>
      <c r="AV170" s="165">
        <f>IFERROR(VLOOKUP($B170,RD[[#All],[Date]:[IS20_Inv2_M2]],AV$2,0)/AV$1,"")</f>
        <v>0</v>
      </c>
      <c r="AW170" s="165">
        <f>IFERROR(VLOOKUP($B170,RD[[#All],[Date]:[IS20_Inv2_M2]],AW$2,0)/AW$1,"")</f>
        <v>0</v>
      </c>
      <c r="AX170" s="165">
        <f>IFERROR(VLOOKUP($B170,RD[[#All],[Date]:[IS20_Inv2_M2]],AX$2,0)/AX$1,"")</f>
        <v>0</v>
      </c>
      <c r="AY170" s="165">
        <f>IFERROR(VLOOKUP($B170,RD[[#All],[Date]:[IS20_Inv2_M2]],AY$2,0)/AY$1,"")</f>
        <v>0</v>
      </c>
      <c r="AZ170" s="165">
        <f>IFERROR(VLOOKUP($B170,RD[[#All],[Date]:[IS20_Inv2_M2]],AZ$2,0)/AZ$1,"")</f>
        <v>0</v>
      </c>
      <c r="BA170" s="165">
        <f>IFERROR(VLOOKUP($B170,RD[[#All],[Date]:[IS20_Inv2_M2]],BA$2,0)/BA$1,"")</f>
        <v>0</v>
      </c>
      <c r="BB170" s="165">
        <f>IFERROR(VLOOKUP($B170,RD[[#All],[Date]:[IS20_Inv2_M2]],BB$2,0)/BB$1,"")</f>
        <v>0</v>
      </c>
      <c r="BC170" s="165">
        <f>IFERROR(VLOOKUP($B170,RD[[#All],[Date]:[IS20_Inv2_M2]],BC$2,0)/BC$1,"")</f>
        <v>0</v>
      </c>
      <c r="BD170" s="165">
        <f>IFERROR(VLOOKUP($B170,RD[[#All],[Date]:[IS20_Inv2_M2]],BD$2,0)/BD$1,"")</f>
        <v>0</v>
      </c>
      <c r="BE170" s="165">
        <f>IFERROR(VLOOKUP($B170,RD[[#All],[Date]:[IS20_Inv2_M2]],BE$2,0)/BE$1,"")</f>
        <v>0</v>
      </c>
      <c r="BF170" s="165">
        <f>IFERROR(VLOOKUP($B170,RD[[#All],[Date]:[IS20_Inv2_M2]],BF$2,0)/BF$1,"")</f>
        <v>0</v>
      </c>
      <c r="BG170" s="165">
        <f>IFERROR(VLOOKUP($B170,RD[[#All],[Date]:[IS20_Inv2_M2]],BG$2,0)/BG$1,"")</f>
        <v>0</v>
      </c>
      <c r="BH170" s="165">
        <f>IFERROR(VLOOKUP($B170,RD[[#All],[Date]:[IS20_Inv2_M2]],BH$2,0)/BH$1,"")</f>
        <v>0</v>
      </c>
      <c r="BI170" s="165">
        <f>IFERROR(VLOOKUP($B170,RD[[#All],[Date]:[IS20_Inv2_M2]],BI$2,0)/BI$1,"")</f>
        <v>0</v>
      </c>
      <c r="BJ170" s="165">
        <f>IFERROR(VLOOKUP($B170,RD[[#All],[Date]:[IS20_Inv2_M2]],BJ$2,0)/BJ$1,"")</f>
        <v>0</v>
      </c>
      <c r="BK170" s="165">
        <f>IFERROR(VLOOKUP($B170,RD[[#All],[Date]:[IS20_Inv2_M2]],BK$2,0)/BK$1,"")</f>
        <v>0</v>
      </c>
      <c r="BL170" s="165">
        <f>IFERROR(VLOOKUP($B170,RD[[#All],[Date]:[IS20_Inv2_M2]],BL$2,0)/BL$1,"")</f>
        <v>0</v>
      </c>
      <c r="BM170" s="165">
        <f>IFERROR(VLOOKUP($B170,RD[[#All],[Date]:[IS20_Inv2_M2]],BM$2,0)/BM$1,"")</f>
        <v>0</v>
      </c>
      <c r="BN170" s="165">
        <f>IFERROR(VLOOKUP($B170,RD[[#All],[Date]:[IS20_Inv2_M2]],BN$2,0)/BN$1,"")</f>
        <v>0</v>
      </c>
      <c r="BO170" s="165">
        <f>IFERROR(VLOOKUP($B170,RD[[#All],[Date]:[IS20_Inv2_M2]],BO$2,0)/BO$1,"")</f>
        <v>0</v>
      </c>
      <c r="BP170" s="165">
        <f>IFERROR(VLOOKUP($B170,RD[[#All],[Date]:[IS20_Inv2_M2]],BP$2,0)/BP$1,"")</f>
        <v>0</v>
      </c>
      <c r="BQ170" s="165">
        <f>IFERROR(VLOOKUP($B170,RD[[#All],[Date]:[IS20_Inv2_M2]],BQ$2,0)/BQ$1,"")</f>
        <v>0</v>
      </c>
      <c r="BR170" s="165">
        <f>IFERROR(VLOOKUP($B170,RD[[#All],[Date]:[IS20_Inv2_M2]],BR$2,0)/BR$1,"")</f>
        <v>0</v>
      </c>
      <c r="BS170" s="165">
        <f>IFERROR(VLOOKUP($B170,RD[[#All],[Date]:[IS20_Inv2_M2]],BS$2,0)/BS$1,"")</f>
        <v>0</v>
      </c>
      <c r="BT170" s="165">
        <f>IFERROR(VLOOKUP($B170,RD[[#All],[Date]:[IS20_Inv2_M2]],BT$2,0)/BT$1,"")</f>
        <v>0</v>
      </c>
      <c r="BU170" s="165">
        <f>IFERROR(VLOOKUP($B170,RD[[#All],[Date]:[IS20_Inv2_M2]],BU$2,0)/BU$1,"")</f>
        <v>0</v>
      </c>
      <c r="BV170" s="165">
        <f>IFERROR(VLOOKUP($B170,RD[[#All],[Date]:[IS20_Inv2_M2]],BV$2,0)/BV$1,"")</f>
        <v>0</v>
      </c>
      <c r="BW170" s="165">
        <f>IFERROR(VLOOKUP($B170,RD[[#All],[Date]:[IS20_Inv2_M2]],BW$2,0)/BW$1,"")</f>
        <v>0</v>
      </c>
      <c r="BX170" s="165">
        <f>IFERROR(VLOOKUP($B170,RD[[#All],[Date]:[IS20_Inv2_M2]],BX$2,0)/BX$1,"")</f>
        <v>0</v>
      </c>
      <c r="BY170" s="165">
        <f>IFERROR(VLOOKUP($B170,RD[[#All],[Date]:[IS20_Inv2_M2]],BY$2,0)/BY$1,"")</f>
        <v>0</v>
      </c>
      <c r="BZ170" s="165">
        <f>IFERROR(VLOOKUP($B170,RD[[#All],[Date]:[IS20_Inv2_M2]],BZ$2,0)/BZ$1,"")</f>
        <v>0</v>
      </c>
      <c r="CA170" s="165">
        <f>IFERROR(VLOOKUP($B170,RD[[#All],[Date]:[IS20_Inv2_M2]],CA$2,0)/CA$1,"")</f>
        <v>0</v>
      </c>
      <c r="CB170" s="165">
        <f>IFERROR(VLOOKUP($B170,RD[[#All],[Date]:[IS20_Inv2_M2]],CB$2,0)/CB$1,"")</f>
        <v>0</v>
      </c>
      <c r="CC170" s="165">
        <f>IFERROR(VLOOKUP($B170,RD[[#All],[Date]:[IS20_Inv2_M2]],CC$2,0)/CC$1,"")</f>
        <v>0</v>
      </c>
      <c r="CD170" s="165">
        <f>IFERROR(VLOOKUP($B170,RD[[#All],[Date]:[IS20_Inv2_M2]],CD$2,0)/CD$1,"")</f>
        <v>0</v>
      </c>
      <c r="CE170" s="165">
        <f>IFERROR(VLOOKUP($B170,RD[[#All],[Date]:[IS20_Inv2_M2]],CE$2,0)/CE$1,"")</f>
        <v>0</v>
      </c>
      <c r="CF170" s="165">
        <f>IFERROR(VLOOKUP($B170,RD[[#All],[Date]:[IS20_Inv2_M2]],CF$2,0)/CF$1,"")</f>
        <v>0</v>
      </c>
      <c r="CG170" s="165">
        <f>IFERROR(VLOOKUP($B170,RD[[#All],[Date]:[IS20_Inv2_M2]],CG$2,0)/CG$1,"")</f>
        <v>0</v>
      </c>
      <c r="CH170" s="165">
        <f>IFERROR(VLOOKUP($B170,RD[[#All],[Date]:[IS20_Inv2_M2]],CH$2,0)/CH$1,"")</f>
        <v>0</v>
      </c>
      <c r="CI170" s="165" t="str">
        <f>IFERROR(VLOOKUP($B170,RD[[#All],[Date]:[IS20_Inv2_M2]],CI$2,0)/CI$1,"")</f>
        <v/>
      </c>
      <c r="CJ170" s="165" t="str">
        <f>IFERROR(VLOOKUP($B170,RD[[#All],[Date]:[IS20_Inv2_M2]],CJ$2,0)/CJ$1,"")</f>
        <v/>
      </c>
      <c r="CK170" s="165">
        <f>IFERROR(VLOOKUP($B170,RD[[#All],[Date]:[IS20_Inv2_M2]],CK$2,0)/CK$1,"")</f>
        <v>0</v>
      </c>
      <c r="CL170" s="165">
        <f>IFERROR(VLOOKUP($B170,RD[[#All],[Date]:[IS20_Inv2_M2]],CL$2,0)/CL$1,"")</f>
        <v>0</v>
      </c>
      <c r="CM170" s="165">
        <f>IFERROR(VLOOKUP($B170,RD[[#All],[Date]:[IS20_Inv2_M2]],CM$2,0)/CM$1,"")</f>
        <v>0</v>
      </c>
      <c r="CN170" s="165">
        <f>IFERROR(VLOOKUP($B170,RD[[#All],[Date]:[IS20_Inv2_M2]],CN$2,0)/CN$1,"")</f>
        <v>0</v>
      </c>
      <c r="CO170" s="165">
        <f>IFERROR(VLOOKUP($B170,RD[[#All],[Date]:[IS20_Inv2_M2]],CO$2,0)/CO$1,"")</f>
        <v>0</v>
      </c>
      <c r="CP170" s="165">
        <f>IFERROR(VLOOKUP($B170,RD[[#All],[Date]:[IS20_Inv2_M2]],CP$2,0)/CP$1,"")</f>
        <v>0</v>
      </c>
      <c r="CQ170" s="165">
        <f>IFERROR(VLOOKUP($B170,RD[[#All],[Date]:[IS20_Inv2_M2]],CQ$2,0)/CQ$1,"")</f>
        <v>0</v>
      </c>
      <c r="CR170" s="165">
        <f>IFERROR(VLOOKUP($B170,RD[[#All],[Date]:[IS20_Inv2_M2]],CR$2,0)/CR$1,"")</f>
        <v>0</v>
      </c>
      <c r="CS170" s="165">
        <f>IFERROR(VLOOKUP($B170,RD[[#All],[Date]:[IS20_Inv2_M2]],CS$2,0)/CS$1,"")</f>
        <v>0</v>
      </c>
      <c r="CT170" s="165">
        <f>IFERROR(VLOOKUP($B170,RD[[#All],[Date]:[IS20_Inv2_M2]],CT$2,0)/CT$1,"")</f>
        <v>0</v>
      </c>
      <c r="CU170" s="165">
        <f>IFERROR(VLOOKUP($B170,RD[[#All],[Date]:[IS20_Inv2_M2]],CU$2,0)/CU$1,"")</f>
        <v>0</v>
      </c>
      <c r="CV170" s="165">
        <f>IFERROR(VLOOKUP($B170,RD[[#All],[Date]:[IS20_Inv2_M2]],CV$2,0)/CV$1,"")</f>
        <v>0</v>
      </c>
      <c r="CW170" s="165">
        <f>IFERROR(VLOOKUP($B170,RD[[#All],[Date]:[IS20_Inv2_M2]],CW$2,0)/CW$1,"")</f>
        <v>0</v>
      </c>
      <c r="CX170" s="165">
        <f>IFERROR(VLOOKUP($B170,RD[[#All],[Date]:[IS20_Inv2_M2]],CX$2,0)/CX$1,"")</f>
        <v>0</v>
      </c>
      <c r="CY170" s="165">
        <f>IFERROR(VLOOKUP($B170,RD[[#All],[Date]:[IS20_Inv2_M2]],CY$2,0)/CY$1,"")</f>
        <v>0</v>
      </c>
      <c r="CZ170" s="165">
        <f>IFERROR(VLOOKUP($B170,RD[[#All],[Date]:[IS20_Inv2_M2]],CZ$2,0)/CZ$1,"")</f>
        <v>0</v>
      </c>
      <c r="DA170" s="165" t="str">
        <f>IFERROR(AVERAGEIF(Inv_SY_B[[#This Row],[IS1_Inv1_M1]:[IS8_Inv4_M2]],"&gt;="&amp;0.1,Inv_SY_B[[#This Row],[IS1_Inv1_M1]:[IS8_Inv4_M2]]),"")</f>
        <v/>
      </c>
      <c r="DB170" s="165" t="str">
        <f>IFERROR(AVERAGEIF(Inv_SY_B[[#This Row],[IS18_Inv1_M1]:[IS19_Inv2_M3]],"&gt;="&amp;0.1,Inv_SY_B[[#This Row],[IS18_Inv1_M1]:[IS19_Inv2_M3]]),"")</f>
        <v/>
      </c>
      <c r="DC170" s="165" t="str">
        <f>IFERROR(AVERAGEIF(Inv_SY_B[[#This Row],[IS9_Inv1_M1]:[IS20_Inv2_M2]],"&gt;="&amp;0.1,Inv_SY_B[[#This Row],[IS9_Inv1_M1]:[IS20_Inv2_M2]]),"")</f>
        <v/>
      </c>
    </row>
    <row r="171" spans="2:107">
      <c r="B171" s="167">
        <f t="shared" si="68"/>
        <v>45863</v>
      </c>
      <c r="C171" s="165">
        <f>IFERROR(VLOOKUP($B171,RD[[#All],[Date]:[IS20_Inv2_M2]],C$2,0)/C$1,"")</f>
        <v>0</v>
      </c>
      <c r="D171" s="165">
        <f>IFERROR(VLOOKUP($B171,RD[[#All],[Date]:[IS20_Inv2_M2]],D$2,0)/D$1,"")</f>
        <v>0</v>
      </c>
      <c r="E171" s="165">
        <f>IFERROR(VLOOKUP($B171,RD[[#All],[Date]:[IS20_Inv2_M2]],E$2,0)/E$1,"")</f>
        <v>0</v>
      </c>
      <c r="F171" s="165">
        <f>IFERROR(VLOOKUP($B171,RD[[#All],[Date]:[IS20_Inv2_M2]],F$2,0)/F$1,"")</f>
        <v>0</v>
      </c>
      <c r="G171" s="165">
        <f>IFERROR(VLOOKUP($B171,RD[[#All],[Date]:[IS20_Inv2_M2]],G$2,0)/G$1,"")</f>
        <v>0</v>
      </c>
      <c r="H171" s="165">
        <f>IFERROR(VLOOKUP($B171,RD[[#All],[Date]:[IS20_Inv2_M2]],H$2,0)/H$1,"")</f>
        <v>0</v>
      </c>
      <c r="I171" s="165">
        <f>IFERROR(VLOOKUP($B171,RD[[#All],[Date]:[IS20_Inv2_M2]],I$2,0)/I$1,"")</f>
        <v>0</v>
      </c>
      <c r="J171" s="165">
        <f>IFERROR(VLOOKUP($B171,RD[[#All],[Date]:[IS20_Inv2_M2]],J$2,0)/J$1,"")</f>
        <v>0</v>
      </c>
      <c r="K171" s="165">
        <f>IFERROR(VLOOKUP($B171,RD[[#All],[Date]:[IS20_Inv2_M2]],K$2,0)/K$1,"")</f>
        <v>0</v>
      </c>
      <c r="L171" s="165">
        <f>IFERROR(VLOOKUP($B171,RD[[#All],[Date]:[IS20_Inv2_M2]],L$2,0)/L$1,"")</f>
        <v>0</v>
      </c>
      <c r="M171" s="165">
        <f>IFERROR(VLOOKUP($B171,RD[[#All],[Date]:[IS20_Inv2_M2]],M$2,0)/M$1,"")</f>
        <v>0</v>
      </c>
      <c r="N171" s="165">
        <f>IFERROR(VLOOKUP($B171,RD[[#All],[Date]:[IS20_Inv2_M2]],N$2,0)/N$1,"")</f>
        <v>0</v>
      </c>
      <c r="O171" s="165">
        <f>IFERROR(VLOOKUP($B171,RD[[#All],[Date]:[IS20_Inv2_M2]],O$2,0)/O$1,"")</f>
        <v>0</v>
      </c>
      <c r="P171" s="165">
        <f>IFERROR(VLOOKUP($B171,RD[[#All],[Date]:[IS20_Inv2_M2]],P$2,0)/P$1,"")</f>
        <v>0</v>
      </c>
      <c r="Q171" s="165">
        <f>IFERROR(VLOOKUP($B171,RD[[#All],[Date]:[IS20_Inv2_M2]],Q$2,0)/Q$1,"")</f>
        <v>0</v>
      </c>
      <c r="R171" s="165">
        <f>IFERROR(VLOOKUP($B171,RD[[#All],[Date]:[IS20_Inv2_M2]],R$2,0)/R$1,"")</f>
        <v>0</v>
      </c>
      <c r="S171" s="165">
        <f>IFERROR(VLOOKUP($B171,RD[[#All],[Date]:[IS20_Inv2_M2]],S$2,0)/S$1,"")</f>
        <v>0</v>
      </c>
      <c r="T171" s="165">
        <f>IFERROR(VLOOKUP($B171,RD[[#All],[Date]:[IS20_Inv2_M2]],T$2,0)/T$1,"")</f>
        <v>0</v>
      </c>
      <c r="U171" s="165">
        <f>IFERROR(VLOOKUP($B171,RD[[#All],[Date]:[IS20_Inv2_M2]],U$2,0)/U$1,"")</f>
        <v>0</v>
      </c>
      <c r="V171" s="165">
        <f>IFERROR(VLOOKUP($B171,RD[[#All],[Date]:[IS20_Inv2_M2]],V$2,0)/V$1,"")</f>
        <v>0</v>
      </c>
      <c r="W171" s="165">
        <f>IFERROR(VLOOKUP($B171,RD[[#All],[Date]:[IS20_Inv2_M2]],W$2,0)/W$1,"")</f>
        <v>0</v>
      </c>
      <c r="X171" s="165">
        <f>IFERROR(VLOOKUP($B171,RD[[#All],[Date]:[IS20_Inv2_M2]],X$2,0)/X$1,"")</f>
        <v>0</v>
      </c>
      <c r="Y171" s="165">
        <f>IFERROR(VLOOKUP($B171,RD[[#All],[Date]:[IS20_Inv2_M2]],Y$2,0)/Y$1,"")</f>
        <v>0</v>
      </c>
      <c r="Z171" s="165">
        <f>IFERROR(VLOOKUP($B171,RD[[#All],[Date]:[IS20_Inv2_M2]],Z$2,0)/Z$1,"")</f>
        <v>0</v>
      </c>
      <c r="AA171" s="165">
        <f>IFERROR(VLOOKUP($B171,RD[[#All],[Date]:[IS20_Inv2_M2]],AA$2,0)/AA$1,"")</f>
        <v>0</v>
      </c>
      <c r="AB171" s="165">
        <f>IFERROR(VLOOKUP($B171,RD[[#All],[Date]:[IS20_Inv2_M2]],AB$2,0)/AB$1,"")</f>
        <v>0</v>
      </c>
      <c r="AC171" s="165">
        <f>IFERROR(VLOOKUP($B171,RD[[#All],[Date]:[IS20_Inv2_M2]],AC$2,0)/AC$1,"")</f>
        <v>0</v>
      </c>
      <c r="AD171" s="165">
        <f>IFERROR(VLOOKUP($B171,RD[[#All],[Date]:[IS20_Inv2_M2]],AD$2,0)/AD$1,"")</f>
        <v>0</v>
      </c>
      <c r="AE171" s="165">
        <f>IFERROR(VLOOKUP($B171,RD[[#All],[Date]:[IS20_Inv2_M2]],AE$2,0)/AE$1,"")</f>
        <v>0</v>
      </c>
      <c r="AF171" s="165">
        <f>IFERROR(VLOOKUP($B171,RD[[#All],[Date]:[IS20_Inv2_M2]],AF$2,0)/AF$1,"")</f>
        <v>0</v>
      </c>
      <c r="AG171" s="165">
        <f>IFERROR(VLOOKUP($B171,RD[[#All],[Date]:[IS20_Inv2_M2]],AG$2,0)/AG$1,"")</f>
        <v>0</v>
      </c>
      <c r="AH171" s="165">
        <f>IFERROR(VLOOKUP($B171,RD[[#All],[Date]:[IS20_Inv2_M2]],AH$2,0)/AH$1,"")</f>
        <v>0</v>
      </c>
      <c r="AI171" s="165">
        <f>IFERROR(VLOOKUP($B171,RD[[#All],[Date]:[IS20_Inv2_M2]],AI$2,0)/AI$1,"")</f>
        <v>0</v>
      </c>
      <c r="AJ171" s="165">
        <f>IFERROR(VLOOKUP($B171,RD[[#All],[Date]:[IS20_Inv2_M2]],AJ$2,0)/AJ$1,"")</f>
        <v>0</v>
      </c>
      <c r="AK171" s="165">
        <f>IFERROR(VLOOKUP($B171,RD[[#All],[Date]:[IS20_Inv2_M2]],AK$2,0)/AK$1,"")</f>
        <v>0</v>
      </c>
      <c r="AL171" s="165">
        <f>IFERROR(VLOOKUP($B171,RD[[#All],[Date]:[IS20_Inv2_M2]],AL$2,0)/AL$1,"")</f>
        <v>0</v>
      </c>
      <c r="AM171" s="165">
        <f>IFERROR(VLOOKUP($B171,RD[[#All],[Date]:[IS20_Inv2_M2]],AM$2,0)/AM$1,"")</f>
        <v>0</v>
      </c>
      <c r="AN171" s="165">
        <f>IFERROR(VLOOKUP($B171,RD[[#All],[Date]:[IS20_Inv2_M2]],AN$2,0)/AN$1,"")</f>
        <v>0</v>
      </c>
      <c r="AO171" s="165">
        <f>IFERROR(VLOOKUP($B171,RD[[#All],[Date]:[IS20_Inv2_M2]],AO$2,0)/AO$1,"")</f>
        <v>0</v>
      </c>
      <c r="AP171" s="165">
        <f>IFERROR(VLOOKUP($B171,RD[[#All],[Date]:[IS20_Inv2_M2]],AP$2,0)/AP$1,"")</f>
        <v>0</v>
      </c>
      <c r="AQ171" s="165">
        <f>IFERROR(VLOOKUP($B171,RD[[#All],[Date]:[IS20_Inv2_M2]],AQ$2,0)/AQ$1,"")</f>
        <v>0</v>
      </c>
      <c r="AR171" s="165">
        <f>IFERROR(VLOOKUP($B171,RD[[#All],[Date]:[IS20_Inv2_M2]],AR$2,0)/AR$1,"")</f>
        <v>0</v>
      </c>
      <c r="AS171" s="165">
        <f>IFERROR(VLOOKUP($B171,RD[[#All],[Date]:[IS20_Inv2_M2]],AS$2,0)/AS$1,"")</f>
        <v>0</v>
      </c>
      <c r="AT171" s="165">
        <f>IFERROR(VLOOKUP($B171,RD[[#All],[Date]:[IS20_Inv2_M2]],AT$2,0)/AT$1,"")</f>
        <v>0</v>
      </c>
      <c r="AU171" s="165">
        <f>IFERROR(VLOOKUP($B171,RD[[#All],[Date]:[IS20_Inv2_M2]],AU$2,0)/AU$1,"")</f>
        <v>0</v>
      </c>
      <c r="AV171" s="165">
        <f>IFERROR(VLOOKUP($B171,RD[[#All],[Date]:[IS20_Inv2_M2]],AV$2,0)/AV$1,"")</f>
        <v>0</v>
      </c>
      <c r="AW171" s="165">
        <f>IFERROR(VLOOKUP($B171,RD[[#All],[Date]:[IS20_Inv2_M2]],AW$2,0)/AW$1,"")</f>
        <v>0</v>
      </c>
      <c r="AX171" s="165">
        <f>IFERROR(VLOOKUP($B171,RD[[#All],[Date]:[IS20_Inv2_M2]],AX$2,0)/AX$1,"")</f>
        <v>0</v>
      </c>
      <c r="AY171" s="165">
        <f>IFERROR(VLOOKUP($B171,RD[[#All],[Date]:[IS20_Inv2_M2]],AY$2,0)/AY$1,"")</f>
        <v>0</v>
      </c>
      <c r="AZ171" s="165">
        <f>IFERROR(VLOOKUP($B171,RD[[#All],[Date]:[IS20_Inv2_M2]],AZ$2,0)/AZ$1,"")</f>
        <v>0</v>
      </c>
      <c r="BA171" s="165">
        <f>IFERROR(VLOOKUP($B171,RD[[#All],[Date]:[IS20_Inv2_M2]],BA$2,0)/BA$1,"")</f>
        <v>0</v>
      </c>
      <c r="BB171" s="165">
        <f>IFERROR(VLOOKUP($B171,RD[[#All],[Date]:[IS20_Inv2_M2]],BB$2,0)/BB$1,"")</f>
        <v>0</v>
      </c>
      <c r="BC171" s="165">
        <f>IFERROR(VLOOKUP($B171,RD[[#All],[Date]:[IS20_Inv2_M2]],BC$2,0)/BC$1,"")</f>
        <v>0</v>
      </c>
      <c r="BD171" s="165">
        <f>IFERROR(VLOOKUP($B171,RD[[#All],[Date]:[IS20_Inv2_M2]],BD$2,0)/BD$1,"")</f>
        <v>0</v>
      </c>
      <c r="BE171" s="165">
        <f>IFERROR(VLOOKUP($B171,RD[[#All],[Date]:[IS20_Inv2_M2]],BE$2,0)/BE$1,"")</f>
        <v>0</v>
      </c>
      <c r="BF171" s="165">
        <f>IFERROR(VLOOKUP($B171,RD[[#All],[Date]:[IS20_Inv2_M2]],BF$2,0)/BF$1,"")</f>
        <v>0</v>
      </c>
      <c r="BG171" s="165">
        <f>IFERROR(VLOOKUP($B171,RD[[#All],[Date]:[IS20_Inv2_M2]],BG$2,0)/BG$1,"")</f>
        <v>0</v>
      </c>
      <c r="BH171" s="165">
        <f>IFERROR(VLOOKUP($B171,RD[[#All],[Date]:[IS20_Inv2_M2]],BH$2,0)/BH$1,"")</f>
        <v>0</v>
      </c>
      <c r="BI171" s="165">
        <f>IFERROR(VLOOKUP($B171,RD[[#All],[Date]:[IS20_Inv2_M2]],BI$2,0)/BI$1,"")</f>
        <v>0</v>
      </c>
      <c r="BJ171" s="165">
        <f>IFERROR(VLOOKUP($B171,RD[[#All],[Date]:[IS20_Inv2_M2]],BJ$2,0)/BJ$1,"")</f>
        <v>0</v>
      </c>
      <c r="BK171" s="165">
        <f>IFERROR(VLOOKUP($B171,RD[[#All],[Date]:[IS20_Inv2_M2]],BK$2,0)/BK$1,"")</f>
        <v>0</v>
      </c>
      <c r="BL171" s="165">
        <f>IFERROR(VLOOKUP($B171,RD[[#All],[Date]:[IS20_Inv2_M2]],BL$2,0)/BL$1,"")</f>
        <v>0</v>
      </c>
      <c r="BM171" s="165">
        <f>IFERROR(VLOOKUP($B171,RD[[#All],[Date]:[IS20_Inv2_M2]],BM$2,0)/BM$1,"")</f>
        <v>0</v>
      </c>
      <c r="BN171" s="165">
        <f>IFERROR(VLOOKUP($B171,RD[[#All],[Date]:[IS20_Inv2_M2]],BN$2,0)/BN$1,"")</f>
        <v>0</v>
      </c>
      <c r="BO171" s="165">
        <f>IFERROR(VLOOKUP($B171,RD[[#All],[Date]:[IS20_Inv2_M2]],BO$2,0)/BO$1,"")</f>
        <v>0</v>
      </c>
      <c r="BP171" s="165">
        <f>IFERROR(VLOOKUP($B171,RD[[#All],[Date]:[IS20_Inv2_M2]],BP$2,0)/BP$1,"")</f>
        <v>0</v>
      </c>
      <c r="BQ171" s="165">
        <f>IFERROR(VLOOKUP($B171,RD[[#All],[Date]:[IS20_Inv2_M2]],BQ$2,0)/BQ$1,"")</f>
        <v>0</v>
      </c>
      <c r="BR171" s="165">
        <f>IFERROR(VLOOKUP($B171,RD[[#All],[Date]:[IS20_Inv2_M2]],BR$2,0)/BR$1,"")</f>
        <v>0</v>
      </c>
      <c r="BS171" s="165">
        <f>IFERROR(VLOOKUP($B171,RD[[#All],[Date]:[IS20_Inv2_M2]],BS$2,0)/BS$1,"")</f>
        <v>0</v>
      </c>
      <c r="BT171" s="165">
        <f>IFERROR(VLOOKUP($B171,RD[[#All],[Date]:[IS20_Inv2_M2]],BT$2,0)/BT$1,"")</f>
        <v>0</v>
      </c>
      <c r="BU171" s="165">
        <f>IFERROR(VLOOKUP($B171,RD[[#All],[Date]:[IS20_Inv2_M2]],BU$2,0)/BU$1,"")</f>
        <v>0</v>
      </c>
      <c r="BV171" s="165">
        <f>IFERROR(VLOOKUP($B171,RD[[#All],[Date]:[IS20_Inv2_M2]],BV$2,0)/BV$1,"")</f>
        <v>0</v>
      </c>
      <c r="BW171" s="165">
        <f>IFERROR(VLOOKUP($B171,RD[[#All],[Date]:[IS20_Inv2_M2]],BW$2,0)/BW$1,"")</f>
        <v>0</v>
      </c>
      <c r="BX171" s="165">
        <f>IFERROR(VLOOKUP($B171,RD[[#All],[Date]:[IS20_Inv2_M2]],BX$2,0)/BX$1,"")</f>
        <v>0</v>
      </c>
      <c r="BY171" s="165">
        <f>IFERROR(VLOOKUP($B171,RD[[#All],[Date]:[IS20_Inv2_M2]],BY$2,0)/BY$1,"")</f>
        <v>0</v>
      </c>
      <c r="BZ171" s="165">
        <f>IFERROR(VLOOKUP($B171,RD[[#All],[Date]:[IS20_Inv2_M2]],BZ$2,0)/BZ$1,"")</f>
        <v>0</v>
      </c>
      <c r="CA171" s="165">
        <f>IFERROR(VLOOKUP($B171,RD[[#All],[Date]:[IS20_Inv2_M2]],CA$2,0)/CA$1,"")</f>
        <v>0</v>
      </c>
      <c r="CB171" s="165">
        <f>IFERROR(VLOOKUP($B171,RD[[#All],[Date]:[IS20_Inv2_M2]],CB$2,0)/CB$1,"")</f>
        <v>0</v>
      </c>
      <c r="CC171" s="165">
        <f>IFERROR(VLOOKUP($B171,RD[[#All],[Date]:[IS20_Inv2_M2]],CC$2,0)/CC$1,"")</f>
        <v>0</v>
      </c>
      <c r="CD171" s="165">
        <f>IFERROR(VLOOKUP($B171,RD[[#All],[Date]:[IS20_Inv2_M2]],CD$2,0)/CD$1,"")</f>
        <v>0</v>
      </c>
      <c r="CE171" s="165">
        <f>IFERROR(VLOOKUP($B171,RD[[#All],[Date]:[IS20_Inv2_M2]],CE$2,0)/CE$1,"")</f>
        <v>0</v>
      </c>
      <c r="CF171" s="165">
        <f>IFERROR(VLOOKUP($B171,RD[[#All],[Date]:[IS20_Inv2_M2]],CF$2,0)/CF$1,"")</f>
        <v>0</v>
      </c>
      <c r="CG171" s="165">
        <f>IFERROR(VLOOKUP($B171,RD[[#All],[Date]:[IS20_Inv2_M2]],CG$2,0)/CG$1,"")</f>
        <v>0</v>
      </c>
      <c r="CH171" s="165">
        <f>IFERROR(VLOOKUP($B171,RD[[#All],[Date]:[IS20_Inv2_M2]],CH$2,0)/CH$1,"")</f>
        <v>0</v>
      </c>
      <c r="CI171" s="165" t="str">
        <f>IFERROR(VLOOKUP($B171,RD[[#All],[Date]:[IS20_Inv2_M2]],CI$2,0)/CI$1,"")</f>
        <v/>
      </c>
      <c r="CJ171" s="165" t="str">
        <f>IFERROR(VLOOKUP($B171,RD[[#All],[Date]:[IS20_Inv2_M2]],CJ$2,0)/CJ$1,"")</f>
        <v/>
      </c>
      <c r="CK171" s="165">
        <f>IFERROR(VLOOKUP($B171,RD[[#All],[Date]:[IS20_Inv2_M2]],CK$2,0)/CK$1,"")</f>
        <v>0</v>
      </c>
      <c r="CL171" s="165">
        <f>IFERROR(VLOOKUP($B171,RD[[#All],[Date]:[IS20_Inv2_M2]],CL$2,0)/CL$1,"")</f>
        <v>0</v>
      </c>
      <c r="CM171" s="165">
        <f>IFERROR(VLOOKUP($B171,RD[[#All],[Date]:[IS20_Inv2_M2]],CM$2,0)/CM$1,"")</f>
        <v>0</v>
      </c>
      <c r="CN171" s="165">
        <f>IFERROR(VLOOKUP($B171,RD[[#All],[Date]:[IS20_Inv2_M2]],CN$2,0)/CN$1,"")</f>
        <v>0</v>
      </c>
      <c r="CO171" s="165">
        <f>IFERROR(VLOOKUP($B171,RD[[#All],[Date]:[IS20_Inv2_M2]],CO$2,0)/CO$1,"")</f>
        <v>0</v>
      </c>
      <c r="CP171" s="165">
        <f>IFERROR(VLOOKUP($B171,RD[[#All],[Date]:[IS20_Inv2_M2]],CP$2,0)/CP$1,"")</f>
        <v>0</v>
      </c>
      <c r="CQ171" s="165">
        <f>IFERROR(VLOOKUP($B171,RD[[#All],[Date]:[IS20_Inv2_M2]],CQ$2,0)/CQ$1,"")</f>
        <v>0</v>
      </c>
      <c r="CR171" s="165">
        <f>IFERROR(VLOOKUP($B171,RD[[#All],[Date]:[IS20_Inv2_M2]],CR$2,0)/CR$1,"")</f>
        <v>0</v>
      </c>
      <c r="CS171" s="165">
        <f>IFERROR(VLOOKUP($B171,RD[[#All],[Date]:[IS20_Inv2_M2]],CS$2,0)/CS$1,"")</f>
        <v>0</v>
      </c>
      <c r="CT171" s="165">
        <f>IFERROR(VLOOKUP($B171,RD[[#All],[Date]:[IS20_Inv2_M2]],CT$2,0)/CT$1,"")</f>
        <v>0</v>
      </c>
      <c r="CU171" s="165">
        <f>IFERROR(VLOOKUP($B171,RD[[#All],[Date]:[IS20_Inv2_M2]],CU$2,0)/CU$1,"")</f>
        <v>0</v>
      </c>
      <c r="CV171" s="165">
        <f>IFERROR(VLOOKUP($B171,RD[[#All],[Date]:[IS20_Inv2_M2]],CV$2,0)/CV$1,"")</f>
        <v>0</v>
      </c>
      <c r="CW171" s="165">
        <f>IFERROR(VLOOKUP($B171,RD[[#All],[Date]:[IS20_Inv2_M2]],CW$2,0)/CW$1,"")</f>
        <v>0</v>
      </c>
      <c r="CX171" s="165">
        <f>IFERROR(VLOOKUP($B171,RD[[#All],[Date]:[IS20_Inv2_M2]],CX$2,0)/CX$1,"")</f>
        <v>0</v>
      </c>
      <c r="CY171" s="165">
        <f>IFERROR(VLOOKUP($B171,RD[[#All],[Date]:[IS20_Inv2_M2]],CY$2,0)/CY$1,"")</f>
        <v>0</v>
      </c>
      <c r="CZ171" s="165">
        <f>IFERROR(VLOOKUP($B171,RD[[#All],[Date]:[IS20_Inv2_M2]],CZ$2,0)/CZ$1,"")</f>
        <v>0</v>
      </c>
      <c r="DA171" s="165" t="str">
        <f>IFERROR(AVERAGEIF(Inv_SY_B[[#This Row],[IS1_Inv1_M1]:[IS8_Inv4_M2]],"&gt;="&amp;0.1,Inv_SY_B[[#This Row],[IS1_Inv1_M1]:[IS8_Inv4_M2]]),"")</f>
        <v/>
      </c>
      <c r="DB171" s="165" t="str">
        <f>IFERROR(AVERAGEIF(Inv_SY_B[[#This Row],[IS18_Inv1_M1]:[IS19_Inv2_M3]],"&gt;="&amp;0.1,Inv_SY_B[[#This Row],[IS18_Inv1_M1]:[IS19_Inv2_M3]]),"")</f>
        <v/>
      </c>
      <c r="DC171" s="165" t="str">
        <f>IFERROR(AVERAGEIF(Inv_SY_B[[#This Row],[IS9_Inv1_M1]:[IS20_Inv2_M2]],"&gt;="&amp;0.1,Inv_SY_B[[#This Row],[IS9_Inv1_M1]:[IS20_Inv2_M2]]),"")</f>
        <v/>
      </c>
    </row>
    <row r="172" spans="2:107">
      <c r="B172" s="167">
        <f t="shared" si="68"/>
        <v>45864</v>
      </c>
      <c r="C172" s="165">
        <f>IFERROR(VLOOKUP($B172,RD[[#All],[Date]:[IS20_Inv2_M2]],C$2,0)/C$1,"")</f>
        <v>0</v>
      </c>
      <c r="D172" s="165">
        <f>IFERROR(VLOOKUP($B172,RD[[#All],[Date]:[IS20_Inv2_M2]],D$2,0)/D$1,"")</f>
        <v>0</v>
      </c>
      <c r="E172" s="165">
        <f>IFERROR(VLOOKUP($B172,RD[[#All],[Date]:[IS20_Inv2_M2]],E$2,0)/E$1,"")</f>
        <v>0</v>
      </c>
      <c r="F172" s="165">
        <f>IFERROR(VLOOKUP($B172,RD[[#All],[Date]:[IS20_Inv2_M2]],F$2,0)/F$1,"")</f>
        <v>0</v>
      </c>
      <c r="G172" s="165">
        <f>IFERROR(VLOOKUP($B172,RD[[#All],[Date]:[IS20_Inv2_M2]],G$2,0)/G$1,"")</f>
        <v>0</v>
      </c>
      <c r="H172" s="165">
        <f>IFERROR(VLOOKUP($B172,RD[[#All],[Date]:[IS20_Inv2_M2]],H$2,0)/H$1,"")</f>
        <v>0</v>
      </c>
      <c r="I172" s="165">
        <f>IFERROR(VLOOKUP($B172,RD[[#All],[Date]:[IS20_Inv2_M2]],I$2,0)/I$1,"")</f>
        <v>0</v>
      </c>
      <c r="J172" s="165">
        <f>IFERROR(VLOOKUP($B172,RD[[#All],[Date]:[IS20_Inv2_M2]],J$2,0)/J$1,"")</f>
        <v>0</v>
      </c>
      <c r="K172" s="165">
        <f>IFERROR(VLOOKUP($B172,RD[[#All],[Date]:[IS20_Inv2_M2]],K$2,0)/K$1,"")</f>
        <v>0</v>
      </c>
      <c r="L172" s="165">
        <f>IFERROR(VLOOKUP($B172,RD[[#All],[Date]:[IS20_Inv2_M2]],L$2,0)/L$1,"")</f>
        <v>0</v>
      </c>
      <c r="M172" s="165">
        <f>IFERROR(VLOOKUP($B172,RD[[#All],[Date]:[IS20_Inv2_M2]],M$2,0)/M$1,"")</f>
        <v>0</v>
      </c>
      <c r="N172" s="165">
        <f>IFERROR(VLOOKUP($B172,RD[[#All],[Date]:[IS20_Inv2_M2]],N$2,0)/N$1,"")</f>
        <v>0</v>
      </c>
      <c r="O172" s="165">
        <f>IFERROR(VLOOKUP($B172,RD[[#All],[Date]:[IS20_Inv2_M2]],O$2,0)/O$1,"")</f>
        <v>0</v>
      </c>
      <c r="P172" s="165">
        <f>IFERROR(VLOOKUP($B172,RD[[#All],[Date]:[IS20_Inv2_M2]],P$2,0)/P$1,"")</f>
        <v>0</v>
      </c>
      <c r="Q172" s="165">
        <f>IFERROR(VLOOKUP($B172,RD[[#All],[Date]:[IS20_Inv2_M2]],Q$2,0)/Q$1,"")</f>
        <v>0</v>
      </c>
      <c r="R172" s="165">
        <f>IFERROR(VLOOKUP($B172,RD[[#All],[Date]:[IS20_Inv2_M2]],R$2,0)/R$1,"")</f>
        <v>0</v>
      </c>
      <c r="S172" s="165">
        <f>IFERROR(VLOOKUP($B172,RD[[#All],[Date]:[IS20_Inv2_M2]],S$2,0)/S$1,"")</f>
        <v>0</v>
      </c>
      <c r="T172" s="165">
        <f>IFERROR(VLOOKUP($B172,RD[[#All],[Date]:[IS20_Inv2_M2]],T$2,0)/T$1,"")</f>
        <v>0</v>
      </c>
      <c r="U172" s="165">
        <f>IFERROR(VLOOKUP($B172,RD[[#All],[Date]:[IS20_Inv2_M2]],U$2,0)/U$1,"")</f>
        <v>0</v>
      </c>
      <c r="V172" s="165">
        <f>IFERROR(VLOOKUP($B172,RD[[#All],[Date]:[IS20_Inv2_M2]],V$2,0)/V$1,"")</f>
        <v>0</v>
      </c>
      <c r="W172" s="165">
        <f>IFERROR(VLOOKUP($B172,RD[[#All],[Date]:[IS20_Inv2_M2]],W$2,0)/W$1,"")</f>
        <v>0</v>
      </c>
      <c r="X172" s="165">
        <f>IFERROR(VLOOKUP($B172,RD[[#All],[Date]:[IS20_Inv2_M2]],X$2,0)/X$1,"")</f>
        <v>0</v>
      </c>
      <c r="Y172" s="165">
        <f>IFERROR(VLOOKUP($B172,RD[[#All],[Date]:[IS20_Inv2_M2]],Y$2,0)/Y$1,"")</f>
        <v>0</v>
      </c>
      <c r="Z172" s="165">
        <f>IFERROR(VLOOKUP($B172,RD[[#All],[Date]:[IS20_Inv2_M2]],Z$2,0)/Z$1,"")</f>
        <v>0</v>
      </c>
      <c r="AA172" s="165">
        <f>IFERROR(VLOOKUP($B172,RD[[#All],[Date]:[IS20_Inv2_M2]],AA$2,0)/AA$1,"")</f>
        <v>0</v>
      </c>
      <c r="AB172" s="165">
        <f>IFERROR(VLOOKUP($B172,RD[[#All],[Date]:[IS20_Inv2_M2]],AB$2,0)/AB$1,"")</f>
        <v>0</v>
      </c>
      <c r="AC172" s="165">
        <f>IFERROR(VLOOKUP($B172,RD[[#All],[Date]:[IS20_Inv2_M2]],AC$2,0)/AC$1,"")</f>
        <v>0</v>
      </c>
      <c r="AD172" s="165">
        <f>IFERROR(VLOOKUP($B172,RD[[#All],[Date]:[IS20_Inv2_M2]],AD$2,0)/AD$1,"")</f>
        <v>0</v>
      </c>
      <c r="AE172" s="165">
        <f>IFERROR(VLOOKUP($B172,RD[[#All],[Date]:[IS20_Inv2_M2]],AE$2,0)/AE$1,"")</f>
        <v>0</v>
      </c>
      <c r="AF172" s="165">
        <f>IFERROR(VLOOKUP($B172,RD[[#All],[Date]:[IS20_Inv2_M2]],AF$2,0)/AF$1,"")</f>
        <v>0</v>
      </c>
      <c r="AG172" s="165">
        <f>IFERROR(VLOOKUP($B172,RD[[#All],[Date]:[IS20_Inv2_M2]],AG$2,0)/AG$1,"")</f>
        <v>0</v>
      </c>
      <c r="AH172" s="165">
        <f>IFERROR(VLOOKUP($B172,RD[[#All],[Date]:[IS20_Inv2_M2]],AH$2,0)/AH$1,"")</f>
        <v>0</v>
      </c>
      <c r="AI172" s="165">
        <f>IFERROR(VLOOKUP($B172,RD[[#All],[Date]:[IS20_Inv2_M2]],AI$2,0)/AI$1,"")</f>
        <v>0</v>
      </c>
      <c r="AJ172" s="165">
        <f>IFERROR(VLOOKUP($B172,RD[[#All],[Date]:[IS20_Inv2_M2]],AJ$2,0)/AJ$1,"")</f>
        <v>0</v>
      </c>
      <c r="AK172" s="165">
        <f>IFERROR(VLOOKUP($B172,RD[[#All],[Date]:[IS20_Inv2_M2]],AK$2,0)/AK$1,"")</f>
        <v>0</v>
      </c>
      <c r="AL172" s="165">
        <f>IFERROR(VLOOKUP($B172,RD[[#All],[Date]:[IS20_Inv2_M2]],AL$2,0)/AL$1,"")</f>
        <v>0</v>
      </c>
      <c r="AM172" s="165">
        <f>IFERROR(VLOOKUP($B172,RD[[#All],[Date]:[IS20_Inv2_M2]],AM$2,0)/AM$1,"")</f>
        <v>0</v>
      </c>
      <c r="AN172" s="165">
        <f>IFERROR(VLOOKUP($B172,RD[[#All],[Date]:[IS20_Inv2_M2]],AN$2,0)/AN$1,"")</f>
        <v>0</v>
      </c>
      <c r="AO172" s="165">
        <f>IFERROR(VLOOKUP($B172,RD[[#All],[Date]:[IS20_Inv2_M2]],AO$2,0)/AO$1,"")</f>
        <v>0</v>
      </c>
      <c r="AP172" s="165">
        <f>IFERROR(VLOOKUP($B172,RD[[#All],[Date]:[IS20_Inv2_M2]],AP$2,0)/AP$1,"")</f>
        <v>0</v>
      </c>
      <c r="AQ172" s="165">
        <f>IFERROR(VLOOKUP($B172,RD[[#All],[Date]:[IS20_Inv2_M2]],AQ$2,0)/AQ$1,"")</f>
        <v>0</v>
      </c>
      <c r="AR172" s="165">
        <f>IFERROR(VLOOKUP($B172,RD[[#All],[Date]:[IS20_Inv2_M2]],AR$2,0)/AR$1,"")</f>
        <v>0</v>
      </c>
      <c r="AS172" s="165">
        <f>IFERROR(VLOOKUP($B172,RD[[#All],[Date]:[IS20_Inv2_M2]],AS$2,0)/AS$1,"")</f>
        <v>0</v>
      </c>
      <c r="AT172" s="165">
        <f>IFERROR(VLOOKUP($B172,RD[[#All],[Date]:[IS20_Inv2_M2]],AT$2,0)/AT$1,"")</f>
        <v>0</v>
      </c>
      <c r="AU172" s="165">
        <f>IFERROR(VLOOKUP($B172,RD[[#All],[Date]:[IS20_Inv2_M2]],AU$2,0)/AU$1,"")</f>
        <v>0</v>
      </c>
      <c r="AV172" s="165">
        <f>IFERROR(VLOOKUP($B172,RD[[#All],[Date]:[IS20_Inv2_M2]],AV$2,0)/AV$1,"")</f>
        <v>0</v>
      </c>
      <c r="AW172" s="165">
        <f>IFERROR(VLOOKUP($B172,RD[[#All],[Date]:[IS20_Inv2_M2]],AW$2,0)/AW$1,"")</f>
        <v>0</v>
      </c>
      <c r="AX172" s="165">
        <f>IFERROR(VLOOKUP($B172,RD[[#All],[Date]:[IS20_Inv2_M2]],AX$2,0)/AX$1,"")</f>
        <v>0</v>
      </c>
      <c r="AY172" s="165">
        <f>IFERROR(VLOOKUP($B172,RD[[#All],[Date]:[IS20_Inv2_M2]],AY$2,0)/AY$1,"")</f>
        <v>0</v>
      </c>
      <c r="AZ172" s="165">
        <f>IFERROR(VLOOKUP($B172,RD[[#All],[Date]:[IS20_Inv2_M2]],AZ$2,0)/AZ$1,"")</f>
        <v>0</v>
      </c>
      <c r="BA172" s="165">
        <f>IFERROR(VLOOKUP($B172,RD[[#All],[Date]:[IS20_Inv2_M2]],BA$2,0)/BA$1,"")</f>
        <v>0</v>
      </c>
      <c r="BB172" s="165">
        <f>IFERROR(VLOOKUP($B172,RD[[#All],[Date]:[IS20_Inv2_M2]],BB$2,0)/BB$1,"")</f>
        <v>0</v>
      </c>
      <c r="BC172" s="165">
        <f>IFERROR(VLOOKUP($B172,RD[[#All],[Date]:[IS20_Inv2_M2]],BC$2,0)/BC$1,"")</f>
        <v>0</v>
      </c>
      <c r="BD172" s="165">
        <f>IFERROR(VLOOKUP($B172,RD[[#All],[Date]:[IS20_Inv2_M2]],BD$2,0)/BD$1,"")</f>
        <v>0</v>
      </c>
      <c r="BE172" s="165">
        <f>IFERROR(VLOOKUP($B172,RD[[#All],[Date]:[IS20_Inv2_M2]],BE$2,0)/BE$1,"")</f>
        <v>0</v>
      </c>
      <c r="BF172" s="165">
        <f>IFERROR(VLOOKUP($B172,RD[[#All],[Date]:[IS20_Inv2_M2]],BF$2,0)/BF$1,"")</f>
        <v>0</v>
      </c>
      <c r="BG172" s="165">
        <f>IFERROR(VLOOKUP($B172,RD[[#All],[Date]:[IS20_Inv2_M2]],BG$2,0)/BG$1,"")</f>
        <v>0</v>
      </c>
      <c r="BH172" s="165">
        <f>IFERROR(VLOOKUP($B172,RD[[#All],[Date]:[IS20_Inv2_M2]],BH$2,0)/BH$1,"")</f>
        <v>0</v>
      </c>
      <c r="BI172" s="165">
        <f>IFERROR(VLOOKUP($B172,RD[[#All],[Date]:[IS20_Inv2_M2]],BI$2,0)/BI$1,"")</f>
        <v>0</v>
      </c>
      <c r="BJ172" s="165">
        <f>IFERROR(VLOOKUP($B172,RD[[#All],[Date]:[IS20_Inv2_M2]],BJ$2,0)/BJ$1,"")</f>
        <v>0</v>
      </c>
      <c r="BK172" s="165">
        <f>IFERROR(VLOOKUP($B172,RD[[#All],[Date]:[IS20_Inv2_M2]],BK$2,0)/BK$1,"")</f>
        <v>0</v>
      </c>
      <c r="BL172" s="165">
        <f>IFERROR(VLOOKUP($B172,RD[[#All],[Date]:[IS20_Inv2_M2]],BL$2,0)/BL$1,"")</f>
        <v>0</v>
      </c>
      <c r="BM172" s="165">
        <f>IFERROR(VLOOKUP($B172,RD[[#All],[Date]:[IS20_Inv2_M2]],BM$2,0)/BM$1,"")</f>
        <v>0</v>
      </c>
      <c r="BN172" s="165">
        <f>IFERROR(VLOOKUP($B172,RD[[#All],[Date]:[IS20_Inv2_M2]],BN$2,0)/BN$1,"")</f>
        <v>0</v>
      </c>
      <c r="BO172" s="165">
        <f>IFERROR(VLOOKUP($B172,RD[[#All],[Date]:[IS20_Inv2_M2]],BO$2,0)/BO$1,"")</f>
        <v>0</v>
      </c>
      <c r="BP172" s="165">
        <f>IFERROR(VLOOKUP($B172,RD[[#All],[Date]:[IS20_Inv2_M2]],BP$2,0)/BP$1,"")</f>
        <v>0</v>
      </c>
      <c r="BQ172" s="165">
        <f>IFERROR(VLOOKUP($B172,RD[[#All],[Date]:[IS20_Inv2_M2]],BQ$2,0)/BQ$1,"")</f>
        <v>0</v>
      </c>
      <c r="BR172" s="165">
        <f>IFERROR(VLOOKUP($B172,RD[[#All],[Date]:[IS20_Inv2_M2]],BR$2,0)/BR$1,"")</f>
        <v>0</v>
      </c>
      <c r="BS172" s="165">
        <f>IFERROR(VLOOKUP($B172,RD[[#All],[Date]:[IS20_Inv2_M2]],BS$2,0)/BS$1,"")</f>
        <v>0</v>
      </c>
      <c r="BT172" s="165">
        <f>IFERROR(VLOOKUP($B172,RD[[#All],[Date]:[IS20_Inv2_M2]],BT$2,0)/BT$1,"")</f>
        <v>0</v>
      </c>
      <c r="BU172" s="165">
        <f>IFERROR(VLOOKUP($B172,RD[[#All],[Date]:[IS20_Inv2_M2]],BU$2,0)/BU$1,"")</f>
        <v>0</v>
      </c>
      <c r="BV172" s="165">
        <f>IFERROR(VLOOKUP($B172,RD[[#All],[Date]:[IS20_Inv2_M2]],BV$2,0)/BV$1,"")</f>
        <v>0</v>
      </c>
      <c r="BW172" s="165">
        <f>IFERROR(VLOOKUP($B172,RD[[#All],[Date]:[IS20_Inv2_M2]],BW$2,0)/BW$1,"")</f>
        <v>0</v>
      </c>
      <c r="BX172" s="165">
        <f>IFERROR(VLOOKUP($B172,RD[[#All],[Date]:[IS20_Inv2_M2]],BX$2,0)/BX$1,"")</f>
        <v>0</v>
      </c>
      <c r="BY172" s="165">
        <f>IFERROR(VLOOKUP($B172,RD[[#All],[Date]:[IS20_Inv2_M2]],BY$2,0)/BY$1,"")</f>
        <v>0</v>
      </c>
      <c r="BZ172" s="165">
        <f>IFERROR(VLOOKUP($B172,RD[[#All],[Date]:[IS20_Inv2_M2]],BZ$2,0)/BZ$1,"")</f>
        <v>0</v>
      </c>
      <c r="CA172" s="165">
        <f>IFERROR(VLOOKUP($B172,RD[[#All],[Date]:[IS20_Inv2_M2]],CA$2,0)/CA$1,"")</f>
        <v>0</v>
      </c>
      <c r="CB172" s="165">
        <f>IFERROR(VLOOKUP($B172,RD[[#All],[Date]:[IS20_Inv2_M2]],CB$2,0)/CB$1,"")</f>
        <v>0</v>
      </c>
      <c r="CC172" s="165">
        <f>IFERROR(VLOOKUP($B172,RD[[#All],[Date]:[IS20_Inv2_M2]],CC$2,0)/CC$1,"")</f>
        <v>0</v>
      </c>
      <c r="CD172" s="165">
        <f>IFERROR(VLOOKUP($B172,RD[[#All],[Date]:[IS20_Inv2_M2]],CD$2,0)/CD$1,"")</f>
        <v>0</v>
      </c>
      <c r="CE172" s="165">
        <f>IFERROR(VLOOKUP($B172,RD[[#All],[Date]:[IS20_Inv2_M2]],CE$2,0)/CE$1,"")</f>
        <v>0</v>
      </c>
      <c r="CF172" s="165">
        <f>IFERROR(VLOOKUP($B172,RD[[#All],[Date]:[IS20_Inv2_M2]],CF$2,0)/CF$1,"")</f>
        <v>0</v>
      </c>
      <c r="CG172" s="165">
        <f>IFERROR(VLOOKUP($B172,RD[[#All],[Date]:[IS20_Inv2_M2]],CG$2,0)/CG$1,"")</f>
        <v>0</v>
      </c>
      <c r="CH172" s="165">
        <f>IFERROR(VLOOKUP($B172,RD[[#All],[Date]:[IS20_Inv2_M2]],CH$2,0)/CH$1,"")</f>
        <v>0</v>
      </c>
      <c r="CI172" s="165" t="str">
        <f>IFERROR(VLOOKUP($B172,RD[[#All],[Date]:[IS20_Inv2_M2]],CI$2,0)/CI$1,"")</f>
        <v/>
      </c>
      <c r="CJ172" s="165" t="str">
        <f>IFERROR(VLOOKUP($B172,RD[[#All],[Date]:[IS20_Inv2_M2]],CJ$2,0)/CJ$1,"")</f>
        <v/>
      </c>
      <c r="CK172" s="165">
        <f>IFERROR(VLOOKUP($B172,RD[[#All],[Date]:[IS20_Inv2_M2]],CK$2,0)/CK$1,"")</f>
        <v>0</v>
      </c>
      <c r="CL172" s="165">
        <f>IFERROR(VLOOKUP($B172,RD[[#All],[Date]:[IS20_Inv2_M2]],CL$2,0)/CL$1,"")</f>
        <v>0</v>
      </c>
      <c r="CM172" s="165">
        <f>IFERROR(VLOOKUP($B172,RD[[#All],[Date]:[IS20_Inv2_M2]],CM$2,0)/CM$1,"")</f>
        <v>0</v>
      </c>
      <c r="CN172" s="165">
        <f>IFERROR(VLOOKUP($B172,RD[[#All],[Date]:[IS20_Inv2_M2]],CN$2,0)/CN$1,"")</f>
        <v>0</v>
      </c>
      <c r="CO172" s="165">
        <f>IFERROR(VLOOKUP($B172,RD[[#All],[Date]:[IS20_Inv2_M2]],CO$2,0)/CO$1,"")</f>
        <v>0</v>
      </c>
      <c r="CP172" s="165">
        <f>IFERROR(VLOOKUP($B172,RD[[#All],[Date]:[IS20_Inv2_M2]],CP$2,0)/CP$1,"")</f>
        <v>0</v>
      </c>
      <c r="CQ172" s="165">
        <f>IFERROR(VLOOKUP($B172,RD[[#All],[Date]:[IS20_Inv2_M2]],CQ$2,0)/CQ$1,"")</f>
        <v>0</v>
      </c>
      <c r="CR172" s="165">
        <f>IFERROR(VLOOKUP($B172,RD[[#All],[Date]:[IS20_Inv2_M2]],CR$2,0)/CR$1,"")</f>
        <v>0</v>
      </c>
      <c r="CS172" s="165">
        <f>IFERROR(VLOOKUP($B172,RD[[#All],[Date]:[IS20_Inv2_M2]],CS$2,0)/CS$1,"")</f>
        <v>0</v>
      </c>
      <c r="CT172" s="165">
        <f>IFERROR(VLOOKUP($B172,RD[[#All],[Date]:[IS20_Inv2_M2]],CT$2,0)/CT$1,"")</f>
        <v>0</v>
      </c>
      <c r="CU172" s="165">
        <f>IFERROR(VLOOKUP($B172,RD[[#All],[Date]:[IS20_Inv2_M2]],CU$2,0)/CU$1,"")</f>
        <v>0</v>
      </c>
      <c r="CV172" s="165">
        <f>IFERROR(VLOOKUP($B172,RD[[#All],[Date]:[IS20_Inv2_M2]],CV$2,0)/CV$1,"")</f>
        <v>0</v>
      </c>
      <c r="CW172" s="165">
        <f>IFERROR(VLOOKUP($B172,RD[[#All],[Date]:[IS20_Inv2_M2]],CW$2,0)/CW$1,"")</f>
        <v>0</v>
      </c>
      <c r="CX172" s="165">
        <f>IFERROR(VLOOKUP($B172,RD[[#All],[Date]:[IS20_Inv2_M2]],CX$2,0)/CX$1,"")</f>
        <v>0</v>
      </c>
      <c r="CY172" s="165">
        <f>IFERROR(VLOOKUP($B172,RD[[#All],[Date]:[IS20_Inv2_M2]],CY$2,0)/CY$1,"")</f>
        <v>0</v>
      </c>
      <c r="CZ172" s="165">
        <f>IFERROR(VLOOKUP($B172,RD[[#All],[Date]:[IS20_Inv2_M2]],CZ$2,0)/CZ$1,"")</f>
        <v>0</v>
      </c>
      <c r="DA172" s="165" t="str">
        <f>IFERROR(AVERAGEIF(Inv_SY_B[[#This Row],[IS1_Inv1_M1]:[IS8_Inv4_M2]],"&gt;="&amp;0.1,Inv_SY_B[[#This Row],[IS1_Inv1_M1]:[IS8_Inv4_M2]]),"")</f>
        <v/>
      </c>
      <c r="DB172" s="165" t="str">
        <f>IFERROR(AVERAGEIF(Inv_SY_B[[#This Row],[IS18_Inv1_M1]:[IS19_Inv2_M3]],"&gt;="&amp;0.1,Inv_SY_B[[#This Row],[IS18_Inv1_M1]:[IS19_Inv2_M3]]),"")</f>
        <v/>
      </c>
      <c r="DC172" s="165" t="str">
        <f>IFERROR(AVERAGEIF(Inv_SY_B[[#This Row],[IS9_Inv1_M1]:[IS20_Inv2_M2]],"&gt;="&amp;0.1,Inv_SY_B[[#This Row],[IS9_Inv1_M1]:[IS20_Inv2_M2]]),"")</f>
        <v/>
      </c>
    </row>
    <row r="173" spans="2:107">
      <c r="B173" s="167">
        <f t="shared" si="68"/>
        <v>45865</v>
      </c>
      <c r="C173" s="165">
        <f>IFERROR(VLOOKUP($B173,RD[[#All],[Date]:[IS20_Inv2_M2]],C$2,0)/C$1,"")</f>
        <v>0</v>
      </c>
      <c r="D173" s="165">
        <f>IFERROR(VLOOKUP($B173,RD[[#All],[Date]:[IS20_Inv2_M2]],D$2,0)/D$1,"")</f>
        <v>0</v>
      </c>
      <c r="E173" s="165">
        <f>IFERROR(VLOOKUP($B173,RD[[#All],[Date]:[IS20_Inv2_M2]],E$2,0)/E$1,"")</f>
        <v>0</v>
      </c>
      <c r="F173" s="165">
        <f>IFERROR(VLOOKUP($B173,RD[[#All],[Date]:[IS20_Inv2_M2]],F$2,0)/F$1,"")</f>
        <v>0</v>
      </c>
      <c r="G173" s="165">
        <f>IFERROR(VLOOKUP($B173,RD[[#All],[Date]:[IS20_Inv2_M2]],G$2,0)/G$1,"")</f>
        <v>0</v>
      </c>
      <c r="H173" s="165">
        <f>IFERROR(VLOOKUP($B173,RD[[#All],[Date]:[IS20_Inv2_M2]],H$2,0)/H$1,"")</f>
        <v>0</v>
      </c>
      <c r="I173" s="165">
        <f>IFERROR(VLOOKUP($B173,RD[[#All],[Date]:[IS20_Inv2_M2]],I$2,0)/I$1,"")</f>
        <v>0</v>
      </c>
      <c r="J173" s="165">
        <f>IFERROR(VLOOKUP($B173,RD[[#All],[Date]:[IS20_Inv2_M2]],J$2,0)/J$1,"")</f>
        <v>0</v>
      </c>
      <c r="K173" s="165">
        <f>IFERROR(VLOOKUP($B173,RD[[#All],[Date]:[IS20_Inv2_M2]],K$2,0)/K$1,"")</f>
        <v>0</v>
      </c>
      <c r="L173" s="165">
        <f>IFERROR(VLOOKUP($B173,RD[[#All],[Date]:[IS20_Inv2_M2]],L$2,0)/L$1,"")</f>
        <v>0</v>
      </c>
      <c r="M173" s="165">
        <f>IFERROR(VLOOKUP($B173,RD[[#All],[Date]:[IS20_Inv2_M2]],M$2,0)/M$1,"")</f>
        <v>0</v>
      </c>
      <c r="N173" s="165">
        <f>IFERROR(VLOOKUP($B173,RD[[#All],[Date]:[IS20_Inv2_M2]],N$2,0)/N$1,"")</f>
        <v>0</v>
      </c>
      <c r="O173" s="165">
        <f>IFERROR(VLOOKUP($B173,RD[[#All],[Date]:[IS20_Inv2_M2]],O$2,0)/O$1,"")</f>
        <v>0</v>
      </c>
      <c r="P173" s="165">
        <f>IFERROR(VLOOKUP($B173,RD[[#All],[Date]:[IS20_Inv2_M2]],P$2,0)/P$1,"")</f>
        <v>0</v>
      </c>
      <c r="Q173" s="165">
        <f>IFERROR(VLOOKUP($B173,RD[[#All],[Date]:[IS20_Inv2_M2]],Q$2,0)/Q$1,"")</f>
        <v>0</v>
      </c>
      <c r="R173" s="165">
        <f>IFERROR(VLOOKUP($B173,RD[[#All],[Date]:[IS20_Inv2_M2]],R$2,0)/R$1,"")</f>
        <v>0</v>
      </c>
      <c r="S173" s="165">
        <f>IFERROR(VLOOKUP($B173,RD[[#All],[Date]:[IS20_Inv2_M2]],S$2,0)/S$1,"")</f>
        <v>0</v>
      </c>
      <c r="T173" s="165">
        <f>IFERROR(VLOOKUP($B173,RD[[#All],[Date]:[IS20_Inv2_M2]],T$2,0)/T$1,"")</f>
        <v>0</v>
      </c>
      <c r="U173" s="165">
        <f>IFERROR(VLOOKUP($B173,RD[[#All],[Date]:[IS20_Inv2_M2]],U$2,0)/U$1,"")</f>
        <v>0</v>
      </c>
      <c r="V173" s="165">
        <f>IFERROR(VLOOKUP($B173,RD[[#All],[Date]:[IS20_Inv2_M2]],V$2,0)/V$1,"")</f>
        <v>0</v>
      </c>
      <c r="W173" s="165">
        <f>IFERROR(VLOOKUP($B173,RD[[#All],[Date]:[IS20_Inv2_M2]],W$2,0)/W$1,"")</f>
        <v>0</v>
      </c>
      <c r="X173" s="165">
        <f>IFERROR(VLOOKUP($B173,RD[[#All],[Date]:[IS20_Inv2_M2]],X$2,0)/X$1,"")</f>
        <v>0</v>
      </c>
      <c r="Y173" s="165">
        <f>IFERROR(VLOOKUP($B173,RD[[#All],[Date]:[IS20_Inv2_M2]],Y$2,0)/Y$1,"")</f>
        <v>0</v>
      </c>
      <c r="Z173" s="165">
        <f>IFERROR(VLOOKUP($B173,RD[[#All],[Date]:[IS20_Inv2_M2]],Z$2,0)/Z$1,"")</f>
        <v>0</v>
      </c>
      <c r="AA173" s="165">
        <f>IFERROR(VLOOKUP($B173,RD[[#All],[Date]:[IS20_Inv2_M2]],AA$2,0)/AA$1,"")</f>
        <v>0</v>
      </c>
      <c r="AB173" s="165">
        <f>IFERROR(VLOOKUP($B173,RD[[#All],[Date]:[IS20_Inv2_M2]],AB$2,0)/AB$1,"")</f>
        <v>0</v>
      </c>
      <c r="AC173" s="165">
        <f>IFERROR(VLOOKUP($B173,RD[[#All],[Date]:[IS20_Inv2_M2]],AC$2,0)/AC$1,"")</f>
        <v>0</v>
      </c>
      <c r="AD173" s="165">
        <f>IFERROR(VLOOKUP($B173,RD[[#All],[Date]:[IS20_Inv2_M2]],AD$2,0)/AD$1,"")</f>
        <v>0</v>
      </c>
      <c r="AE173" s="165">
        <f>IFERROR(VLOOKUP($B173,RD[[#All],[Date]:[IS20_Inv2_M2]],AE$2,0)/AE$1,"")</f>
        <v>0</v>
      </c>
      <c r="AF173" s="165">
        <f>IFERROR(VLOOKUP($B173,RD[[#All],[Date]:[IS20_Inv2_M2]],AF$2,0)/AF$1,"")</f>
        <v>0</v>
      </c>
      <c r="AG173" s="165">
        <f>IFERROR(VLOOKUP($B173,RD[[#All],[Date]:[IS20_Inv2_M2]],AG$2,0)/AG$1,"")</f>
        <v>0</v>
      </c>
      <c r="AH173" s="165">
        <f>IFERROR(VLOOKUP($B173,RD[[#All],[Date]:[IS20_Inv2_M2]],AH$2,0)/AH$1,"")</f>
        <v>0</v>
      </c>
      <c r="AI173" s="165">
        <f>IFERROR(VLOOKUP($B173,RD[[#All],[Date]:[IS20_Inv2_M2]],AI$2,0)/AI$1,"")</f>
        <v>0</v>
      </c>
      <c r="AJ173" s="165">
        <f>IFERROR(VLOOKUP($B173,RD[[#All],[Date]:[IS20_Inv2_M2]],AJ$2,0)/AJ$1,"")</f>
        <v>0</v>
      </c>
      <c r="AK173" s="165">
        <f>IFERROR(VLOOKUP($B173,RD[[#All],[Date]:[IS20_Inv2_M2]],AK$2,0)/AK$1,"")</f>
        <v>0</v>
      </c>
      <c r="AL173" s="165">
        <f>IFERROR(VLOOKUP($B173,RD[[#All],[Date]:[IS20_Inv2_M2]],AL$2,0)/AL$1,"")</f>
        <v>0</v>
      </c>
      <c r="AM173" s="165">
        <f>IFERROR(VLOOKUP($B173,RD[[#All],[Date]:[IS20_Inv2_M2]],AM$2,0)/AM$1,"")</f>
        <v>0</v>
      </c>
      <c r="AN173" s="165">
        <f>IFERROR(VLOOKUP($B173,RD[[#All],[Date]:[IS20_Inv2_M2]],AN$2,0)/AN$1,"")</f>
        <v>0</v>
      </c>
      <c r="AO173" s="165">
        <f>IFERROR(VLOOKUP($B173,RD[[#All],[Date]:[IS20_Inv2_M2]],AO$2,0)/AO$1,"")</f>
        <v>0</v>
      </c>
      <c r="AP173" s="165">
        <f>IFERROR(VLOOKUP($B173,RD[[#All],[Date]:[IS20_Inv2_M2]],AP$2,0)/AP$1,"")</f>
        <v>0</v>
      </c>
      <c r="AQ173" s="165">
        <f>IFERROR(VLOOKUP($B173,RD[[#All],[Date]:[IS20_Inv2_M2]],AQ$2,0)/AQ$1,"")</f>
        <v>0</v>
      </c>
      <c r="AR173" s="165">
        <f>IFERROR(VLOOKUP($B173,RD[[#All],[Date]:[IS20_Inv2_M2]],AR$2,0)/AR$1,"")</f>
        <v>0</v>
      </c>
      <c r="AS173" s="165">
        <f>IFERROR(VLOOKUP($B173,RD[[#All],[Date]:[IS20_Inv2_M2]],AS$2,0)/AS$1,"")</f>
        <v>0</v>
      </c>
      <c r="AT173" s="165">
        <f>IFERROR(VLOOKUP($B173,RD[[#All],[Date]:[IS20_Inv2_M2]],AT$2,0)/AT$1,"")</f>
        <v>0</v>
      </c>
      <c r="AU173" s="165">
        <f>IFERROR(VLOOKUP($B173,RD[[#All],[Date]:[IS20_Inv2_M2]],AU$2,0)/AU$1,"")</f>
        <v>0</v>
      </c>
      <c r="AV173" s="165">
        <f>IFERROR(VLOOKUP($B173,RD[[#All],[Date]:[IS20_Inv2_M2]],AV$2,0)/AV$1,"")</f>
        <v>0</v>
      </c>
      <c r="AW173" s="165">
        <f>IFERROR(VLOOKUP($B173,RD[[#All],[Date]:[IS20_Inv2_M2]],AW$2,0)/AW$1,"")</f>
        <v>0</v>
      </c>
      <c r="AX173" s="165">
        <f>IFERROR(VLOOKUP($B173,RD[[#All],[Date]:[IS20_Inv2_M2]],AX$2,0)/AX$1,"")</f>
        <v>0</v>
      </c>
      <c r="AY173" s="165">
        <f>IFERROR(VLOOKUP($B173,RD[[#All],[Date]:[IS20_Inv2_M2]],AY$2,0)/AY$1,"")</f>
        <v>0</v>
      </c>
      <c r="AZ173" s="165">
        <f>IFERROR(VLOOKUP($B173,RD[[#All],[Date]:[IS20_Inv2_M2]],AZ$2,0)/AZ$1,"")</f>
        <v>0</v>
      </c>
      <c r="BA173" s="165">
        <f>IFERROR(VLOOKUP($B173,RD[[#All],[Date]:[IS20_Inv2_M2]],BA$2,0)/BA$1,"")</f>
        <v>0</v>
      </c>
      <c r="BB173" s="165">
        <f>IFERROR(VLOOKUP($B173,RD[[#All],[Date]:[IS20_Inv2_M2]],BB$2,0)/BB$1,"")</f>
        <v>0</v>
      </c>
      <c r="BC173" s="165">
        <f>IFERROR(VLOOKUP($B173,RD[[#All],[Date]:[IS20_Inv2_M2]],BC$2,0)/BC$1,"")</f>
        <v>0</v>
      </c>
      <c r="BD173" s="165">
        <f>IFERROR(VLOOKUP($B173,RD[[#All],[Date]:[IS20_Inv2_M2]],BD$2,0)/BD$1,"")</f>
        <v>0</v>
      </c>
      <c r="BE173" s="165">
        <f>IFERROR(VLOOKUP($B173,RD[[#All],[Date]:[IS20_Inv2_M2]],BE$2,0)/BE$1,"")</f>
        <v>0</v>
      </c>
      <c r="BF173" s="165">
        <f>IFERROR(VLOOKUP($B173,RD[[#All],[Date]:[IS20_Inv2_M2]],BF$2,0)/BF$1,"")</f>
        <v>0</v>
      </c>
      <c r="BG173" s="165">
        <f>IFERROR(VLOOKUP($B173,RD[[#All],[Date]:[IS20_Inv2_M2]],BG$2,0)/BG$1,"")</f>
        <v>0</v>
      </c>
      <c r="BH173" s="165">
        <f>IFERROR(VLOOKUP($B173,RD[[#All],[Date]:[IS20_Inv2_M2]],BH$2,0)/BH$1,"")</f>
        <v>0</v>
      </c>
      <c r="BI173" s="165">
        <f>IFERROR(VLOOKUP($B173,RD[[#All],[Date]:[IS20_Inv2_M2]],BI$2,0)/BI$1,"")</f>
        <v>0</v>
      </c>
      <c r="BJ173" s="165">
        <f>IFERROR(VLOOKUP($B173,RD[[#All],[Date]:[IS20_Inv2_M2]],BJ$2,0)/BJ$1,"")</f>
        <v>0</v>
      </c>
      <c r="BK173" s="165">
        <f>IFERROR(VLOOKUP($B173,RD[[#All],[Date]:[IS20_Inv2_M2]],BK$2,0)/BK$1,"")</f>
        <v>0</v>
      </c>
      <c r="BL173" s="165">
        <f>IFERROR(VLOOKUP($B173,RD[[#All],[Date]:[IS20_Inv2_M2]],BL$2,0)/BL$1,"")</f>
        <v>0</v>
      </c>
      <c r="BM173" s="165">
        <f>IFERROR(VLOOKUP($B173,RD[[#All],[Date]:[IS20_Inv2_M2]],BM$2,0)/BM$1,"")</f>
        <v>0</v>
      </c>
      <c r="BN173" s="165">
        <f>IFERROR(VLOOKUP($B173,RD[[#All],[Date]:[IS20_Inv2_M2]],BN$2,0)/BN$1,"")</f>
        <v>0</v>
      </c>
      <c r="BO173" s="165">
        <f>IFERROR(VLOOKUP($B173,RD[[#All],[Date]:[IS20_Inv2_M2]],BO$2,0)/BO$1,"")</f>
        <v>0</v>
      </c>
      <c r="BP173" s="165">
        <f>IFERROR(VLOOKUP($B173,RD[[#All],[Date]:[IS20_Inv2_M2]],BP$2,0)/BP$1,"")</f>
        <v>0</v>
      </c>
      <c r="BQ173" s="165">
        <f>IFERROR(VLOOKUP($B173,RD[[#All],[Date]:[IS20_Inv2_M2]],BQ$2,0)/BQ$1,"")</f>
        <v>0</v>
      </c>
      <c r="BR173" s="165">
        <f>IFERROR(VLOOKUP($B173,RD[[#All],[Date]:[IS20_Inv2_M2]],BR$2,0)/BR$1,"")</f>
        <v>0</v>
      </c>
      <c r="BS173" s="165">
        <f>IFERROR(VLOOKUP($B173,RD[[#All],[Date]:[IS20_Inv2_M2]],BS$2,0)/BS$1,"")</f>
        <v>0</v>
      </c>
      <c r="BT173" s="165">
        <f>IFERROR(VLOOKUP($B173,RD[[#All],[Date]:[IS20_Inv2_M2]],BT$2,0)/BT$1,"")</f>
        <v>0</v>
      </c>
      <c r="BU173" s="165">
        <f>IFERROR(VLOOKUP($B173,RD[[#All],[Date]:[IS20_Inv2_M2]],BU$2,0)/BU$1,"")</f>
        <v>0</v>
      </c>
      <c r="BV173" s="165">
        <f>IFERROR(VLOOKUP($B173,RD[[#All],[Date]:[IS20_Inv2_M2]],BV$2,0)/BV$1,"")</f>
        <v>0</v>
      </c>
      <c r="BW173" s="165">
        <f>IFERROR(VLOOKUP($B173,RD[[#All],[Date]:[IS20_Inv2_M2]],BW$2,0)/BW$1,"")</f>
        <v>0</v>
      </c>
      <c r="BX173" s="165">
        <f>IFERROR(VLOOKUP($B173,RD[[#All],[Date]:[IS20_Inv2_M2]],BX$2,0)/BX$1,"")</f>
        <v>0</v>
      </c>
      <c r="BY173" s="165">
        <f>IFERROR(VLOOKUP($B173,RD[[#All],[Date]:[IS20_Inv2_M2]],BY$2,0)/BY$1,"")</f>
        <v>0</v>
      </c>
      <c r="BZ173" s="165">
        <f>IFERROR(VLOOKUP($B173,RD[[#All],[Date]:[IS20_Inv2_M2]],BZ$2,0)/BZ$1,"")</f>
        <v>0</v>
      </c>
      <c r="CA173" s="165">
        <f>IFERROR(VLOOKUP($B173,RD[[#All],[Date]:[IS20_Inv2_M2]],CA$2,0)/CA$1,"")</f>
        <v>0</v>
      </c>
      <c r="CB173" s="165">
        <f>IFERROR(VLOOKUP($B173,RD[[#All],[Date]:[IS20_Inv2_M2]],CB$2,0)/CB$1,"")</f>
        <v>0</v>
      </c>
      <c r="CC173" s="165">
        <f>IFERROR(VLOOKUP($B173,RD[[#All],[Date]:[IS20_Inv2_M2]],CC$2,0)/CC$1,"")</f>
        <v>0</v>
      </c>
      <c r="CD173" s="165">
        <f>IFERROR(VLOOKUP($B173,RD[[#All],[Date]:[IS20_Inv2_M2]],CD$2,0)/CD$1,"")</f>
        <v>0</v>
      </c>
      <c r="CE173" s="165">
        <f>IFERROR(VLOOKUP($B173,RD[[#All],[Date]:[IS20_Inv2_M2]],CE$2,0)/CE$1,"")</f>
        <v>0</v>
      </c>
      <c r="CF173" s="165">
        <f>IFERROR(VLOOKUP($B173,RD[[#All],[Date]:[IS20_Inv2_M2]],CF$2,0)/CF$1,"")</f>
        <v>0</v>
      </c>
      <c r="CG173" s="165">
        <f>IFERROR(VLOOKUP($B173,RD[[#All],[Date]:[IS20_Inv2_M2]],CG$2,0)/CG$1,"")</f>
        <v>0</v>
      </c>
      <c r="CH173" s="165">
        <f>IFERROR(VLOOKUP($B173,RD[[#All],[Date]:[IS20_Inv2_M2]],CH$2,0)/CH$1,"")</f>
        <v>0</v>
      </c>
      <c r="CI173" s="165" t="str">
        <f>IFERROR(VLOOKUP($B173,RD[[#All],[Date]:[IS20_Inv2_M2]],CI$2,0)/CI$1,"")</f>
        <v/>
      </c>
      <c r="CJ173" s="165" t="str">
        <f>IFERROR(VLOOKUP($B173,RD[[#All],[Date]:[IS20_Inv2_M2]],CJ$2,0)/CJ$1,"")</f>
        <v/>
      </c>
      <c r="CK173" s="165">
        <f>IFERROR(VLOOKUP($B173,RD[[#All],[Date]:[IS20_Inv2_M2]],CK$2,0)/CK$1,"")</f>
        <v>0</v>
      </c>
      <c r="CL173" s="165">
        <f>IFERROR(VLOOKUP($B173,RD[[#All],[Date]:[IS20_Inv2_M2]],CL$2,0)/CL$1,"")</f>
        <v>0</v>
      </c>
      <c r="CM173" s="165">
        <f>IFERROR(VLOOKUP($B173,RD[[#All],[Date]:[IS20_Inv2_M2]],CM$2,0)/CM$1,"")</f>
        <v>0</v>
      </c>
      <c r="CN173" s="165">
        <f>IFERROR(VLOOKUP($B173,RD[[#All],[Date]:[IS20_Inv2_M2]],CN$2,0)/CN$1,"")</f>
        <v>0</v>
      </c>
      <c r="CO173" s="165">
        <f>IFERROR(VLOOKUP($B173,RD[[#All],[Date]:[IS20_Inv2_M2]],CO$2,0)/CO$1,"")</f>
        <v>0</v>
      </c>
      <c r="CP173" s="165">
        <f>IFERROR(VLOOKUP($B173,RD[[#All],[Date]:[IS20_Inv2_M2]],CP$2,0)/CP$1,"")</f>
        <v>0</v>
      </c>
      <c r="CQ173" s="165">
        <f>IFERROR(VLOOKUP($B173,RD[[#All],[Date]:[IS20_Inv2_M2]],CQ$2,0)/CQ$1,"")</f>
        <v>0</v>
      </c>
      <c r="CR173" s="165">
        <f>IFERROR(VLOOKUP($B173,RD[[#All],[Date]:[IS20_Inv2_M2]],CR$2,0)/CR$1,"")</f>
        <v>0</v>
      </c>
      <c r="CS173" s="165">
        <f>IFERROR(VLOOKUP($B173,RD[[#All],[Date]:[IS20_Inv2_M2]],CS$2,0)/CS$1,"")</f>
        <v>0</v>
      </c>
      <c r="CT173" s="165">
        <f>IFERROR(VLOOKUP($B173,RD[[#All],[Date]:[IS20_Inv2_M2]],CT$2,0)/CT$1,"")</f>
        <v>0</v>
      </c>
      <c r="CU173" s="165">
        <f>IFERROR(VLOOKUP($B173,RD[[#All],[Date]:[IS20_Inv2_M2]],CU$2,0)/CU$1,"")</f>
        <v>0</v>
      </c>
      <c r="CV173" s="165">
        <f>IFERROR(VLOOKUP($B173,RD[[#All],[Date]:[IS20_Inv2_M2]],CV$2,0)/CV$1,"")</f>
        <v>0</v>
      </c>
      <c r="CW173" s="165">
        <f>IFERROR(VLOOKUP($B173,RD[[#All],[Date]:[IS20_Inv2_M2]],CW$2,0)/CW$1,"")</f>
        <v>0</v>
      </c>
      <c r="CX173" s="165">
        <f>IFERROR(VLOOKUP($B173,RD[[#All],[Date]:[IS20_Inv2_M2]],CX$2,0)/CX$1,"")</f>
        <v>0</v>
      </c>
      <c r="CY173" s="165">
        <f>IFERROR(VLOOKUP($B173,RD[[#All],[Date]:[IS20_Inv2_M2]],CY$2,0)/CY$1,"")</f>
        <v>0</v>
      </c>
      <c r="CZ173" s="165">
        <f>IFERROR(VLOOKUP($B173,RD[[#All],[Date]:[IS20_Inv2_M2]],CZ$2,0)/CZ$1,"")</f>
        <v>0</v>
      </c>
      <c r="DA173" s="165" t="str">
        <f>IFERROR(AVERAGEIF(Inv_SY_B[[#This Row],[IS1_Inv1_M1]:[IS8_Inv4_M2]],"&gt;="&amp;0.1,Inv_SY_B[[#This Row],[IS1_Inv1_M1]:[IS8_Inv4_M2]]),"")</f>
        <v/>
      </c>
      <c r="DB173" s="165" t="str">
        <f>IFERROR(AVERAGEIF(Inv_SY_B[[#This Row],[IS18_Inv1_M1]:[IS19_Inv2_M3]],"&gt;="&amp;0.1,Inv_SY_B[[#This Row],[IS18_Inv1_M1]:[IS19_Inv2_M3]]),"")</f>
        <v/>
      </c>
      <c r="DC173" s="165" t="str">
        <f>IFERROR(AVERAGEIF(Inv_SY_B[[#This Row],[IS9_Inv1_M1]:[IS20_Inv2_M2]],"&gt;="&amp;0.1,Inv_SY_B[[#This Row],[IS9_Inv1_M1]:[IS20_Inv2_M2]]),"")</f>
        <v/>
      </c>
    </row>
    <row r="174" spans="2:107">
      <c r="B174" s="167">
        <f t="shared" si="68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 t="str">
        <f>IFERROR(VLOOKUP($B174,RD[[#All],[Date]:[IS20_Inv2_M2]],CI$2,0)/CI$1,"")</f>
        <v/>
      </c>
      <c r="CJ174" s="165" t="str">
        <f>IFERROR(VLOOKUP($B174,RD[[#All],[Date]:[IS20_Inv2_M2]],CJ$2,0)/CJ$1,"")</f>
        <v/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>
        <f>IFERROR(VLOOKUP($B174,RD[[#All],[Date]:[IS20_Inv2_M2]],CS$2,0)/CS$1,"")</f>
        <v>0</v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>
        <f>IFERROR(VLOOKUP($B174,RD[[#All],[Date]:[IS20_Inv2_M2]],CV$2,0)/CV$1,"")</f>
        <v>0</v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5" t="str">
        <f>IFERROR(AVERAGEIF(Inv_SY_B[[#This Row],[IS1_Inv1_M1]:[IS8_Inv4_M2]],"&gt;="&amp;0.1,Inv_SY_B[[#This Row],[IS1_Inv1_M1]:[IS8_Inv4_M2]]),"")</f>
        <v/>
      </c>
      <c r="DB174" s="165" t="str">
        <f>IFERROR(AVERAGEIF(Inv_SY_B[[#This Row],[IS18_Inv1_M1]:[IS19_Inv2_M3]],"&gt;="&amp;0.1,Inv_SY_B[[#This Row],[IS18_Inv1_M1]:[IS19_Inv2_M3]]),"")</f>
        <v/>
      </c>
      <c r="DC174" s="165" t="str">
        <f>IFERROR(AVERAGEIF(Inv_SY_B[[#This Row],[IS9_Inv1_M1]:[IS20_Inv2_M2]],"&gt;="&amp;0.1,Inv_SY_B[[#This Row],[IS9_Inv1_M1]:[IS20_Inv2_M2]]),"")</f>
        <v/>
      </c>
    </row>
    <row r="175" spans="2:107">
      <c r="B175" s="167">
        <f t="shared" si="68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 t="str">
        <f>IFERROR(VLOOKUP($B175,RD[[#All],[Date]:[IS20_Inv2_M2]],CI$2,0)/CI$1,"")</f>
        <v/>
      </c>
      <c r="CJ175" s="165" t="str">
        <f>IFERROR(VLOOKUP($B175,RD[[#All],[Date]:[IS20_Inv2_M2]],CJ$2,0)/CJ$1,"")</f>
        <v/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 t="str">
        <f>IFERROR(VLOOKUP($B176,RD[[#All],[Date]:[IS20_Inv2_M2]],CI$2,0)/CI$1,"")</f>
        <v/>
      </c>
      <c r="CJ176" s="165" t="str">
        <f>IFERROR(VLOOKUP($B176,RD[[#All],[Date]:[IS20_Inv2_M2]],CJ$2,0)/CJ$1,"")</f>
        <v/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 t="str">
        <f>IFERROR(VLOOKUP($B177,RD[[#All],[Date]:[IS20_Inv2_M2]],CI$2,0)/CI$1,"")</f>
        <v/>
      </c>
      <c r="CJ177" s="165" t="str">
        <f>IFERROR(VLOOKUP($B177,RD[[#All],[Date]:[IS20_Inv2_M2]],CJ$2,0)/CJ$1,"")</f>
        <v/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CL158" activePane="bottomRight" state="frozen"/>
      <selection pane="topRight" activeCell="C3" sqref="C3"/>
      <selection pane="bottomLeft" activeCell="A4" sqref="A4"/>
      <selection pane="bottomRight" activeCell="CV2" sqref="CV2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2153.25</v>
      </c>
      <c r="J2">
        <v>2105.4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1485.67</v>
      </c>
      <c r="CJ2">
        <v>0</v>
      </c>
      <c r="CK2">
        <v>568.98</v>
      </c>
      <c r="CL2">
        <v>1106.3499999999999</v>
      </c>
      <c r="CM2">
        <v>1232.79</v>
      </c>
      <c r="CN2">
        <v>1296.01</v>
      </c>
      <c r="CO2">
        <v>1232.79</v>
      </c>
      <c r="CP2">
        <v>1216.9849999999999</v>
      </c>
      <c r="CQ2">
        <v>1011.52</v>
      </c>
      <c r="CR2">
        <v>1264.4000000000001</v>
      </c>
      <c r="CS2">
        <v>1264.3999999999999</v>
      </c>
      <c r="CT2">
        <v>1264.4000000000001</v>
      </c>
      <c r="CU2">
        <v>1185.375</v>
      </c>
      <c r="CV2">
        <v>1311.8150000000001</v>
      </c>
      <c r="CW2">
        <v>1422.45</v>
      </c>
      <c r="CX2">
        <v>1280.2049999999999</v>
      </c>
      <c r="CY2">
        <v>1343.425</v>
      </c>
      <c r="CZ2">
        <v>1327.62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1888</v>
      </c>
      <c r="CX3" s="309" t="s">
        <v>223</v>
      </c>
      <c r="CY3" s="309" t="s">
        <v>224</v>
      </c>
      <c r="CZ3" s="309" t="s">
        <v>1889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1.8275753752353685E-2</v>
      </c>
      <c r="D53" s="169">
        <f>IFERROR(Inv_SY_B!D53/Inv_SY_B!$DA53-1,"")</f>
        <v>5.7428341850449538E-3</v>
      </c>
      <c r="E53" s="169">
        <f>IFERROR(Inv_SY_B!E53/Inv_SY_B!$DA53-1,"")</f>
        <v>-2.2722508257968843E-2</v>
      </c>
      <c r="F53" s="169">
        <f>IFERROR(Inv_SY_B!F53/Inv_SY_B!$DA53-1,"")</f>
        <v>-4.7822640189982835E-2</v>
      </c>
      <c r="G53" s="169">
        <f>IFERROR(Inv_SY_B!G53/Inv_SY_B!$DA53-1,"")</f>
        <v>-2.5479395227851809E-2</v>
      </c>
      <c r="H53" s="169">
        <f>IFERROR(Inv_SY_B!H53/Inv_SY_B!$DA53-1,"")</f>
        <v>-1.6797058367376327E-2</v>
      </c>
      <c r="I53" s="169">
        <f>IFERROR(Inv_SY_B!I53/Inv_SY_B!$DA53-1,"")</f>
        <v>-3.9322671355971228E-2</v>
      </c>
      <c r="J53" s="169">
        <f>IFERROR(Inv_SY_B!J53/Inv_SY_B!$DA53-1,"")</f>
        <v>-2.7748245709657726E-2</v>
      </c>
      <c r="K53" s="169">
        <f>IFERROR(Inv_SY_B!K53/Inv_SY_B!$DA53-1,"")</f>
        <v>-3.3645901525622857E-2</v>
      </c>
      <c r="L53" s="169">
        <f>IFERROR(Inv_SY_B!L53/Inv_SY_B!$DA53-1,"")</f>
        <v>-2.7353663017169794E-2</v>
      </c>
      <c r="M53" s="169">
        <f>IFERROR(Inv_SY_B!M53/Inv_SY_B!$DA53-1,"")</f>
        <v>4.2413350509740155E-4</v>
      </c>
      <c r="N53" s="169">
        <f>IFERROR(Inv_SY_B!N53/Inv_SY_B!$DA53-1,"")</f>
        <v>-9.1919990886183411E-3</v>
      </c>
      <c r="O53" s="169">
        <f>IFERROR(Inv_SY_B!O53/Inv_SY_B!$DA53-1,"")</f>
        <v>-6.748652103612196E-3</v>
      </c>
      <c r="P53" s="169">
        <f>IFERROR(Inv_SY_B!P53/Inv_SY_B!$DA53-1,"")</f>
        <v>-2.6744206001315107E-2</v>
      </c>
      <c r="Q53" s="169">
        <f>IFERROR(Inv_SY_B!Q53/Inv_SY_B!$DA53-1,"")</f>
        <v>-1.7264137027078075E-2</v>
      </c>
      <c r="R53" s="169">
        <f>IFERROR(Inv_SY_B!R53/Inv_SY_B!$DA53-1,"")</f>
        <v>-9.6441518513629143E-3</v>
      </c>
      <c r="S53" s="169">
        <f>IFERROR(Inv_SY_B!S53/Inv_SY_B!$DA53-1,"")</f>
        <v>-6.0105689586501532E-3</v>
      </c>
      <c r="T53" s="169">
        <f>IFERROR(Inv_SY_B!T53/Inv_SY_B!$DA53-1,"")</f>
        <v>-2.5021934398313794E-3</v>
      </c>
      <c r="U53" s="169">
        <f>IFERROR(Inv_SY_B!U53/Inv_SY_B!$DA53-1,"")</f>
        <v>0.10976252975643264</v>
      </c>
      <c r="V53" s="169">
        <f>IFERROR(Inv_SY_B!V53/Inv_SY_B!$DA53-1,"")</f>
        <v>0.12611402025573937</v>
      </c>
      <c r="W53" s="169">
        <f>IFERROR(Inv_SY_B!W53/Inv_SY_B!$DA53-1,"")</f>
        <v>0.18315331078859787</v>
      </c>
      <c r="X53" s="169">
        <f>IFERROR(Inv_SY_B!X53/Inv_SY_B!$DA53-1,"")</f>
        <v>6.022258386446433E-3</v>
      </c>
      <c r="Y53" s="169">
        <f>IFERROR(Inv_SY_B!Y53/Inv_SY_B!$DA53-1,"")</f>
        <v>3.1932386529146761E-2</v>
      </c>
      <c r="Z53" s="169">
        <f>IFERROR(Inv_SY_B!Z53/Inv_SY_B!$DA53-1,"")</f>
        <v>3.1300759756470065E-2</v>
      </c>
      <c r="AA53" s="169">
        <f>IFERROR(Inv_SY_B!AA53/Inv_SY_B!$DA53-1,"")</f>
        <v>-6.8179458583766728E-2</v>
      </c>
      <c r="AB53" s="169">
        <f>IFERROR(Inv_SY_B!AB53/Inv_SY_B!$DA53-1,"")</f>
        <v>-5.2503547458368049E-2</v>
      </c>
      <c r="AC53" s="169">
        <f>IFERROR(Inv_SY_B!AC53/Inv_SY_B!$DA53-1,"")</f>
        <v>5.7159811112679204E-3</v>
      </c>
      <c r="AD53" s="169">
        <f>IFERROR(Inv_SY_B!AD53/Inv_SY_B!$DA53-1,"")</f>
        <v>-6.0120467439190972E-2</v>
      </c>
      <c r="AE53" s="169">
        <f>IFERROR(Inv_SY_B!AE53/Inv_SY_B!$DA53-1,"")</f>
        <v>-1.0964001180112537E-2</v>
      </c>
      <c r="AF53" s="169">
        <f>IFERROR(Inv_SY_B!AF53/Inv_SY_B!$DA53-1,"")</f>
        <v>1.3814636947869774E-2</v>
      </c>
      <c r="AG53" s="169">
        <f>IFERROR(Inv_SY_B!AG53/Inv_SY_B!$DA53-1,"")</f>
        <v>2.2667281384381344E-2</v>
      </c>
      <c r="AH53" s="169">
        <f>IFERROR(Inv_SY_B!AH53/Inv_SY_B!$DA53-1,"")</f>
        <v>-4.4160419575329124E-2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 t="str">
        <f>IFERROR(Inv_SY_B!CI53/Inv_SY_B!$DC53-1,"")</f>
        <v/>
      </c>
      <c r="CJ53" s="169" t="str">
        <f>IFERROR(Inv_SY_B!CJ53/Inv_SY_B!$DC53-1,"")</f>
        <v/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0.80101471226319654</v>
      </c>
      <c r="CV53" s="169">
        <f>IFERROR(Inv_SY_B!CV53/Inv_SY_B!$DB53-1,"")</f>
        <v>4.9835669714097586E-2</v>
      </c>
      <c r="CW53" s="169">
        <f>IFERROR(Inv_SY_B!CW53/Inv_SY_B!$DB53-1,"")</f>
        <v>-1</v>
      </c>
      <c r="CX53" s="169">
        <f>IFERROR(Inv_SY_B!CX53/Inv_SY_B!$DB53-1,"")</f>
        <v>-0.72081084811849538</v>
      </c>
      <c r="CY53" s="169">
        <f>IFERROR(Inv_SY_B!CY53/Inv_SY_B!$DB53-1,"")</f>
        <v>-0.13003953385879852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-1.999660796172531E-4</v>
      </c>
      <c r="D54" s="169">
        <f>IFERROR(Inv_SY_B!D54/Inv_SY_B!$DA54-1,"")</f>
        <v>-6.9574135834238326E-4</v>
      </c>
      <c r="E54" s="169">
        <f>IFERROR(Inv_SY_B!E54/Inv_SY_B!$DA54-1,"")</f>
        <v>-2.6505451991399753E-2</v>
      </c>
      <c r="F54" s="169">
        <f>IFERROR(Inv_SY_B!F54/Inv_SY_B!$DA54-1,"")</f>
        <v>-4.6474176963440583E-2</v>
      </c>
      <c r="G54" s="169">
        <f>IFERROR(Inv_SY_B!G54/Inv_SY_B!$DA54-1,"")</f>
        <v>-2.5830034898607135E-2</v>
      </c>
      <c r="H54" s="169">
        <f>IFERROR(Inv_SY_B!H54/Inv_SY_B!$DA54-1,"")</f>
        <v>-2.0807193305827587E-2</v>
      </c>
      <c r="I54" s="169">
        <f>IFERROR(Inv_SY_B!I54/Inv_SY_B!$DA54-1,"")</f>
        <v>-2.9671524794999238E-2</v>
      </c>
      <c r="J54" s="169">
        <f>IFERROR(Inv_SY_B!J54/Inv_SY_B!$DA54-1,"")</f>
        <v>-2.6301833603131541E-2</v>
      </c>
      <c r="K54" s="169">
        <f>IFERROR(Inv_SY_B!K54/Inv_SY_B!$DA54-1,"")</f>
        <v>-2.7045906979884626E-2</v>
      </c>
      <c r="L54" s="169">
        <f>IFERROR(Inv_SY_B!L54/Inv_SY_B!$DA54-1,"")</f>
        <v>-2.3659760857796419E-2</v>
      </c>
      <c r="M54" s="169">
        <f>IFERROR(Inv_SY_B!M54/Inv_SY_B!$DA54-1,"")</f>
        <v>-6.2097316314652096E-3</v>
      </c>
      <c r="N54" s="169">
        <f>IFERROR(Inv_SY_B!N54/Inv_SY_B!$DA54-1,"")</f>
        <v>-1.8302032082934461E-2</v>
      </c>
      <c r="O54" s="169">
        <f>IFERROR(Inv_SY_B!O54/Inv_SY_B!$DA54-1,"")</f>
        <v>-1.553275764558848E-2</v>
      </c>
      <c r="P54" s="169">
        <f>IFERROR(Inv_SY_B!P54/Inv_SY_B!$DA54-1,"")</f>
        <v>-1.4531105189527049E-2</v>
      </c>
      <c r="Q54" s="169">
        <f>IFERROR(Inv_SY_B!Q54/Inv_SY_B!$DA54-1,"")</f>
        <v>-2.0200321811588706E-2</v>
      </c>
      <c r="R54" s="169">
        <f>IFERROR(Inv_SY_B!R54/Inv_SY_B!$DA54-1,"")</f>
        <v>-1.8612897023968178E-2</v>
      </c>
      <c r="S54" s="169">
        <f>IFERROR(Inv_SY_B!S54/Inv_SY_B!$DA54-1,"")</f>
        <v>-1.6780430003138447E-2</v>
      </c>
      <c r="T54" s="169">
        <f>IFERROR(Inv_SY_B!T54/Inv_SY_B!$DA54-1,"")</f>
        <v>-1.4416834677605572E-2</v>
      </c>
      <c r="U54" s="169">
        <f>IFERROR(Inv_SY_B!U54/Inv_SY_B!$DA54-1,"")</f>
        <v>0.10374431610210877</v>
      </c>
      <c r="V54" s="169">
        <f>IFERROR(Inv_SY_B!V54/Inv_SY_B!$DA54-1,"")</f>
        <v>0.11819315776368167</v>
      </c>
      <c r="W54" s="169">
        <f>IFERROR(Inv_SY_B!W54/Inv_SY_B!$DA54-1,"")</f>
        <v>0.16287867033769676</v>
      </c>
      <c r="X54" s="169">
        <f>IFERROR(Inv_SY_B!X54/Inv_SY_B!$DA54-1,"")</f>
        <v>-1.7535583527363729E-2</v>
      </c>
      <c r="Y54" s="169">
        <f>IFERROR(Inv_SY_B!Y54/Inv_SY_B!$DA54-1,"")</f>
        <v>8.5169107907481223E-3</v>
      </c>
      <c r="Z54" s="169">
        <f>IFERROR(Inv_SY_B!Z54/Inv_SY_B!$DA54-1,"")</f>
        <v>1.4285530175019101E-2</v>
      </c>
      <c r="AA54" s="169">
        <f>IFERROR(Inv_SY_B!AA54/Inv_SY_B!$DA54-1,"")</f>
        <v>-1.0300748224216338E-2</v>
      </c>
      <c r="AB54" s="169">
        <f>IFERROR(Inv_SY_B!AB54/Inv_SY_B!$DA54-1,"")</f>
        <v>6.4891524965451364E-3</v>
      </c>
      <c r="AC54" s="169">
        <f>IFERROR(Inv_SY_B!AC54/Inv_SY_B!$DA54-1,"")</f>
        <v>1.612043311892597E-2</v>
      </c>
      <c r="AD54" s="169">
        <f>IFERROR(Inv_SY_B!AD54/Inv_SY_B!$DA54-1,"")</f>
        <v>-4.5598400618167667E-2</v>
      </c>
      <c r="AE54" s="169">
        <f>IFERROR(Inv_SY_B!AE54/Inv_SY_B!$DA54-1,"")</f>
        <v>-5.4656445770930873E-3</v>
      </c>
      <c r="AF54" s="169">
        <f>IFERROR(Inv_SY_B!AF54/Inv_SY_B!$DA54-1,"")</f>
        <v>1.9447140839429666E-2</v>
      </c>
      <c r="AG54" s="169">
        <f>IFERROR(Inv_SY_B!AG54/Inv_SY_B!$DA54-1,"")</f>
        <v>2.0178806974370023E-2</v>
      </c>
      <c r="AH54" s="169">
        <f>IFERROR(Inv_SY_B!AH54/Inv_SY_B!$DA54-1,"")</f>
        <v>-3.9176040752833208E-2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 t="str">
        <f>IFERROR(Inv_SY_B!CI54/Inv_SY_B!$DC54-1,"")</f>
        <v/>
      </c>
      <c r="CJ54" s="169" t="str">
        <f>IFERROR(Inv_SY_B!CJ54/Inv_SY_B!$DC54-1,"")</f>
        <v/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0.52078940793394568</v>
      </c>
      <c r="CV54" s="169">
        <f>IFERROR(Inv_SY_B!CV54/Inv_SY_B!$DB54-1,"")</f>
        <v>0.14576995102993595</v>
      </c>
      <c r="CW54" s="169">
        <f>IFERROR(Inv_SY_B!CW54/Inv_SY_B!$DB54-1,"")</f>
        <v>-1</v>
      </c>
      <c r="CX54" s="169">
        <f>IFERROR(Inv_SY_B!CX54/Inv_SY_B!$DB54-1,"")</f>
        <v>-0.35586714078578385</v>
      </c>
      <c r="CY54" s="169">
        <f>IFERROR(Inv_SY_B!CY54/Inv_SY_B!$DB54-1,"")</f>
        <v>-0.31069221817809778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5.4711524401189759E-3</v>
      </c>
      <c r="D55" s="169">
        <f>IFERROR(Inv_SY_B!D55/Inv_SY_B!$DA55-1,"")</f>
        <v>2.7520639791236423E-3</v>
      </c>
      <c r="E55" s="169">
        <f>IFERROR(Inv_SY_B!E55/Inv_SY_B!$DA55-1,"")</f>
        <v>-2.617273501646622E-2</v>
      </c>
      <c r="F55" s="169">
        <f>IFERROR(Inv_SY_B!F55/Inv_SY_B!$DA55-1,"")</f>
        <v>-4.8350111144183194E-2</v>
      </c>
      <c r="G55" s="169">
        <f>IFERROR(Inv_SY_B!G55/Inv_SY_B!$DA55-1,"")</f>
        <v>-2.7634090998462035E-2</v>
      </c>
      <c r="H55" s="169">
        <f>IFERROR(Inv_SY_B!H55/Inv_SY_B!$DA55-1,"")</f>
        <v>-2.0503711455539642E-2</v>
      </c>
      <c r="I55" s="169">
        <f>IFERROR(Inv_SY_B!I55/Inv_SY_B!$DA55-1,"")</f>
        <v>-2.9107230208824664E-2</v>
      </c>
      <c r="J55" s="169">
        <f>IFERROR(Inv_SY_B!J55/Inv_SY_B!$DA55-1,"")</f>
        <v>-2.4249005153374359E-2</v>
      </c>
      <c r="K55" s="169">
        <f>IFERROR(Inv_SY_B!K55/Inv_SY_B!$DA55-1,"")</f>
        <v>-2.9875741357709429E-2</v>
      </c>
      <c r="L55" s="169">
        <f>IFERROR(Inv_SY_B!L55/Inv_SY_B!$DA55-1,"")</f>
        <v>-2.2650492393193722E-2</v>
      </c>
      <c r="M55" s="169">
        <f>IFERROR(Inv_SY_B!M55/Inv_SY_B!$DA55-1,"")</f>
        <v>-7.1562395540756274E-3</v>
      </c>
      <c r="N55" s="169">
        <f>IFERROR(Inv_SY_B!N55/Inv_SY_B!$DA55-1,"")</f>
        <v>-1.662420081599969E-2</v>
      </c>
      <c r="O55" s="169">
        <f>IFERROR(Inv_SY_B!O55/Inv_SY_B!$DA55-1,"")</f>
        <v>-1.7699135781671482E-2</v>
      </c>
      <c r="P55" s="169">
        <f>IFERROR(Inv_SY_B!P55/Inv_SY_B!$DA55-1,"")</f>
        <v>-1.7078435039188711E-2</v>
      </c>
      <c r="Q55" s="169">
        <f>IFERROR(Inv_SY_B!Q55/Inv_SY_B!$DA55-1,"")</f>
        <v>-2.4772887486542716E-2</v>
      </c>
      <c r="R55" s="169">
        <f>IFERROR(Inv_SY_B!R55/Inv_SY_B!$DA55-1,"")</f>
        <v>-2.2983479940646534E-2</v>
      </c>
      <c r="S55" s="169">
        <f>IFERROR(Inv_SY_B!S55/Inv_SY_B!$DA55-1,"")</f>
        <v>-1.9159798553099461E-2</v>
      </c>
      <c r="T55" s="169">
        <f>IFERROR(Inv_SY_B!T55/Inv_SY_B!$DA55-1,"")</f>
        <v>-1.3446751088085573E-2</v>
      </c>
      <c r="U55" s="169">
        <f>IFERROR(Inv_SY_B!U55/Inv_SY_B!$DA55-1,"")</f>
        <v>0.10764327090977988</v>
      </c>
      <c r="V55" s="169">
        <f>IFERROR(Inv_SY_B!V55/Inv_SY_B!$DA55-1,"")</f>
        <v>0.12178252397735378</v>
      </c>
      <c r="W55" s="169">
        <f>IFERROR(Inv_SY_B!W55/Inv_SY_B!$DA55-1,"")</f>
        <v>0.16747972136974987</v>
      </c>
      <c r="X55" s="169">
        <f>IFERROR(Inv_SY_B!X55/Inv_SY_B!$DA55-1,"")</f>
        <v>-1.3903393874788672E-2</v>
      </c>
      <c r="Y55" s="169">
        <f>IFERROR(Inv_SY_B!Y55/Inv_SY_B!$DA55-1,"")</f>
        <v>9.2257326480518209E-3</v>
      </c>
      <c r="Z55" s="169">
        <f>IFERROR(Inv_SY_B!Z55/Inv_SY_B!$DA55-1,"")</f>
        <v>1.4077408338959652E-2</v>
      </c>
      <c r="AA55" s="169">
        <f>IFERROR(Inv_SY_B!AA55/Inv_SY_B!$DA55-1,"")</f>
        <v>-1.800823615814906E-2</v>
      </c>
      <c r="AB55" s="169">
        <f>IFERROR(Inv_SY_B!AB55/Inv_SY_B!$DA55-1,"")</f>
        <v>-5.3589517304197809E-4</v>
      </c>
      <c r="AC55" s="169">
        <f>IFERROR(Inv_SY_B!AC55/Inv_SY_B!$DA55-1,"")</f>
        <v>8.7814221861963748E-3</v>
      </c>
      <c r="AD55" s="169">
        <f>IFERROR(Inv_SY_B!AD55/Inv_SY_B!$DA55-1,"")</f>
        <v>-5.1345363607805727E-2</v>
      </c>
      <c r="AE55" s="169">
        <f>IFERROR(Inv_SY_B!AE55/Inv_SY_B!$DA55-1,"")</f>
        <v>-1.1121876890197835E-2</v>
      </c>
      <c r="AF55" s="169">
        <f>IFERROR(Inv_SY_B!AF55/Inv_SY_B!$DA55-1,"")</f>
        <v>1.3798786280554198E-2</v>
      </c>
      <c r="AG55" s="169">
        <f>IFERROR(Inv_SY_B!AG55/Inv_SY_B!$DA55-1,"")</f>
        <v>3.6347406915427261E-2</v>
      </c>
      <c r="AH55" s="169">
        <f>IFERROR(Inv_SY_B!AH55/Inv_SY_B!$DA55-1,"")</f>
        <v>-2.498067735426579E-2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 t="str">
        <f>IFERROR(Inv_SY_B!CI55/Inv_SY_B!$DC55-1,"")</f>
        <v/>
      </c>
      <c r="CJ55" s="169" t="str">
        <f>IFERROR(Inv_SY_B!CJ55/Inv_SY_B!$DC55-1,"")</f>
        <v/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0.51526830994147521</v>
      </c>
      <c r="CV55" s="169">
        <f>IFERROR(Inv_SY_B!CV55/Inv_SY_B!$DB55-1,"")</f>
        <v>0.14851512409026535</v>
      </c>
      <c r="CW55" s="169">
        <f>IFERROR(Inv_SY_B!CW55/Inv_SY_B!$DB55-1,"")</f>
        <v>-1</v>
      </c>
      <c r="CX55" s="169">
        <f>IFERROR(Inv_SY_B!CX55/Inv_SY_B!$DB55-1,"")</f>
        <v>-0.35207701900298072</v>
      </c>
      <c r="CY55" s="169">
        <f>IFERROR(Inv_SY_B!CY55/Inv_SY_B!$DB55-1,"")</f>
        <v>-0.31170641502875929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4.236992538998452E-3</v>
      </c>
      <c r="D56" s="169">
        <f>IFERROR(Inv_SY_B!D56/Inv_SY_B!$DA56-1,"")</f>
        <v>1.6246980146588097E-3</v>
      </c>
      <c r="E56" s="169">
        <f>IFERROR(Inv_SY_B!E56/Inv_SY_B!$DA56-1,"")</f>
        <v>-2.5214820274704897E-2</v>
      </c>
      <c r="F56" s="169">
        <f>IFERROR(Inv_SY_B!F56/Inv_SY_B!$DA56-1,"")</f>
        <v>-4.7758392446318187E-2</v>
      </c>
      <c r="G56" s="169">
        <f>IFERROR(Inv_SY_B!G56/Inv_SY_B!$DA56-1,"")</f>
        <v>-2.2318092819498814E-2</v>
      </c>
      <c r="H56" s="169">
        <f>IFERROR(Inv_SY_B!H56/Inv_SY_B!$DA56-1,"")</f>
        <v>-1.8446085266308865E-2</v>
      </c>
      <c r="I56" s="169">
        <f>IFERROR(Inv_SY_B!I56/Inv_SY_B!$DA56-1,"")</f>
        <v>-2.7093568801766721E-2</v>
      </c>
      <c r="J56" s="169">
        <f>IFERROR(Inv_SY_B!J56/Inv_SY_B!$DA56-1,"")</f>
        <v>-2.5222098484391497E-2</v>
      </c>
      <c r="K56" s="169">
        <f>IFERROR(Inv_SY_B!K56/Inv_SY_B!$DA56-1,"")</f>
        <v>-2.7534957957957351E-2</v>
      </c>
      <c r="L56" s="169">
        <f>IFERROR(Inv_SY_B!L56/Inv_SY_B!$DA56-1,"")</f>
        <v>-2.1702091617855079E-2</v>
      </c>
      <c r="M56" s="169">
        <f>IFERROR(Inv_SY_B!M56/Inv_SY_B!$DA56-1,"")</f>
        <v>-4.1249444644468891E-3</v>
      </c>
      <c r="N56" s="169">
        <f>IFERROR(Inv_SY_B!N56/Inv_SY_B!$DA56-1,"")</f>
        <v>-1.7646817652118174E-2</v>
      </c>
      <c r="O56" s="169">
        <f>IFERROR(Inv_SY_B!O56/Inv_SY_B!$DA56-1,"")</f>
        <v>-1.301273063067554E-2</v>
      </c>
      <c r="P56" s="169">
        <f>IFERROR(Inv_SY_B!P56/Inv_SY_B!$DA56-1,"")</f>
        <v>-1.354391056593951E-2</v>
      </c>
      <c r="Q56" s="169">
        <f>IFERROR(Inv_SY_B!Q56/Inv_SY_B!$DA56-1,"")</f>
        <v>-2.4752143626433298E-2</v>
      </c>
      <c r="R56" s="169">
        <f>IFERROR(Inv_SY_B!R56/Inv_SY_B!$DA56-1,"")</f>
        <v>-2.0470323603897111E-2</v>
      </c>
      <c r="S56" s="169">
        <f>IFERROR(Inv_SY_B!S56/Inv_SY_B!$DA56-1,"")</f>
        <v>-1.7893609055798065E-2</v>
      </c>
      <c r="T56" s="169">
        <f>IFERROR(Inv_SY_B!T56/Inv_SY_B!$DA56-1,"")</f>
        <v>-1.3170919012650772E-2</v>
      </c>
      <c r="U56" s="169">
        <f>IFERROR(Inv_SY_B!U56/Inv_SY_B!$DA56-1,"")</f>
        <v>0.10350523694247693</v>
      </c>
      <c r="V56" s="169">
        <f>IFERROR(Inv_SY_B!V56/Inv_SY_B!$DA56-1,"")</f>
        <v>0.11921924449197219</v>
      </c>
      <c r="W56" s="169">
        <f>IFERROR(Inv_SY_B!W56/Inv_SY_B!$DA56-1,"")</f>
        <v>0.16459018227176214</v>
      </c>
      <c r="X56" s="169">
        <f>IFERROR(Inv_SY_B!X56/Inv_SY_B!$DA56-1,"")</f>
        <v>-1.6793399115556884E-2</v>
      </c>
      <c r="Y56" s="169">
        <f>IFERROR(Inv_SY_B!Y56/Inv_SY_B!$DA56-1,"")</f>
        <v>7.8659660610511661E-3</v>
      </c>
      <c r="Z56" s="169">
        <f>IFERROR(Inv_SY_B!Z56/Inv_SY_B!$DA56-1,"")</f>
        <v>1.1287465272740382E-2</v>
      </c>
      <c r="AA56" s="169">
        <f>IFERROR(Inv_SY_B!AA56/Inv_SY_B!$DA56-1,"")</f>
        <v>-2.0196444845148043E-2</v>
      </c>
      <c r="AB56" s="169">
        <f>IFERROR(Inv_SY_B!AB56/Inv_SY_B!$DA56-1,"")</f>
        <v>-2.8645928022645872E-3</v>
      </c>
      <c r="AC56" s="169">
        <f>IFERROR(Inv_SY_B!AC56/Inv_SY_B!$DA56-1,"")</f>
        <v>9.6185801669277371E-3</v>
      </c>
      <c r="AD56" s="169">
        <f>IFERROR(Inv_SY_B!AD56/Inv_SY_B!$DA56-1,"")</f>
        <v>-5.1842150412573229E-2</v>
      </c>
      <c r="AE56" s="169">
        <f>IFERROR(Inv_SY_B!AE56/Inv_SY_B!$DA56-1,"")</f>
        <v>-1.0684308657391117E-2</v>
      </c>
      <c r="AF56" s="169">
        <f>IFERROR(Inv_SY_B!AF56/Inv_SY_B!$DA56-1,"")</f>
        <v>1.3445961218649494E-2</v>
      </c>
      <c r="AG56" s="169">
        <f>IFERROR(Inv_SY_B!AG56/Inv_SY_B!$DA56-1,"")</f>
        <v>3.4322427926525512E-2</v>
      </c>
      <c r="AH56" s="169">
        <f>IFERROR(Inv_SY_B!AH56/Inv_SY_B!$DA56-1,"")</f>
        <v>-2.7430352792070289E-2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 t="str">
        <f>IFERROR(Inv_SY_B!CI56/Inv_SY_B!$DC56-1,"")</f>
        <v/>
      </c>
      <c r="CJ56" s="169" t="str">
        <f>IFERROR(Inv_SY_B!CJ56/Inv_SY_B!$DC56-1,"")</f>
        <v/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0.62890532954380496</v>
      </c>
      <c r="CV56" s="169">
        <f>IFERROR(Inv_SY_B!CV56/Inv_SY_B!$DB56-1,"")</f>
        <v>0.27881110521281927</v>
      </c>
      <c r="CW56" s="169">
        <f>IFERROR(Inv_SY_B!CW56/Inv_SY_B!$DB56-1,"")</f>
        <v>-1</v>
      </c>
      <c r="CX56" s="169">
        <f>IFERROR(Inv_SY_B!CX56/Inv_SY_B!$DB56-1,"")</f>
        <v>-0.64594078351114204</v>
      </c>
      <c r="CY56" s="169">
        <f>IFERROR(Inv_SY_B!CY56/Inv_SY_B!$DB56-1,"")</f>
        <v>-0.26177565124548219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1.3063615292862485E-2</v>
      </c>
      <c r="D57" s="169">
        <f>IFERROR(Inv_SY_B!D57/Inv_SY_B!$DA57-1,"")</f>
        <v>2.0375235975558237E-3</v>
      </c>
      <c r="E57" s="169">
        <f>IFERROR(Inv_SY_B!E57/Inv_SY_B!$DA57-1,"")</f>
        <v>-3.0376152998653372E-2</v>
      </c>
      <c r="F57" s="169">
        <f>IFERROR(Inv_SY_B!F57/Inv_SY_B!$DA57-1,"")</f>
        <v>-5.5828202749670153E-2</v>
      </c>
      <c r="G57" s="169">
        <f>IFERROR(Inv_SY_B!G57/Inv_SY_B!$DA57-1,"")</f>
        <v>-1.8630194833506586E-2</v>
      </c>
      <c r="H57" s="169">
        <f>IFERROR(Inv_SY_B!H57/Inv_SY_B!$DA57-1,"")</f>
        <v>-2.1404278778576868E-2</v>
      </c>
      <c r="I57" s="169">
        <f>IFERROR(Inv_SY_B!I57/Inv_SY_B!$DA57-1,"")</f>
        <v>-4.5601458333189071E-2</v>
      </c>
      <c r="J57" s="169">
        <f>IFERROR(Inv_SY_B!J57/Inv_SY_B!$DA57-1,"")</f>
        <v>-4.0045099908383452E-2</v>
      </c>
      <c r="K57" s="169">
        <f>IFERROR(Inv_SY_B!K57/Inv_SY_B!$DA57-1,"")</f>
        <v>-4.2964465998098555E-2</v>
      </c>
      <c r="L57" s="169">
        <f>IFERROR(Inv_SY_B!L57/Inv_SY_B!$DA57-1,"")</f>
        <v>-3.76982609960681E-2</v>
      </c>
      <c r="M57" s="169">
        <f>IFERROR(Inv_SY_B!M57/Inv_SY_B!$DA57-1,"")</f>
        <v>-3.0541176531176939E-3</v>
      </c>
      <c r="N57" s="169">
        <f>IFERROR(Inv_SY_B!N57/Inv_SY_B!$DA57-1,"")</f>
        <v>-1.9239953379414088E-2</v>
      </c>
      <c r="O57" s="169">
        <f>IFERROR(Inv_SY_B!O57/Inv_SY_B!$DA57-1,"")</f>
        <v>-6.1544269860389633E-3</v>
      </c>
      <c r="P57" s="169">
        <f>IFERROR(Inv_SY_B!P57/Inv_SY_B!$DA57-1,"")</f>
        <v>-1.0486745829228927E-2</v>
      </c>
      <c r="Q57" s="169">
        <f>IFERROR(Inv_SY_B!Q57/Inv_SY_B!$DA57-1,"")</f>
        <v>-3.0225172620062635E-2</v>
      </c>
      <c r="R57" s="169">
        <f>IFERROR(Inv_SY_B!R57/Inv_SY_B!$DA57-1,"")</f>
        <v>-2.2487303415792526E-2</v>
      </c>
      <c r="S57" s="169">
        <f>IFERROR(Inv_SY_B!S57/Inv_SY_B!$DA57-1,"")</f>
        <v>-2.1813517694207918E-2</v>
      </c>
      <c r="T57" s="169">
        <f>IFERROR(Inv_SY_B!T57/Inv_SY_B!$DA57-1,"")</f>
        <v>-8.0972301280428649E-3</v>
      </c>
      <c r="U57" s="169">
        <f>IFERROR(Inv_SY_B!U57/Inv_SY_B!$DA57-1,"")</f>
        <v>5.9864167764587028E-2</v>
      </c>
      <c r="V57" s="169">
        <f>IFERROR(Inv_SY_B!V57/Inv_SY_B!$DA57-1,"")</f>
        <v>7.0270079749892744E-2</v>
      </c>
      <c r="W57" s="169">
        <f>IFERROR(Inv_SY_B!W57/Inv_SY_B!$DA57-1,"")</f>
        <v>9.4186729576705819E-2</v>
      </c>
      <c r="X57" s="169">
        <f>IFERROR(Inv_SY_B!X57/Inv_SY_B!$DA57-1,"")</f>
        <v>-7.6318548096800609E-2</v>
      </c>
      <c r="Y57" s="169">
        <f>IFERROR(Inv_SY_B!Y57/Inv_SY_B!$DA57-1,"")</f>
        <v>3.3391401056147796E-2</v>
      </c>
      <c r="Z57" s="169">
        <f>IFERROR(Inv_SY_B!Z57/Inv_SY_B!$DA57-1,"")</f>
        <v>4.089311250471761E-2</v>
      </c>
      <c r="AA57" s="169">
        <f>IFERROR(Inv_SY_B!AA57/Inv_SY_B!$DA57-1,"")</f>
        <v>4.4068688731131456E-3</v>
      </c>
      <c r="AB57" s="169">
        <f>IFERROR(Inv_SY_B!AB57/Inv_SY_B!$DA57-1,"")</f>
        <v>2.6466877506822417E-2</v>
      </c>
      <c r="AC57" s="169">
        <f>IFERROR(Inv_SY_B!AC57/Inv_SY_B!$DA57-1,"")</f>
        <v>3.3101778442287122E-2</v>
      </c>
      <c r="AD57" s="169">
        <f>IFERROR(Inv_SY_B!AD57/Inv_SY_B!$DA57-1,"")</f>
        <v>-4.1968204017086008E-2</v>
      </c>
      <c r="AE57" s="169">
        <f>IFERROR(Inv_SY_B!AE57/Inv_SY_B!$DA57-1,"")</f>
        <v>2.1951458468286944E-2</v>
      </c>
      <c r="AF57" s="169">
        <f>IFERROR(Inv_SY_B!AF57/Inv_SY_B!$DA57-1,"")</f>
        <v>5.2834245465719132E-2</v>
      </c>
      <c r="AG57" s="169">
        <f>IFERROR(Inv_SY_B!AG57/Inv_SY_B!$DA57-1,"")</f>
        <v>7.2324856857890474E-2</v>
      </c>
      <c r="AH57" s="169">
        <f>IFERROR(Inv_SY_B!AH57/Inv_SY_B!$DA57-1,"")</f>
        <v>7.6006192593500721E-3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 t="str">
        <f>IFERROR(Inv_SY_B!CI57/Inv_SY_B!$DC57-1,"")</f>
        <v/>
      </c>
      <c r="CJ57" s="169" t="str">
        <f>IFERROR(Inv_SY_B!CJ57/Inv_SY_B!$DC57-1,"")</f>
        <v/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8.4662757056082505E-2</v>
      </c>
      <c r="CV57" s="169">
        <f>IFERROR(Inv_SY_B!CV57/Inv_SY_B!$DB57-1,"")</f>
        <v>0.67819680679775085</v>
      </c>
      <c r="CW57" s="169">
        <f>IFERROR(Inv_SY_B!CW57/Inv_SY_B!$DB57-1,"")</f>
        <v>-1</v>
      </c>
      <c r="CX57" s="169">
        <f>IFERROR(Inv_SY_B!CX57/Inv_SY_B!$DB57-1,"")</f>
        <v>-0.25586083386573943</v>
      </c>
      <c r="CY57" s="169">
        <f>IFERROR(Inv_SY_B!CY57/Inv_SY_B!$DB57-1,"")</f>
        <v>-0.5069987299880937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5.2784229212825551E-2</v>
      </c>
      <c r="D58" s="169">
        <f>IFERROR(Inv_SY_B!D58/Inv_SY_B!$DA58-1,"")</f>
        <v>4.7016845982650324E-2</v>
      </c>
      <c r="E58" s="169">
        <f>IFERROR(Inv_SY_B!E58/Inv_SY_B!$DA58-1,"")</f>
        <v>1.5139533461984822E-2</v>
      </c>
      <c r="F58" s="169">
        <f>IFERROR(Inv_SY_B!F58/Inv_SY_B!$DA58-1,"")</f>
        <v>5.4256972241035761E-3</v>
      </c>
      <c r="G58" s="169">
        <f>IFERROR(Inv_SY_B!G58/Inv_SY_B!$DA58-1,"")</f>
        <v>1.9697273954000671E-2</v>
      </c>
      <c r="H58" s="169">
        <f>IFERROR(Inv_SY_B!H58/Inv_SY_B!$DA58-1,"")</f>
        <v>2.0872040398647984E-2</v>
      </c>
      <c r="I58" s="169">
        <f>IFERROR(Inv_SY_B!I58/Inv_SY_B!$DA58-1,"")</f>
        <v>2.6041012755096959E-2</v>
      </c>
      <c r="J58" s="169">
        <f>IFERROR(Inv_SY_B!J58/Inv_SY_B!$DA58-1,"")</f>
        <v>3.2521807641402001E-2</v>
      </c>
      <c r="K58" s="169">
        <f>IFERROR(Inv_SY_B!K58/Inv_SY_B!$DA58-1,"")</f>
        <v>2.8467667716330691E-2</v>
      </c>
      <c r="L58" s="169">
        <f>IFERROR(Inv_SY_B!L58/Inv_SY_B!$DA58-1,"")</f>
        <v>3.4088162900931973E-2</v>
      </c>
      <c r="M58" s="169">
        <f>IFERROR(Inv_SY_B!M58/Inv_SY_B!$DA58-1,"")</f>
        <v>2.6699587108028888E-2</v>
      </c>
      <c r="N58" s="169">
        <f>IFERROR(Inv_SY_B!N58/Inv_SY_B!$DA58-1,"")</f>
        <v>2.1811356123267345E-2</v>
      </c>
      <c r="O58" s="169">
        <f>IFERROR(Inv_SY_B!O58/Inv_SY_B!$DA58-1,"")</f>
        <v>1.7196853631448183E-2</v>
      </c>
      <c r="P58" s="169">
        <f>IFERROR(Inv_SY_B!P58/Inv_SY_B!$DA58-1,"")</f>
        <v>1.8128352581660234E-2</v>
      </c>
      <c r="Q58" s="169">
        <f>IFERROR(Inv_SY_B!Q58/Inv_SY_B!$DA58-1,"")</f>
        <v>2.9582268210652796E-3</v>
      </c>
      <c r="R58" s="169">
        <f>IFERROR(Inv_SY_B!R58/Inv_SY_B!$DA58-1,"")</f>
        <v>-1.5933832566984441E-3</v>
      </c>
      <c r="S58" s="169">
        <f>IFERROR(Inv_SY_B!S58/Inv_SY_B!$DA58-1,"")</f>
        <v>3.7662443333363882E-5</v>
      </c>
      <c r="T58" s="169">
        <f>IFERROR(Inv_SY_B!T58/Inv_SY_B!$DA58-1,"")</f>
        <v>1.6307695542609579E-2</v>
      </c>
      <c r="U58" s="169">
        <f>IFERROR(Inv_SY_B!U58/Inv_SY_B!$DA58-1,"")</f>
        <v>1.9059851531872063E-2</v>
      </c>
      <c r="V58" s="169">
        <f>IFERROR(Inv_SY_B!V58/Inv_SY_B!$DA58-1,"")</f>
        <v>2.6710359303284914E-2</v>
      </c>
      <c r="W58" s="169">
        <f>IFERROR(Inv_SY_B!W58/Inv_SY_B!$DA58-1,"")</f>
        <v>9.4102103408759685E-2</v>
      </c>
      <c r="X58" s="169">
        <f>IFERROR(Inv_SY_B!X58/Inv_SY_B!$DA58-1,"")</f>
        <v>-5.8553632395566102E-2</v>
      </c>
      <c r="Y58" s="169">
        <f>IFERROR(Inv_SY_B!Y58/Inv_SY_B!$DA58-1,"")</f>
        <v>5.6017136534351364E-2</v>
      </c>
      <c r="Z58" s="169">
        <f>IFERROR(Inv_SY_B!Z58/Inv_SY_B!$DA58-1,"")</f>
        <v>6.1182309894834974E-2</v>
      </c>
      <c r="AA58" s="169">
        <f>IFERROR(Inv_SY_B!AA58/Inv_SY_B!$DA58-1,"")</f>
        <v>-9.6226425827068085E-2</v>
      </c>
      <c r="AB58" s="169">
        <f>IFERROR(Inv_SY_B!AB58/Inv_SY_B!$DA58-1,"")</f>
        <v>-7.0654418395713625E-2</v>
      </c>
      <c r="AC58" s="169">
        <f>IFERROR(Inv_SY_B!AC58/Inv_SY_B!$DA58-1,"")</f>
        <v>-5.1039807842787388E-2</v>
      </c>
      <c r="AD58" s="169">
        <f>IFERROR(Inv_SY_B!AD58/Inv_SY_B!$DA58-1,"")</f>
        <v>-0.11400583202743908</v>
      </c>
      <c r="AE58" s="169">
        <f>IFERROR(Inv_SY_B!AE58/Inv_SY_B!$DA58-1,"")</f>
        <v>-6.7371960151430765E-2</v>
      </c>
      <c r="AF58" s="169">
        <f>IFERROR(Inv_SY_B!AF58/Inv_SY_B!$DA58-1,"")</f>
        <v>-4.0556081281692857E-2</v>
      </c>
      <c r="AG58" s="169">
        <f>IFERROR(Inv_SY_B!AG58/Inv_SY_B!$DA58-1,"")</f>
        <v>-4.0978910875098973E-2</v>
      </c>
      <c r="AH58" s="169">
        <f>IFERROR(Inv_SY_B!AH58/Inv_SY_B!$DA58-1,"")</f>
        <v>-0.10128531411899089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 t="str">
        <f>IFERROR(Inv_SY_B!CI58/Inv_SY_B!$DC58-1,"")</f>
        <v/>
      </c>
      <c r="CJ58" s="169" t="str">
        <f>IFERROR(Inv_SY_B!CJ58/Inv_SY_B!$DC58-1,"")</f>
        <v/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7.860514777287908E-2</v>
      </c>
      <c r="CV58" s="169">
        <f>IFERROR(Inv_SY_B!CV58/Inv_SY_B!$DB58-1,"")</f>
        <v>0.65614657665453269</v>
      </c>
      <c r="CW58" s="169">
        <f>IFERROR(Inv_SY_B!CW58/Inv_SY_B!$DB58-1,"")</f>
        <v>-1</v>
      </c>
      <c r="CX58" s="169">
        <f>IFERROR(Inv_SY_B!CX58/Inv_SY_B!$DB58-1,"")</f>
        <v>-0.24021486838301942</v>
      </c>
      <c r="CY58" s="169">
        <f>IFERROR(Inv_SY_B!CY58/Inv_SY_B!$DB58-1,"")</f>
        <v>-0.49453685604439246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1.7991081320575697E-2</v>
      </c>
      <c r="D59" s="169">
        <f>IFERROR(Inv_SY_B!D59/Inv_SY_B!$DA59-1,"")</f>
        <v>1.642070971715559E-2</v>
      </c>
      <c r="E59" s="169">
        <f>IFERROR(Inv_SY_B!E59/Inv_SY_B!$DA59-1,"")</f>
        <v>-2.1398689916681923E-2</v>
      </c>
      <c r="F59" s="169">
        <f>IFERROR(Inv_SY_B!F59/Inv_SY_B!$DA59-1,"")</f>
        <v>-4.1253023990214355E-2</v>
      </c>
      <c r="G59" s="169">
        <f>IFERROR(Inv_SY_B!G59/Inv_SY_B!$DA59-1,"")</f>
        <v>-2.1404088202814142E-2</v>
      </c>
      <c r="H59" s="169">
        <f>IFERROR(Inv_SY_B!H59/Inv_SY_B!$DA59-1,"")</f>
        <v>-1.5258983788383418E-2</v>
      </c>
      <c r="I59" s="169">
        <f>IFERROR(Inv_SY_B!I59/Inv_SY_B!$DA59-1,"")</f>
        <v>-6.3275154823717261E-2</v>
      </c>
      <c r="J59" s="169">
        <f>IFERROR(Inv_SY_B!J59/Inv_SY_B!$DA59-1,"")</f>
        <v>-1.956927072736514E-2</v>
      </c>
      <c r="K59" s="169">
        <f>IFERROR(Inv_SY_B!K59/Inv_SY_B!$DA59-1,"")</f>
        <v>-2.3499543540690282E-2</v>
      </c>
      <c r="L59" s="169">
        <f>IFERROR(Inv_SY_B!L59/Inv_SY_B!$DA59-1,"")</f>
        <v>-1.9329946708828261E-2</v>
      </c>
      <c r="M59" s="169">
        <f>IFERROR(Inv_SY_B!M59/Inv_SY_B!$DA59-1,"")</f>
        <v>-3.0518115289376313E-3</v>
      </c>
      <c r="N59" s="169">
        <f>IFERROR(Inv_SY_B!N59/Inv_SY_B!$DA59-1,"")</f>
        <v>-9.4944670545249465E-3</v>
      </c>
      <c r="O59" s="169">
        <f>IFERROR(Inv_SY_B!O59/Inv_SY_B!$DA59-1,"")</f>
        <v>-1.0788338919561768E-2</v>
      </c>
      <c r="P59" s="169">
        <f>IFERROR(Inv_SY_B!P59/Inv_SY_B!$DA59-1,"")</f>
        <v>-1.3067896275351654E-2</v>
      </c>
      <c r="Q59" s="169">
        <f>IFERROR(Inv_SY_B!Q59/Inv_SY_B!$DA59-1,"")</f>
        <v>-2.9810630010281169E-2</v>
      </c>
      <c r="R59" s="169">
        <f>IFERROR(Inv_SY_B!R59/Inv_SY_B!$DA59-1,"")</f>
        <v>-1.8443359467226861E-2</v>
      </c>
      <c r="S59" s="169">
        <f>IFERROR(Inv_SY_B!S59/Inv_SY_B!$DA59-1,"")</f>
        <v>-1.897259777595095E-2</v>
      </c>
      <c r="T59" s="169">
        <f>IFERROR(Inv_SY_B!T59/Inv_SY_B!$DA59-1,"")</f>
        <v>-1.0977026147479196E-2</v>
      </c>
      <c r="U59" s="169">
        <f>IFERROR(Inv_SY_B!U59/Inv_SY_B!$DA59-1,"")</f>
        <v>7.6686940141590165E-2</v>
      </c>
      <c r="V59" s="169">
        <f>IFERROR(Inv_SY_B!V59/Inv_SY_B!$DA59-1,"")</f>
        <v>0.10179681385829076</v>
      </c>
      <c r="W59" s="169">
        <f>IFERROR(Inv_SY_B!W59/Inv_SY_B!$DA59-1,"")</f>
        <v>0.16835921544086418</v>
      </c>
      <c r="X59" s="169">
        <f>IFERROR(Inv_SY_B!X59/Inv_SY_B!$DA59-1,"")</f>
        <v>6.3123301612755256E-4</v>
      </c>
      <c r="Y59" s="169">
        <f>IFERROR(Inv_SY_B!Y59/Inv_SY_B!$DA59-1,"")</f>
        <v>1.0266456916895761E-2</v>
      </c>
      <c r="Z59" s="169">
        <f>IFERROR(Inv_SY_B!Z59/Inv_SY_B!$DA59-1,"")</f>
        <v>1.5383942646604032E-2</v>
      </c>
      <c r="AA59" s="169">
        <f>IFERROR(Inv_SY_B!AA59/Inv_SY_B!$DA59-1,"")</f>
        <v>-5.3142387154256121E-2</v>
      </c>
      <c r="AB59" s="169">
        <f>IFERROR(Inv_SY_B!AB59/Inv_SY_B!$DA59-1,"")</f>
        <v>-4.777429402462996E-2</v>
      </c>
      <c r="AC59" s="169">
        <f>IFERROR(Inv_SY_B!AC59/Inv_SY_B!$DA59-1,"")</f>
        <v>1.99076219588179E-2</v>
      </c>
      <c r="AD59" s="169">
        <f>IFERROR(Inv_SY_B!AD59/Inv_SY_B!$DA59-1,"")</f>
        <v>-4.8328040288210028E-2</v>
      </c>
      <c r="AE59" s="169">
        <f>IFERROR(Inv_SY_B!AE59/Inv_SY_B!$DA59-1,"")</f>
        <v>3.5141529565867469E-3</v>
      </c>
      <c r="AF59" s="169">
        <f>IFERROR(Inv_SY_B!AF59/Inv_SY_B!$DA59-1,"")</f>
        <v>2.9962471644140454E-2</v>
      </c>
      <c r="AG59" s="169">
        <f>IFERROR(Inv_SY_B!AG59/Inv_SY_B!$DA59-1,"")</f>
        <v>4.7535547666822442E-2</v>
      </c>
      <c r="AH59" s="169">
        <f>IFERROR(Inv_SY_B!AH59/Inv_SY_B!$DA59-1,"")</f>
        <v>-1.9616636939367216E-2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 t="str">
        <f>IFERROR(Inv_SY_B!CI59/Inv_SY_B!$DC59-1,"")</f>
        <v/>
      </c>
      <c r="CJ59" s="169" t="str">
        <f>IFERROR(Inv_SY_B!CJ59/Inv_SY_B!$DC59-1,"")</f>
        <v/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0.10576927041583861</v>
      </c>
      <c r="CV59" s="169">
        <f>IFERROR(Inv_SY_B!CV59/Inv_SY_B!$DB59-1,"")</f>
        <v>0.68971515928963512</v>
      </c>
      <c r="CW59" s="169">
        <f>IFERROR(Inv_SY_B!CW59/Inv_SY_B!$DB59-1,"")</f>
        <v>-1</v>
      </c>
      <c r="CX59" s="169">
        <f>IFERROR(Inv_SY_B!CX59/Inv_SY_B!$DB59-1,"")</f>
        <v>-0.22070016374215518</v>
      </c>
      <c r="CY59" s="169">
        <f>IFERROR(Inv_SY_B!CY59/Inv_SY_B!$DB59-1,"")</f>
        <v>-0.57478426596331822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1.5004317868842598E-2</v>
      </c>
      <c r="D60" s="169">
        <f>IFERROR(Inv_SY_B!D60/Inv_SY_B!$DA60-1,"")</f>
        <v>1.7184414649829005E-2</v>
      </c>
      <c r="E60" s="169">
        <f>IFERROR(Inv_SY_B!E60/Inv_SY_B!$DA60-1,"")</f>
        <v>-1.8880125418028748E-2</v>
      </c>
      <c r="F60" s="169">
        <f>IFERROR(Inv_SY_B!F60/Inv_SY_B!$DA60-1,"")</f>
        <v>-3.5890151504871182E-2</v>
      </c>
      <c r="G60" s="169">
        <f>IFERROR(Inv_SY_B!G60/Inv_SY_B!$DA60-1,"")</f>
        <v>-1.4728975107771491E-2</v>
      </c>
      <c r="H60" s="169">
        <f>IFERROR(Inv_SY_B!H60/Inv_SY_B!$DA60-1,"")</f>
        <v>-1.1548370665048435E-2</v>
      </c>
      <c r="I60" s="169">
        <f>IFERROR(Inv_SY_B!I60/Inv_SY_B!$DA60-1,"")</f>
        <v>-6.9230729743842034E-2</v>
      </c>
      <c r="J60" s="169">
        <f>IFERROR(Inv_SY_B!J60/Inv_SY_B!$DA60-1,"")</f>
        <v>-2.2179039568204328E-2</v>
      </c>
      <c r="K60" s="169">
        <f>IFERROR(Inv_SY_B!K60/Inv_SY_B!$DA60-1,"")</f>
        <v>-2.91924181346912E-2</v>
      </c>
      <c r="L60" s="169">
        <f>IFERROR(Inv_SY_B!L60/Inv_SY_B!$DA60-1,"")</f>
        <v>-2.3065952003970103E-2</v>
      </c>
      <c r="M60" s="169">
        <f>IFERROR(Inv_SY_B!M60/Inv_SY_B!$DA60-1,"")</f>
        <v>7.9087126331720548E-3</v>
      </c>
      <c r="N60" s="169">
        <f>IFERROR(Inv_SY_B!N60/Inv_SY_B!$DA60-1,"")</f>
        <v>-3.479708252240199E-3</v>
      </c>
      <c r="O60" s="169">
        <f>IFERROR(Inv_SY_B!O60/Inv_SY_B!$DA60-1,"")</f>
        <v>4.3375572032879894E-3</v>
      </c>
      <c r="P60" s="169">
        <f>IFERROR(Inv_SY_B!P60/Inv_SY_B!$DA60-1,"")</f>
        <v>-9.5103730365125871E-3</v>
      </c>
      <c r="Q60" s="169">
        <f>IFERROR(Inv_SY_B!Q60/Inv_SY_B!$DA60-1,"")</f>
        <v>-3.879382711816326E-2</v>
      </c>
      <c r="R60" s="169">
        <f>IFERROR(Inv_SY_B!R60/Inv_SY_B!$DA60-1,"")</f>
        <v>-1.392135721087695E-2</v>
      </c>
      <c r="S60" s="169">
        <f>IFERROR(Inv_SY_B!S60/Inv_SY_B!$DA60-1,"")</f>
        <v>-1.7269844336473716E-2</v>
      </c>
      <c r="T60" s="169">
        <f>IFERROR(Inv_SY_B!T60/Inv_SY_B!$DA60-1,"")</f>
        <v>2.3656518307639818E-3</v>
      </c>
      <c r="U60" s="169">
        <f>IFERROR(Inv_SY_B!U60/Inv_SY_B!$DA60-1,"")</f>
        <v>5.0847486048848589E-2</v>
      </c>
      <c r="V60" s="169">
        <f>IFERROR(Inv_SY_B!V60/Inv_SY_B!$DA60-1,"")</f>
        <v>8.4236246651439028E-2</v>
      </c>
      <c r="W60" s="169">
        <f>IFERROR(Inv_SY_B!W60/Inv_SY_B!$DA60-1,"")</f>
        <v>0.17693789727392439</v>
      </c>
      <c r="X60" s="169">
        <f>IFERROR(Inv_SY_B!X60/Inv_SY_B!$DA60-1,"")</f>
        <v>-3.0023885750574131E-5</v>
      </c>
      <c r="Y60" s="169">
        <f>IFERROR(Inv_SY_B!Y60/Inv_SY_B!$DA60-1,"")</f>
        <v>-6.8653251202332455E-2</v>
      </c>
      <c r="Z60" s="169">
        <f>IFERROR(Inv_SY_B!Z60/Inv_SY_B!$DA60-1,"")</f>
        <v>4.4517004324817755E-4</v>
      </c>
      <c r="AA60" s="169">
        <f>IFERROR(Inv_SY_B!AA60/Inv_SY_B!$DA60-1,"")</f>
        <v>-4.6100161414495799E-2</v>
      </c>
      <c r="AB60" s="169">
        <f>IFERROR(Inv_SY_B!AB60/Inv_SY_B!$DA60-1,"")</f>
        <v>-0.10144882642195641</v>
      </c>
      <c r="AC60" s="169">
        <f>IFERROR(Inv_SY_B!AC60/Inv_SY_B!$DA60-1,"")</f>
        <v>3.0058748833613924E-2</v>
      </c>
      <c r="AD60" s="169">
        <f>IFERROR(Inv_SY_B!AD60/Inv_SY_B!$DA60-1,"")</f>
        <v>-4.2688889645288497E-2</v>
      </c>
      <c r="AE60" s="169">
        <f>IFERROR(Inv_SY_B!AE60/Inv_SY_B!$DA60-1,"")</f>
        <v>2.1340695869349613E-2</v>
      </c>
      <c r="AF60" s="169">
        <f>IFERROR(Inv_SY_B!AF60/Inv_SY_B!$DA60-1,"")</f>
        <v>4.6065365785754597E-2</v>
      </c>
      <c r="AG60" s="169">
        <f>IFERROR(Inv_SY_B!AG60/Inv_SY_B!$DA60-1,"")</f>
        <v>9.1075130210187094E-2</v>
      </c>
      <c r="AH60" s="169">
        <f>IFERROR(Inv_SY_B!AH60/Inv_SY_B!$DA60-1,"")</f>
        <v>1.8804629768260916E-2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 t="str">
        <f>IFERROR(Inv_SY_B!CI60/Inv_SY_B!$DC60-1,"")</f>
        <v/>
      </c>
      <c r="CJ60" s="169" t="str">
        <f>IFERROR(Inv_SY_B!CJ60/Inv_SY_B!$DC60-1,"")</f>
        <v/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0.11499112161181158</v>
      </c>
      <c r="CV60" s="169">
        <f>IFERROR(Inv_SY_B!CV60/Inv_SY_B!$DB60-1,"")</f>
        <v>0.69550008521389173</v>
      </c>
      <c r="CW60" s="169">
        <f>IFERROR(Inv_SY_B!CW60/Inv_SY_B!$DB60-1,"")</f>
        <v>-1</v>
      </c>
      <c r="CX60" s="169">
        <f>IFERROR(Inv_SY_B!CX60/Inv_SY_B!$DB60-1,"")</f>
        <v>-0.22578396658454247</v>
      </c>
      <c r="CY60" s="169">
        <f>IFERROR(Inv_SY_B!CY60/Inv_SY_B!$DB60-1,"")</f>
        <v>-0.58470724024116083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1.4703539023215084E-2</v>
      </c>
      <c r="D61" s="169">
        <f>IFERROR(Inv_SY_B!D61/Inv_SY_B!$DA61-1,"")</f>
        <v>1.2718651480909449E-2</v>
      </c>
      <c r="E61" s="169">
        <f>IFERROR(Inv_SY_B!E61/Inv_SY_B!$DA61-1,"")</f>
        <v>-1.2286809159136824E-2</v>
      </c>
      <c r="F61" s="169">
        <f>IFERROR(Inv_SY_B!F61/Inv_SY_B!$DA61-1,"")</f>
        <v>-3.3739981566418664E-2</v>
      </c>
      <c r="G61" s="169">
        <f>IFERROR(Inv_SY_B!G61/Inv_SY_B!$DA61-1,"")</f>
        <v>-1.2356997129265523E-2</v>
      </c>
      <c r="H61" s="169">
        <f>IFERROR(Inv_SY_B!H61/Inv_SY_B!$DA61-1,"")</f>
        <v>-5.8655817257819987E-3</v>
      </c>
      <c r="I61" s="169">
        <f>IFERROR(Inv_SY_B!I61/Inv_SY_B!$DA61-1,"")</f>
        <v>-4.9904441682847467E-2</v>
      </c>
      <c r="J61" s="169">
        <f>IFERROR(Inv_SY_B!J61/Inv_SY_B!$DA61-1,"")</f>
        <v>-1.1847815309603882E-2</v>
      </c>
      <c r="K61" s="169">
        <f>IFERROR(Inv_SY_B!K61/Inv_SY_B!$DA61-1,"")</f>
        <v>-1.3197859727129502E-2</v>
      </c>
      <c r="L61" s="169">
        <f>IFERROR(Inv_SY_B!L61/Inv_SY_B!$DA61-1,"")</f>
        <v>-8.3684062085814803E-3</v>
      </c>
      <c r="M61" s="169">
        <f>IFERROR(Inv_SY_B!M61/Inv_SY_B!$DA61-1,"")</f>
        <v>6.8256611300332448E-3</v>
      </c>
      <c r="N61" s="169">
        <f>IFERROR(Inv_SY_B!N61/Inv_SY_B!$DA61-1,"")</f>
        <v>-6.5827232461945773E-4</v>
      </c>
      <c r="O61" s="169">
        <f>IFERROR(Inv_SY_B!O61/Inv_SY_B!$DA61-1,"")</f>
        <v>-6.6815954499253039E-3</v>
      </c>
      <c r="P61" s="169">
        <f>IFERROR(Inv_SY_B!P61/Inv_SY_B!$DA61-1,"")</f>
        <v>-1.0671069208244677E-2</v>
      </c>
      <c r="Q61" s="169">
        <f>IFERROR(Inv_SY_B!Q61/Inv_SY_B!$DA61-1,"")</f>
        <v>-3.2980688071069131E-2</v>
      </c>
      <c r="R61" s="169">
        <f>IFERROR(Inv_SY_B!R61/Inv_SY_B!$DA61-1,"")</f>
        <v>-2.3899908379153234E-2</v>
      </c>
      <c r="S61" s="169">
        <f>IFERROR(Inv_SY_B!S61/Inv_SY_B!$DA61-1,"")</f>
        <v>-2.3386811260794227E-2</v>
      </c>
      <c r="T61" s="169">
        <f>IFERROR(Inv_SY_B!T61/Inv_SY_B!$DA61-1,"")</f>
        <v>-8.7771530821630916E-3</v>
      </c>
      <c r="U61" s="169">
        <f>IFERROR(Inv_SY_B!U61/Inv_SY_B!$DA61-1,"")</f>
        <v>9.485806783942663E-2</v>
      </c>
      <c r="V61" s="169">
        <f>IFERROR(Inv_SY_B!V61/Inv_SY_B!$DA61-1,"")</f>
        <v>0.11398322176706355</v>
      </c>
      <c r="W61" s="169">
        <f>IFERROR(Inv_SY_B!W61/Inv_SY_B!$DA61-1,"")</f>
        <v>0.16301790272028027</v>
      </c>
      <c r="X61" s="169">
        <f>IFERROR(Inv_SY_B!X61/Inv_SY_B!$DA61-1,"")</f>
        <v>3.3531248676177405E-3</v>
      </c>
      <c r="Y61" s="169">
        <f>IFERROR(Inv_SY_B!Y61/Inv_SY_B!$DA61-1,"")</f>
        <v>-1.4095880065363442E-3</v>
      </c>
      <c r="Z61" s="169">
        <f>IFERROR(Inv_SY_B!Z61/Inv_SY_B!$DA61-1,"")</f>
        <v>1.1189495476489064E-2</v>
      </c>
      <c r="AA61" s="169">
        <f>IFERROR(Inv_SY_B!AA61/Inv_SY_B!$DA61-1,"")</f>
        <v>-5.7881106850629416E-2</v>
      </c>
      <c r="AB61" s="169">
        <f>IFERROR(Inv_SY_B!AB61/Inv_SY_B!$DA61-1,"")</f>
        <v>-3.9949969623262027E-2</v>
      </c>
      <c r="AC61" s="169">
        <f>IFERROR(Inv_SY_B!AC61/Inv_SY_B!$DA61-1,"")</f>
        <v>5.6146594115211723E-3</v>
      </c>
      <c r="AD61" s="169">
        <f>IFERROR(Inv_SY_B!AD61/Inv_SY_B!$DA61-1,"")</f>
        <v>-5.59203305892223E-2</v>
      </c>
      <c r="AE61" s="169">
        <f>IFERROR(Inv_SY_B!AE61/Inv_SY_B!$DA61-1,"")</f>
        <v>-1.2374125569682648E-2</v>
      </c>
      <c r="AF61" s="169">
        <f>IFERROR(Inv_SY_B!AF61/Inv_SY_B!$DA61-1,"")</f>
        <v>1.2674179439777555E-2</v>
      </c>
      <c r="AG61" s="169">
        <f>IFERROR(Inv_SY_B!AG61/Inv_SY_B!$DA61-1,"")</f>
        <v>2.378620810399501E-2</v>
      </c>
      <c r="AH61" s="169">
        <f>IFERROR(Inv_SY_B!AH61/Inv_SY_B!$DA61-1,"")</f>
        <v>-4.0566200336260128E-2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 t="str">
        <f>IFERROR(Inv_SY_B!CI61/Inv_SY_B!$DC61-1,"")</f>
        <v/>
      </c>
      <c r="CJ61" s="169" t="str">
        <f>IFERROR(Inv_SY_B!CJ61/Inv_SY_B!$DC61-1,"")</f>
        <v/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9.9476211442972806E-2</v>
      </c>
      <c r="CV61" s="169">
        <f>IFERROR(Inv_SY_B!CV61/Inv_SY_B!$DB61-1,"")</f>
        <v>0.71378891160573765</v>
      </c>
      <c r="CW61" s="169">
        <f>IFERROR(Inv_SY_B!CW61/Inv_SY_B!$DB61-1,"")</f>
        <v>-1</v>
      </c>
      <c r="CX61" s="169">
        <f>IFERROR(Inv_SY_B!CX61/Inv_SY_B!$DB61-1,"")</f>
        <v>-0.22321949061969115</v>
      </c>
      <c r="CY61" s="169">
        <f>IFERROR(Inv_SY_B!CY61/Inv_SY_B!$DB61-1,"")</f>
        <v>-0.59004563242901931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8.8481749289774925E-3</v>
      </c>
      <c r="D62" s="169">
        <f>IFERROR(Inv_SY_B!D62/Inv_SY_B!$DA62-1,"")</f>
        <v>1.1989531101623596E-2</v>
      </c>
      <c r="E62" s="169">
        <f>IFERROR(Inv_SY_B!E62/Inv_SY_B!$DA62-1,"")</f>
        <v>-2.4674407092953543E-2</v>
      </c>
      <c r="F62" s="169">
        <f>IFERROR(Inv_SY_B!F62/Inv_SY_B!$DA62-1,"")</f>
        <v>-4.5343909882391786E-2</v>
      </c>
      <c r="G62" s="169">
        <f>IFERROR(Inv_SY_B!G62/Inv_SY_B!$DA62-1,"")</f>
        <v>-2.7507109411465502E-2</v>
      </c>
      <c r="H62" s="169">
        <f>IFERROR(Inv_SY_B!H62/Inv_SY_B!$DA62-1,"")</f>
        <v>-1.9342408039739412E-2</v>
      </c>
      <c r="I62" s="169">
        <f>IFERROR(Inv_SY_B!I62/Inv_SY_B!$DA62-1,"")</f>
        <v>-2.7979490955897357E-2</v>
      </c>
      <c r="J62" s="169">
        <f>IFERROR(Inv_SY_B!J62/Inv_SY_B!$DA62-1,"")</f>
        <v>-2.5607532562581081E-2</v>
      </c>
      <c r="K62" s="169">
        <f>IFERROR(Inv_SY_B!K62/Inv_SY_B!$DA62-1,"")</f>
        <v>-2.4549680242518579E-2</v>
      </c>
      <c r="L62" s="169">
        <f>IFERROR(Inv_SY_B!L62/Inv_SY_B!$DA62-1,"")</f>
        <v>-2.2622483228619483E-2</v>
      </c>
      <c r="M62" s="169">
        <f>IFERROR(Inv_SY_B!M62/Inv_SY_B!$DA62-1,"")</f>
        <v>-7.2508426575981222E-3</v>
      </c>
      <c r="N62" s="169">
        <f>IFERROR(Inv_SY_B!N62/Inv_SY_B!$DA62-1,"")</f>
        <v>-1.1921284684989986E-2</v>
      </c>
      <c r="O62" s="169">
        <f>IFERROR(Inv_SY_B!O62/Inv_SY_B!$DA62-1,"")</f>
        <v>-1.6251660152262315E-2</v>
      </c>
      <c r="P62" s="169">
        <f>IFERROR(Inv_SY_B!P62/Inv_SY_B!$DA62-1,"")</f>
        <v>-1.8720781070868386E-2</v>
      </c>
      <c r="Q62" s="169">
        <f>IFERROR(Inv_SY_B!Q62/Inv_SY_B!$DA62-1,"")</f>
        <v>-3.3807547916208658E-2</v>
      </c>
      <c r="R62" s="169">
        <f>IFERROR(Inv_SY_B!R62/Inv_SY_B!$DA62-1,"")</f>
        <v>-2.0472713377724272E-2</v>
      </c>
      <c r="S62" s="169">
        <f>IFERROR(Inv_SY_B!S62/Inv_SY_B!$DA62-1,"")</f>
        <v>-2.1434237656572042E-2</v>
      </c>
      <c r="T62" s="169">
        <f>IFERROR(Inv_SY_B!T62/Inv_SY_B!$DA62-1,"")</f>
        <v>-2.2054020956235765E-2</v>
      </c>
      <c r="U62" s="169">
        <f>IFERROR(Inv_SY_B!U62/Inv_SY_B!$DA62-1,"")</f>
        <v>9.0788407557395034E-2</v>
      </c>
      <c r="V62" s="169">
        <f>IFERROR(Inv_SY_B!V62/Inv_SY_B!$DA62-1,"")</f>
        <v>0.10827981452916124</v>
      </c>
      <c r="W62" s="169">
        <f>IFERROR(Inv_SY_B!W62/Inv_SY_B!$DA62-1,"")</f>
        <v>0.14562625608611768</v>
      </c>
      <c r="X62" s="169">
        <f>IFERROR(Inv_SY_B!X62/Inv_SY_B!$DA62-1,"")</f>
        <v>-9.6431445503515345E-3</v>
      </c>
      <c r="Y62" s="169">
        <f>IFERROR(Inv_SY_B!Y62/Inv_SY_B!$DA62-1,"")</f>
        <v>6.2471916011208606E-4</v>
      </c>
      <c r="Z62" s="169">
        <f>IFERROR(Inv_SY_B!Z62/Inv_SY_B!$DA62-1,"")</f>
        <v>3.6003178629846477E-3</v>
      </c>
      <c r="AA62" s="169">
        <f>IFERROR(Inv_SY_B!AA62/Inv_SY_B!$DA62-1,"")</f>
        <v>-3.5215698828890085E-2</v>
      </c>
      <c r="AB62" s="169">
        <f>IFERROR(Inv_SY_B!AB62/Inv_SY_B!$DA62-1,"")</f>
        <v>-2.0574433706488593E-2</v>
      </c>
      <c r="AC62" s="169">
        <f>IFERROR(Inv_SY_B!AC62/Inv_SY_B!$DA62-1,"")</f>
        <v>2.4578307269094157E-2</v>
      </c>
      <c r="AD62" s="169">
        <f>IFERROR(Inv_SY_B!AD62/Inv_SY_B!$DA62-1,"")</f>
        <v>-3.8979950538459596E-2</v>
      </c>
      <c r="AE62" s="169">
        <f>IFERROR(Inv_SY_B!AE62/Inv_SY_B!$DA62-1,"")</f>
        <v>3.0496049409949322E-3</v>
      </c>
      <c r="AF62" s="169">
        <f>IFERROR(Inv_SY_B!AF62/Inv_SY_B!$DA62-1,"")</f>
        <v>3.1400401149088486E-2</v>
      </c>
      <c r="AG62" s="169">
        <f>IFERROR(Inv_SY_B!AG62/Inv_SY_B!$DA62-1,"")</f>
        <v>5.441127242706667E-2</v>
      </c>
      <c r="AH62" s="169">
        <f>IFERROR(Inv_SY_B!AH62/Inv_SY_B!$DA62-1,"")</f>
        <v>-9.2434694997932665E-3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 t="str">
        <f>IFERROR(Inv_SY_B!CI62/Inv_SY_B!$DC62-1,"")</f>
        <v/>
      </c>
      <c r="CJ62" s="169" t="str">
        <f>IFERROR(Inv_SY_B!CJ62/Inv_SY_B!$DC62-1,"")</f>
        <v/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0.10679767033241849</v>
      </c>
      <c r="CV62" s="169">
        <f>IFERROR(Inv_SY_B!CV62/Inv_SY_B!$DB62-1,"")</f>
        <v>0.70345415057609251</v>
      </c>
      <c r="CW62" s="169">
        <f>IFERROR(Inv_SY_B!CW62/Inv_SY_B!$DB62-1,"")</f>
        <v>-1</v>
      </c>
      <c r="CX62" s="169">
        <f>IFERROR(Inv_SY_B!CX62/Inv_SY_B!$DB62-1,"")</f>
        <v>-0.22396471655488981</v>
      </c>
      <c r="CY62" s="169">
        <f>IFERROR(Inv_SY_B!CY62/Inv_SY_B!$DB62-1,"")</f>
        <v>-0.58628710435362108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1.376674916464915E-2</v>
      </c>
      <c r="D63" s="169">
        <f>IFERROR(Inv_SY_B!D63/Inv_SY_B!$DA63-1,"")</f>
        <v>1.4642118646414515E-2</v>
      </c>
      <c r="E63" s="169">
        <f>IFERROR(Inv_SY_B!E63/Inv_SY_B!$DA63-1,"")</f>
        <v>-2.3155219999130616E-2</v>
      </c>
      <c r="F63" s="169">
        <f>IFERROR(Inv_SY_B!F63/Inv_SY_B!$DA63-1,"")</f>
        <v>-4.3909904007177203E-2</v>
      </c>
      <c r="G63" s="169">
        <f>IFERROR(Inv_SY_B!G63/Inv_SY_B!$DA63-1,"")</f>
        <v>-2.4837146321369907E-2</v>
      </c>
      <c r="H63" s="169">
        <f>IFERROR(Inv_SY_B!H63/Inv_SY_B!$DA63-1,"")</f>
        <v>-1.8226654261915498E-2</v>
      </c>
      <c r="I63" s="169">
        <f>IFERROR(Inv_SY_B!I63/Inv_SY_B!$DA63-1,"")</f>
        <v>-2.9101774574291639E-2</v>
      </c>
      <c r="J63" s="169">
        <f>IFERROR(Inv_SY_B!J63/Inv_SY_B!$DA63-1,"")</f>
        <v>-2.2475757274555752E-2</v>
      </c>
      <c r="K63" s="169">
        <f>IFERROR(Inv_SY_B!K63/Inv_SY_B!$DA63-1,"")</f>
        <v>-2.4988979615924278E-2</v>
      </c>
      <c r="L63" s="169">
        <f>IFERROR(Inv_SY_B!L63/Inv_SY_B!$DA63-1,"")</f>
        <v>-2.2203289307615615E-2</v>
      </c>
      <c r="M63" s="169">
        <f>IFERROR(Inv_SY_B!M63/Inv_SY_B!$DA63-1,"")</f>
        <v>-6.5098242532442008E-3</v>
      </c>
      <c r="N63" s="169">
        <f>IFERROR(Inv_SY_B!N63/Inv_SY_B!$DA63-1,"")</f>
        <v>-1.0429417108345995E-2</v>
      </c>
      <c r="O63" s="169">
        <f>IFERROR(Inv_SY_B!O63/Inv_SY_B!$DA63-1,"")</f>
        <v>-1.5572766750509226E-2</v>
      </c>
      <c r="P63" s="169">
        <f>IFERROR(Inv_SY_B!P63/Inv_SY_B!$DA63-1,"")</f>
        <v>-1.8200426576177486E-2</v>
      </c>
      <c r="Q63" s="169">
        <f>IFERROR(Inv_SY_B!Q63/Inv_SY_B!$DA63-1,"")</f>
        <v>-2.2484310690730869E-2</v>
      </c>
      <c r="R63" s="169">
        <f>IFERROR(Inv_SY_B!R63/Inv_SY_B!$DA63-1,"")</f>
        <v>-2.0405489915610753E-2</v>
      </c>
      <c r="S63" s="169">
        <f>IFERROR(Inv_SY_B!S63/Inv_SY_B!$DA63-1,"")</f>
        <v>-1.7213437349724248E-2</v>
      </c>
      <c r="T63" s="169">
        <f>IFERROR(Inv_SY_B!T63/Inv_SY_B!$DA63-1,"")</f>
        <v>-1.8915342526130363E-2</v>
      </c>
      <c r="U63" s="169">
        <f>IFERROR(Inv_SY_B!U63/Inv_SY_B!$DA63-1,"")</f>
        <v>9.1944639945203077E-2</v>
      </c>
      <c r="V63" s="169">
        <f>IFERROR(Inv_SY_B!V63/Inv_SY_B!$DA63-1,"")</f>
        <v>0.10751569507966918</v>
      </c>
      <c r="W63" s="169">
        <f>IFERROR(Inv_SY_B!W63/Inv_SY_B!$DA63-1,"")</f>
        <v>0.15004329829883467</v>
      </c>
      <c r="X63" s="169">
        <f>IFERROR(Inv_SY_B!X63/Inv_SY_B!$DA63-1,"")</f>
        <v>-4.8495165189264E-3</v>
      </c>
      <c r="Y63" s="169">
        <f>IFERROR(Inv_SY_B!Y63/Inv_SY_B!$DA63-1,"")</f>
        <v>4.8261325826137735E-5</v>
      </c>
      <c r="Z63" s="169">
        <f>IFERROR(Inv_SY_B!Z63/Inv_SY_B!$DA63-1,"")</f>
        <v>9.5784344431759649E-4</v>
      </c>
      <c r="AA63" s="169">
        <f>IFERROR(Inv_SY_B!AA63/Inv_SY_B!$DA63-1,"")</f>
        <v>-3.0237983967429161E-2</v>
      </c>
      <c r="AB63" s="169">
        <f>IFERROR(Inv_SY_B!AB63/Inv_SY_B!$DA63-1,"")</f>
        <v>-1.9085253584793072E-2</v>
      </c>
      <c r="AC63" s="169">
        <f>IFERROR(Inv_SY_B!AC63/Inv_SY_B!$DA63-1,"")</f>
        <v>1.7565941022201548E-2</v>
      </c>
      <c r="AD63" s="169">
        <f>IFERROR(Inv_SY_B!AD63/Inv_SY_B!$DA63-1,"")</f>
        <v>-4.2078313784968735E-2</v>
      </c>
      <c r="AE63" s="169">
        <f>IFERROR(Inv_SY_B!AE63/Inv_SY_B!$DA63-1,"")</f>
        <v>-5.6252383282876517E-3</v>
      </c>
      <c r="AF63" s="169">
        <f>IFERROR(Inv_SY_B!AF63/Inv_SY_B!$DA63-1,"")</f>
        <v>2.1561644774623412E-2</v>
      </c>
      <c r="AG63" s="169">
        <f>IFERROR(Inv_SY_B!AG63/Inv_SY_B!$DA63-1,"")</f>
        <v>4.2392577931568809E-2</v>
      </c>
      <c r="AH63" s="169">
        <f>IFERROR(Inv_SY_B!AH63/Inv_SY_B!$DA63-1,"")</f>
        <v>-1.9932722916448209E-2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 t="str">
        <f>IFERROR(Inv_SY_B!CI63/Inv_SY_B!$DC63-1,"")</f>
        <v/>
      </c>
      <c r="CJ63" s="169" t="str">
        <f>IFERROR(Inv_SY_B!CJ63/Inv_SY_B!$DC63-1,"")</f>
        <v/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5.1551468905458364E-2</v>
      </c>
      <c r="CV63" s="169">
        <f>IFERROR(Inv_SY_B!CV63/Inv_SY_B!$DB63-1,"")</f>
        <v>0.52899333288523143</v>
      </c>
      <c r="CW63" s="169">
        <f>IFERROR(Inv_SY_B!CW63/Inv_SY_B!$DB63-1,"")</f>
        <v>-1</v>
      </c>
      <c r="CX63" s="169">
        <f>IFERROR(Inv_SY_B!CX63/Inv_SY_B!$DB63-1,"")</f>
        <v>-0.30697364235754188</v>
      </c>
      <c r="CY63" s="169">
        <f>IFERROR(Inv_SY_B!CY63/Inv_SY_B!$DB63-1,"")</f>
        <v>-0.2735711594331478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8.8371924290620019E-3</v>
      </c>
      <c r="D64" s="169">
        <f>IFERROR(Inv_SY_B!D64/Inv_SY_B!$DA64-1,"")</f>
        <v>8.2460398021571013E-3</v>
      </c>
      <c r="E64" s="169">
        <f>IFERROR(Inv_SY_B!E64/Inv_SY_B!$DA64-1,"")</f>
        <v>-2.5616951038098024E-2</v>
      </c>
      <c r="F64" s="169">
        <f>IFERROR(Inv_SY_B!F64/Inv_SY_B!$DA64-1,"")</f>
        <v>-4.3456440560247001E-2</v>
      </c>
      <c r="G64" s="169">
        <f>IFERROR(Inv_SY_B!G64/Inv_SY_B!$DA64-1,"")</f>
        <v>-2.7411426723904841E-2</v>
      </c>
      <c r="H64" s="169">
        <f>IFERROR(Inv_SY_B!H64/Inv_SY_B!$DA64-1,"")</f>
        <v>-2.1161961336490065E-2</v>
      </c>
      <c r="I64" s="169">
        <f>IFERROR(Inv_SY_B!I64/Inv_SY_B!$DA64-1,"")</f>
        <v>-2.3353900066808375E-2</v>
      </c>
      <c r="J64" s="169">
        <f>IFERROR(Inv_SY_B!J64/Inv_SY_B!$DA64-1,"")</f>
        <v>-1.9509728696939344E-2</v>
      </c>
      <c r="K64" s="169">
        <f>IFERROR(Inv_SY_B!K64/Inv_SY_B!$DA64-1,"")</f>
        <v>-2.1014443416019879E-2</v>
      </c>
      <c r="L64" s="169">
        <f>IFERROR(Inv_SY_B!L64/Inv_SY_B!$DA64-1,"")</f>
        <v>-1.7300651829185387E-2</v>
      </c>
      <c r="M64" s="169">
        <f>IFERROR(Inv_SY_B!M64/Inv_SY_B!$DA64-1,"")</f>
        <v>-1.2245237190286806E-2</v>
      </c>
      <c r="N64" s="169">
        <f>IFERROR(Inv_SY_B!N64/Inv_SY_B!$DA64-1,"")</f>
        <v>-1.6273762669065106E-2</v>
      </c>
      <c r="O64" s="169">
        <f>IFERROR(Inv_SY_B!O64/Inv_SY_B!$DA64-1,"")</f>
        <v>-2.0975171361504286E-2</v>
      </c>
      <c r="P64" s="169">
        <f>IFERROR(Inv_SY_B!P64/Inv_SY_B!$DA64-1,"")</f>
        <v>-2.2026147643279592E-2</v>
      </c>
      <c r="Q64" s="169">
        <f>IFERROR(Inv_SY_B!Q64/Inv_SY_B!$DA64-1,"")</f>
        <v>-2.7327225811795475E-2</v>
      </c>
      <c r="R64" s="169">
        <f>IFERROR(Inv_SY_B!R64/Inv_SY_B!$DA64-1,"")</f>
        <v>-2.5295561866404248E-2</v>
      </c>
      <c r="S64" s="169">
        <f>IFERROR(Inv_SY_B!S64/Inv_SY_B!$DA64-1,"")</f>
        <v>-2.2106991972646983E-2</v>
      </c>
      <c r="T64" s="169">
        <f>IFERROR(Inv_SY_B!T64/Inv_SY_B!$DA64-1,"")</f>
        <v>-2.0846555382965315E-2</v>
      </c>
      <c r="U64" s="169">
        <f>IFERROR(Inv_SY_B!U64/Inv_SY_B!$DA64-1,"")</f>
        <v>9.957270642846372E-2</v>
      </c>
      <c r="V64" s="169">
        <f>IFERROR(Inv_SY_B!V64/Inv_SY_B!$DA64-1,"")</f>
        <v>0.11252399744459773</v>
      </c>
      <c r="W64" s="169">
        <f>IFERROR(Inv_SY_B!W64/Inv_SY_B!$DA64-1,"")</f>
        <v>0.14885080912351589</v>
      </c>
      <c r="X64" s="169">
        <f>IFERROR(Inv_SY_B!X64/Inv_SY_B!$DA64-1,"")</f>
        <v>-7.5815425329699426E-3</v>
      </c>
      <c r="Y64" s="169">
        <f>IFERROR(Inv_SY_B!Y64/Inv_SY_B!$DA64-1,"")</f>
        <v>5.0450103330941243E-3</v>
      </c>
      <c r="Z64" s="169">
        <f>IFERROR(Inv_SY_B!Z64/Inv_SY_B!$DA64-1,"")</f>
        <v>8.2901467880780455E-3</v>
      </c>
      <c r="AA64" s="169">
        <f>IFERROR(Inv_SY_B!AA64/Inv_SY_B!$DA64-1,"")</f>
        <v>-3.1258106938829466E-2</v>
      </c>
      <c r="AB64" s="169">
        <f>IFERROR(Inv_SY_B!AB64/Inv_SY_B!$DA64-1,"")</f>
        <v>-1.8698757242039732E-2</v>
      </c>
      <c r="AC64" s="169">
        <f>IFERROR(Inv_SY_B!AC64/Inv_SY_B!$DA64-1,"")</f>
        <v>2.0422286744596008E-2</v>
      </c>
      <c r="AD64" s="169">
        <f>IFERROR(Inv_SY_B!AD64/Inv_SY_B!$DA64-1,"")</f>
        <v>-3.8286882072846917E-2</v>
      </c>
      <c r="AE64" s="169">
        <f>IFERROR(Inv_SY_B!AE64/Inv_SY_B!$DA64-1,"")</f>
        <v>2.1757047755068815E-3</v>
      </c>
      <c r="AF64" s="169">
        <f>IFERROR(Inv_SY_B!AF64/Inv_SY_B!$DA64-1,"")</f>
        <v>3.0495718335702415E-2</v>
      </c>
      <c r="AG64" s="169">
        <f>IFERROR(Inv_SY_B!AG64/Inv_SY_B!$DA64-1,"")</f>
        <v>3.9189844404402097E-2</v>
      </c>
      <c r="AH64" s="169">
        <f>IFERROR(Inv_SY_B!AH64/Inv_SY_B!$DA64-1,"")</f>
        <v>-2.1902010256850679E-2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 t="str">
        <f>IFERROR(Inv_SY_B!CI64/Inv_SY_B!$DC64-1,"")</f>
        <v/>
      </c>
      <c r="CJ64" s="169" t="str">
        <f>IFERROR(Inv_SY_B!CJ64/Inv_SY_B!$DC64-1,"")</f>
        <v/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2.614597724889256E-3</v>
      </c>
      <c r="CV64" s="169">
        <f>IFERROR(Inv_SY_B!CV64/Inv_SY_B!$DB64-1,"")</f>
        <v>0.49500940671636195</v>
      </c>
      <c r="CW64" s="169">
        <f>IFERROR(Inv_SY_B!CW64/Inv_SY_B!$DB64-1,"")</f>
        <v>-1</v>
      </c>
      <c r="CX64" s="169">
        <f>IFERROR(Inv_SY_B!CX64/Inv_SY_B!$DB64-1,"")</f>
        <v>-0.26722793777479781</v>
      </c>
      <c r="CY64" s="169">
        <f>IFERROR(Inv_SY_B!CY64/Inv_SY_B!$DB64-1,"")</f>
        <v>-0.23039606666645374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1.4142642063565081E-2</v>
      </c>
      <c r="D65" s="169">
        <f>IFERROR(Inv_SY_B!D65/Inv_SY_B!$DA65-1,"")</f>
        <v>1.0163601447267245E-2</v>
      </c>
      <c r="E65" s="169">
        <f>IFERROR(Inv_SY_B!E65/Inv_SY_B!$DA65-1,"")</f>
        <v>-2.0074060093008605E-2</v>
      </c>
      <c r="F65" s="169">
        <f>IFERROR(Inv_SY_B!F65/Inv_SY_B!$DA65-1,"")</f>
        <v>-4.7044326967948358E-2</v>
      </c>
      <c r="G65" s="169">
        <f>IFERROR(Inv_SY_B!G65/Inv_SY_B!$DA65-1,"")</f>
        <v>-2.6308080275826207E-2</v>
      </c>
      <c r="H65" s="169">
        <f>IFERROR(Inv_SY_B!H65/Inv_SY_B!$DA65-1,"")</f>
        <v>-1.7365894941424598E-2</v>
      </c>
      <c r="I65" s="169">
        <f>IFERROR(Inv_SY_B!I65/Inv_SY_B!$DA65-1,"")</f>
        <v>-3.5863309717054981E-2</v>
      </c>
      <c r="J65" s="169">
        <f>IFERROR(Inv_SY_B!J65/Inv_SY_B!$DA65-1,"")</f>
        <v>-2.0268960544712722E-2</v>
      </c>
      <c r="K65" s="169">
        <f>IFERROR(Inv_SY_B!K65/Inv_SY_B!$DA65-1,"")</f>
        <v>-3.4696889222345706E-2</v>
      </c>
      <c r="L65" s="169">
        <f>IFERROR(Inv_SY_B!L65/Inv_SY_B!$DA65-1,"")</f>
        <v>-2.6958447016100062E-2</v>
      </c>
      <c r="M65" s="169">
        <f>IFERROR(Inv_SY_B!M65/Inv_SY_B!$DA65-1,"")</f>
        <v>-8.8188069785984924E-3</v>
      </c>
      <c r="N65" s="169">
        <f>IFERROR(Inv_SY_B!N65/Inv_SY_B!$DA65-1,"")</f>
        <v>-1.1968670594314723E-2</v>
      </c>
      <c r="O65" s="169">
        <f>IFERROR(Inv_SY_B!O65/Inv_SY_B!$DA65-1,"")</f>
        <v>-1.6642611920004491E-2</v>
      </c>
      <c r="P65" s="169">
        <f>IFERROR(Inv_SY_B!P65/Inv_SY_B!$DA65-1,"")</f>
        <v>-1.9421815550875299E-2</v>
      </c>
      <c r="Q65" s="169">
        <f>IFERROR(Inv_SY_B!Q65/Inv_SY_B!$DA65-1,"")</f>
        <v>-3.0712280968647976E-2</v>
      </c>
      <c r="R65" s="169">
        <f>IFERROR(Inv_SY_B!R65/Inv_SY_B!$DA65-1,"")</f>
        <v>-2.5311619333556079E-2</v>
      </c>
      <c r="S65" s="169">
        <f>IFERROR(Inv_SY_B!S65/Inv_SY_B!$DA65-1,"")</f>
        <v>-2.0947949343363637E-2</v>
      </c>
      <c r="T65" s="169">
        <f>IFERROR(Inv_SY_B!T65/Inv_SY_B!$DA65-1,"")</f>
        <v>-2.0000460514324248E-2</v>
      </c>
      <c r="U65" s="169">
        <f>IFERROR(Inv_SY_B!U65/Inv_SY_B!$DA65-1,"")</f>
        <v>9.7585911070493081E-2</v>
      </c>
      <c r="V65" s="169">
        <f>IFERROR(Inv_SY_B!V65/Inv_SY_B!$DA65-1,"")</f>
        <v>0.11277563413828218</v>
      </c>
      <c r="W65" s="169">
        <f>IFERROR(Inv_SY_B!W65/Inv_SY_B!$DA65-1,"")</f>
        <v>0.15090560422231603</v>
      </c>
      <c r="X65" s="169">
        <f>IFERROR(Inv_SY_B!X65/Inv_SY_B!$DA65-1,"")</f>
        <v>-7.2849921585960153E-4</v>
      </c>
      <c r="Y65" s="169">
        <f>IFERROR(Inv_SY_B!Y65/Inv_SY_B!$DA65-1,"")</f>
        <v>8.068447424359082E-3</v>
      </c>
      <c r="Z65" s="169">
        <f>IFERROR(Inv_SY_B!Z65/Inv_SY_B!$DA65-1,"")</f>
        <v>1.2700057045925028E-2</v>
      </c>
      <c r="AA65" s="169">
        <f>IFERROR(Inv_SY_B!AA65/Inv_SY_B!$DA65-1,"")</f>
        <v>-4.0883422564701677E-2</v>
      </c>
      <c r="AB65" s="169">
        <f>IFERROR(Inv_SY_B!AB65/Inv_SY_B!$DA65-1,"")</f>
        <v>-2.8517404926529766E-2</v>
      </c>
      <c r="AC65" s="169">
        <f>IFERROR(Inv_SY_B!AC65/Inv_SY_B!$DA65-1,"")</f>
        <v>2.2410558898531718E-2</v>
      </c>
      <c r="AD65" s="169">
        <f>IFERROR(Inv_SY_B!AD65/Inv_SY_B!$DA65-1,"")</f>
        <v>-3.4035056547174203E-2</v>
      </c>
      <c r="AE65" s="169">
        <f>IFERROR(Inv_SY_B!AE65/Inv_SY_B!$DA65-1,"")</f>
        <v>4.2838755674579065E-3</v>
      </c>
      <c r="AF65" s="169">
        <f>IFERROR(Inv_SY_B!AF65/Inv_SY_B!$DA65-1,"")</f>
        <v>2.9809440814663413E-2</v>
      </c>
      <c r="AG65" s="169">
        <f>IFERROR(Inv_SY_B!AG65/Inv_SY_B!$DA65-1,"")</f>
        <v>4.4226932346979719E-2</v>
      </c>
      <c r="AH65" s="169">
        <f>IFERROR(Inv_SY_B!AH65/Inv_SY_B!$DA65-1,"")</f>
        <v>-2.0504137803472378E-2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 t="str">
        <f>IFERROR(Inv_SY_B!CI65/Inv_SY_B!$DC65-1,"")</f>
        <v/>
      </c>
      <c r="CJ65" s="169" t="str">
        <f>IFERROR(Inv_SY_B!CJ65/Inv_SY_B!$DC65-1,"")</f>
        <v/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-5.4854347716647878E-2</v>
      </c>
      <c r="CV65" s="169">
        <f>IFERROR(Inv_SY_B!CV65/Inv_SY_B!$DB65-1,"")</f>
        <v>0.4292835697273687</v>
      </c>
      <c r="CW65" s="169">
        <f>IFERROR(Inv_SY_B!CW65/Inv_SY_B!$DB65-1,"")</f>
        <v>-1</v>
      </c>
      <c r="CX65" s="169">
        <f>IFERROR(Inv_SY_B!CX65/Inv_SY_B!$DB65-1,"")</f>
        <v>-0.20817571648376676</v>
      </c>
      <c r="CY65" s="169">
        <f>IFERROR(Inv_SY_B!CY65/Inv_SY_B!$DB65-1,"")</f>
        <v>-0.16625350552695406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8.6110885384689251E-3</v>
      </c>
      <c r="D66" s="169">
        <f>IFERROR(Inv_SY_B!D66/Inv_SY_B!$DA66-1,"")</f>
        <v>-3.5034806860709811E-3</v>
      </c>
      <c r="E66" s="169">
        <f>IFERROR(Inv_SY_B!E66/Inv_SY_B!$DA66-1,"")</f>
        <v>-2.3866076184888896E-2</v>
      </c>
      <c r="F66" s="169">
        <f>IFERROR(Inv_SY_B!F66/Inv_SY_B!$DA66-1,"")</f>
        <v>-3.4771997236362928E-2</v>
      </c>
      <c r="G66" s="169">
        <f>IFERROR(Inv_SY_B!G66/Inv_SY_B!$DA66-1,"")</f>
        <v>-3.0305575923652905E-2</v>
      </c>
      <c r="H66" s="169">
        <f>IFERROR(Inv_SY_B!H66/Inv_SY_B!$DA66-1,"")</f>
        <v>-2.1899189585506518E-2</v>
      </c>
      <c r="I66" s="169">
        <f>IFERROR(Inv_SY_B!I66/Inv_SY_B!$DA66-1,"")</f>
        <v>-7.1524622287756356E-3</v>
      </c>
      <c r="J66" s="169">
        <f>IFERROR(Inv_SY_B!J66/Inv_SY_B!$DA66-1,"")</f>
        <v>-2.5450496108098131E-3</v>
      </c>
      <c r="K66" s="169">
        <f>IFERROR(Inv_SY_B!K66/Inv_SY_B!$DA66-1,"")</f>
        <v>-5.7321284007127993E-3</v>
      </c>
      <c r="L66" s="169">
        <f>IFERROR(Inv_SY_B!L66/Inv_SY_B!$DA66-1,"")</f>
        <v>-1.4456228261426896E-3</v>
      </c>
      <c r="M66" s="169">
        <f>IFERROR(Inv_SY_B!M66/Inv_SY_B!$DA66-1,"")</f>
        <v>-1.7478695533135968E-2</v>
      </c>
      <c r="N66" s="169">
        <f>IFERROR(Inv_SY_B!N66/Inv_SY_B!$DA66-1,"")</f>
        <v>-1.8089291714349809E-2</v>
      </c>
      <c r="O66" s="169">
        <f>IFERROR(Inv_SY_B!O66/Inv_SY_B!$DA66-1,"")</f>
        <v>-2.8395763168980515E-2</v>
      </c>
      <c r="P66" s="169">
        <f>IFERROR(Inv_SY_B!P66/Inv_SY_B!$DA66-1,"")</f>
        <v>-3.1299815086720195E-2</v>
      </c>
      <c r="Q66" s="169">
        <f>IFERROR(Inv_SY_B!Q66/Inv_SY_B!$DA66-1,"")</f>
        <v>-4.3180664315447093E-2</v>
      </c>
      <c r="R66" s="169">
        <f>IFERROR(Inv_SY_B!R66/Inv_SY_B!$DA66-1,"")</f>
        <v>-2.6121745634088644E-2</v>
      </c>
      <c r="S66" s="169">
        <f>IFERROR(Inv_SY_B!S66/Inv_SY_B!$DA66-1,"")</f>
        <v>-2.8767121639749038E-2</v>
      </c>
      <c r="T66" s="169">
        <f>IFERROR(Inv_SY_B!T66/Inv_SY_B!$DA66-1,"")</f>
        <v>-3.3197875286068323E-2</v>
      </c>
      <c r="U66" s="169">
        <f>IFERROR(Inv_SY_B!U66/Inv_SY_B!$DA66-1,"")</f>
        <v>6.9650042196359063E-2</v>
      </c>
      <c r="V66" s="169">
        <f>IFERROR(Inv_SY_B!V66/Inv_SY_B!$DA66-1,"")</f>
        <v>9.1715584771895564E-2</v>
      </c>
      <c r="W66" s="169">
        <f>IFERROR(Inv_SY_B!W66/Inv_SY_B!$DA66-1,"")</f>
        <v>0.13708519212711678</v>
      </c>
      <c r="X66" s="169">
        <f>IFERROR(Inv_SY_B!X66/Inv_SY_B!$DA66-1,"")</f>
        <v>-1.0185171921331393E-2</v>
      </c>
      <c r="Y66" s="169">
        <f>IFERROR(Inv_SY_B!Y66/Inv_SY_B!$DA66-1,"")</f>
        <v>3.6850355023034798E-3</v>
      </c>
      <c r="Z66" s="169">
        <f>IFERROR(Inv_SY_B!Z66/Inv_SY_B!$DA66-1,"")</f>
        <v>3.776654401025592E-3</v>
      </c>
      <c r="AA66" s="169">
        <f>IFERROR(Inv_SY_B!AA66/Inv_SY_B!$DA66-1,"")</f>
        <v>-2.753441800065648E-2</v>
      </c>
      <c r="AB66" s="169">
        <f>IFERROR(Inv_SY_B!AB66/Inv_SY_B!$DA66-1,"")</f>
        <v>-1.3071113292286052E-2</v>
      </c>
      <c r="AC66" s="169">
        <f>IFERROR(Inv_SY_B!AC66/Inv_SY_B!$DA66-1,"")</f>
        <v>3.174909312847074E-2</v>
      </c>
      <c r="AD66" s="169">
        <f>IFERROR(Inv_SY_B!AD66/Inv_SY_B!$DA66-1,"")</f>
        <v>-3.5863789112803079E-2</v>
      </c>
      <c r="AE66" s="169">
        <f>IFERROR(Inv_SY_B!AE66/Inv_SY_B!$DA66-1,"")</f>
        <v>1.159872294698272E-2</v>
      </c>
      <c r="AF66" s="169">
        <f>IFERROR(Inv_SY_B!AF66/Inv_SY_B!$DA66-1,"")</f>
        <v>3.7394906449606413E-2</v>
      </c>
      <c r="AG66" s="169">
        <f>IFERROR(Inv_SY_B!AG66/Inv_SY_B!$DA66-1,"")</f>
        <v>5.4528825888092269E-2</v>
      </c>
      <c r="AH66" s="169">
        <f>IFERROR(Inv_SY_B!AH66/Inv_SY_B!$DA66-1,"")</f>
        <v>-5.3880985617847932E-3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 t="str">
        <f>IFERROR(Inv_SY_B!CI66/Inv_SY_B!$DC66-1,"")</f>
        <v/>
      </c>
      <c r="CJ66" s="169" t="str">
        <f>IFERROR(Inv_SY_B!CJ66/Inv_SY_B!$DC66-1,"")</f>
        <v/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-0.12381491735748362</v>
      </c>
      <c r="CV66" s="169">
        <f>IFERROR(Inv_SY_B!CV66/Inv_SY_B!$DB66-1,"")</f>
        <v>0.31156541429121232</v>
      </c>
      <c r="CW66" s="169">
        <f>IFERROR(Inv_SY_B!CW66/Inv_SY_B!$DB66-1,"")</f>
        <v>-1</v>
      </c>
      <c r="CX66" s="169">
        <f>IFERROR(Inv_SY_B!CX66/Inv_SY_B!$DB66-1,"")</f>
        <v>-0.12042448309629084</v>
      </c>
      <c r="CY66" s="169">
        <f>IFERROR(Inv_SY_B!CY66/Inv_SY_B!$DB66-1,"")</f>
        <v>-6.7326013837438081E-2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9.0231367952753327E-3</v>
      </c>
      <c r="D67" s="169">
        <f>IFERROR(Inv_SY_B!D67/Inv_SY_B!$DA67-1,"")</f>
        <v>4.1873179755989032E-3</v>
      </c>
      <c r="E67" s="169">
        <f>IFERROR(Inv_SY_B!E67/Inv_SY_B!$DA67-1,"")</f>
        <v>-2.6076027610773767E-2</v>
      </c>
      <c r="F67" s="169">
        <f>IFERROR(Inv_SY_B!F67/Inv_SY_B!$DA67-1,"")</f>
        <v>-4.2173448721428586E-2</v>
      </c>
      <c r="G67" s="169">
        <f>IFERROR(Inv_SY_B!G67/Inv_SY_B!$DA67-1,"")</f>
        <v>-3.0026909810716096E-2</v>
      </c>
      <c r="H67" s="169">
        <f>IFERROR(Inv_SY_B!H67/Inv_SY_B!$DA67-1,"")</f>
        <v>-2.2866695608359189E-2</v>
      </c>
      <c r="I67" s="169">
        <f>IFERROR(Inv_SY_B!I67/Inv_SY_B!$DA67-1,"")</f>
        <v>-2.5554629659915729E-2</v>
      </c>
      <c r="J67" s="169">
        <f>IFERROR(Inv_SY_B!J67/Inv_SY_B!$DA67-1,"")</f>
        <v>-2.2289967490338403E-2</v>
      </c>
      <c r="K67" s="169">
        <f>IFERROR(Inv_SY_B!K67/Inv_SY_B!$DA67-1,"")</f>
        <v>-2.5778060079523546E-2</v>
      </c>
      <c r="L67" s="169">
        <f>IFERROR(Inv_SY_B!L67/Inv_SY_B!$DA67-1,"")</f>
        <v>-1.8329389873954383E-2</v>
      </c>
      <c r="M67" s="169">
        <f>IFERROR(Inv_SY_B!M67/Inv_SY_B!$DA67-1,"")</f>
        <v>-1.167944915758079E-2</v>
      </c>
      <c r="N67" s="169">
        <f>IFERROR(Inv_SY_B!N67/Inv_SY_B!$DA67-1,"")</f>
        <v>-1.4751603309463457E-2</v>
      </c>
      <c r="O67" s="169">
        <f>IFERROR(Inv_SY_B!O67/Inv_SY_B!$DA67-1,"")</f>
        <v>-2.0637174172321138E-2</v>
      </c>
      <c r="P67" s="169">
        <f>IFERROR(Inv_SY_B!P67/Inv_SY_B!$DA67-1,"")</f>
        <v>-2.3252679139296184E-2</v>
      </c>
      <c r="Q67" s="169">
        <f>IFERROR(Inv_SY_B!Q67/Inv_SY_B!$DA67-1,"")</f>
        <v>-2.9700475976356833E-2</v>
      </c>
      <c r="R67" s="169">
        <f>IFERROR(Inv_SY_B!R67/Inv_SY_B!$DA67-1,"")</f>
        <v>-2.7139935296935369E-2</v>
      </c>
      <c r="S67" s="169">
        <f>IFERROR(Inv_SY_B!S67/Inv_SY_B!$DA67-1,"")</f>
        <v>-2.2823704612885742E-2</v>
      </c>
      <c r="T67" s="169">
        <f>IFERROR(Inv_SY_B!T67/Inv_SY_B!$DA67-1,"")</f>
        <v>-1.9269044729815055E-2</v>
      </c>
      <c r="U67" s="169">
        <f>IFERROR(Inv_SY_B!U67/Inv_SY_B!$DA67-1,"")</f>
        <v>6.5020233114352788E-2</v>
      </c>
      <c r="V67" s="169">
        <f>IFERROR(Inv_SY_B!V67/Inv_SY_B!$DA67-1,"")</f>
        <v>0.1037606060958538</v>
      </c>
      <c r="W67" s="169">
        <f>IFERROR(Inv_SY_B!W67/Inv_SY_B!$DA67-1,"")</f>
        <v>0.14841106282000016</v>
      </c>
      <c r="X67" s="169">
        <f>IFERROR(Inv_SY_B!X67/Inv_SY_B!$DA67-1,"")</f>
        <v>-1.3220851303530567E-2</v>
      </c>
      <c r="Y67" s="169">
        <f>IFERROR(Inv_SY_B!Y67/Inv_SY_B!$DA67-1,"")</f>
        <v>-1.13292992031363E-2</v>
      </c>
      <c r="Z67" s="169">
        <f>IFERROR(Inv_SY_B!Z67/Inv_SY_B!$DA67-1,"")</f>
        <v>-8.1206951918069148E-3</v>
      </c>
      <c r="AA67" s="169">
        <f>IFERROR(Inv_SY_B!AA67/Inv_SY_B!$DA67-1,"")</f>
        <v>-2.5357238654858505E-2</v>
      </c>
      <c r="AB67" s="169">
        <f>IFERROR(Inv_SY_B!AB67/Inv_SY_B!$DA67-1,"")</f>
        <v>-1.5617013543247182E-2</v>
      </c>
      <c r="AC67" s="169">
        <f>IFERROR(Inv_SY_B!AC67/Inv_SY_B!$DA67-1,"")</f>
        <v>0.1135290878504216</v>
      </c>
      <c r="AD67" s="169">
        <f>IFERROR(Inv_SY_B!AD67/Inv_SY_B!$DA67-1,"")</f>
        <v>-3.8331841944296285E-2</v>
      </c>
      <c r="AE67" s="169">
        <f>IFERROR(Inv_SY_B!AE67/Inv_SY_B!$DA67-1,"")</f>
        <v>9.0142416352478882E-4</v>
      </c>
      <c r="AF67" s="169">
        <f>IFERROR(Inv_SY_B!AF67/Inv_SY_B!$DA67-1,"")</f>
        <v>2.4608475160393217E-2</v>
      </c>
      <c r="AG67" s="169">
        <f>IFERROR(Inv_SY_B!AG67/Inv_SY_B!$DA67-1,"")</f>
        <v>4.2267211486319178E-2</v>
      </c>
      <c r="AH67" s="169">
        <f>IFERROR(Inv_SY_B!AH67/Inv_SY_B!$DA67-1,"")</f>
        <v>-1.7382420371199747E-2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 t="str">
        <f>IFERROR(Inv_SY_B!CI67/Inv_SY_B!$DC67-1,"")</f>
        <v/>
      </c>
      <c r="CJ67" s="169" t="str">
        <f>IFERROR(Inv_SY_B!CJ67/Inv_SY_B!$DC67-1,"")</f>
        <v/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-6.0165494261625985E-2</v>
      </c>
      <c r="CV67" s="169">
        <f>IFERROR(Inv_SY_B!CV67/Inv_SY_B!$DB67-1,"")</f>
        <v>0.41952246952823247</v>
      </c>
      <c r="CW67" s="169">
        <f>IFERROR(Inv_SY_B!CW67/Inv_SY_B!$DB67-1,"")</f>
        <v>-1</v>
      </c>
      <c r="CX67" s="169">
        <f>IFERROR(Inv_SY_B!CX67/Inv_SY_B!$DB67-1,"")</f>
        <v>-0.1928086756860139</v>
      </c>
      <c r="CY67" s="169">
        <f>IFERROR(Inv_SY_B!CY67/Inv_SY_B!$DB67-1,"")</f>
        <v>-0.16654829958059214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4.8813039396236046E-3</v>
      </c>
      <c r="D68" s="169">
        <f>IFERROR(Inv_SY_B!D68/Inv_SY_B!$DA68-1,"")</f>
        <v>-1.6663797025247007E-3</v>
      </c>
      <c r="E68" s="169">
        <f>IFERROR(Inv_SY_B!E68/Inv_SY_B!$DA68-1,"")</f>
        <v>-3.3109622485363421E-2</v>
      </c>
      <c r="F68" s="169">
        <f>IFERROR(Inv_SY_B!F68/Inv_SY_B!$DA68-1,"")</f>
        <v>-4.1906378255589072E-2</v>
      </c>
      <c r="G68" s="169">
        <f>IFERROR(Inv_SY_B!G68/Inv_SY_B!$DA68-1,"")</f>
        <v>-3.6118202937077681E-2</v>
      </c>
      <c r="H68" s="169">
        <f>IFERROR(Inv_SY_B!H68/Inv_SY_B!$DA68-1,"")</f>
        <v>-2.7196785555530734E-2</v>
      </c>
      <c r="I68" s="169">
        <f>IFERROR(Inv_SY_B!I68/Inv_SY_B!$DA68-1,"")</f>
        <v>-2.4084635596768766E-2</v>
      </c>
      <c r="J68" s="169">
        <f>IFERROR(Inv_SY_B!J68/Inv_SY_B!$DA68-1,"")</f>
        <v>-3.316577220733552E-2</v>
      </c>
      <c r="K68" s="169">
        <f>IFERROR(Inv_SY_B!K68/Inv_SY_B!$DA68-1,"")</f>
        <v>-1.9835421516918417E-2</v>
      </c>
      <c r="L68" s="169">
        <f>IFERROR(Inv_SY_B!L68/Inv_SY_B!$DA68-1,"")</f>
        <v>-1.7101075589620152E-2</v>
      </c>
      <c r="M68" s="169">
        <f>IFERROR(Inv_SY_B!M68/Inv_SY_B!$DA68-1,"")</f>
        <v>-1.4696878257158152E-2</v>
      </c>
      <c r="N68" s="169">
        <f>IFERROR(Inv_SY_B!N68/Inv_SY_B!$DA68-1,"")</f>
        <v>-1.9873644469725837E-2</v>
      </c>
      <c r="O68" s="169">
        <f>IFERROR(Inv_SY_B!O68/Inv_SY_B!$DA68-1,"")</f>
        <v>-2.4440875345118629E-2</v>
      </c>
      <c r="P68" s="169">
        <f>IFERROR(Inv_SY_B!P68/Inv_SY_B!$DA68-1,"")</f>
        <v>-2.58480869455604E-2</v>
      </c>
      <c r="Q68" s="169">
        <f>IFERROR(Inv_SY_B!Q68/Inv_SY_B!$DA68-1,"")</f>
        <v>-3.4700794261576906E-2</v>
      </c>
      <c r="R68" s="169">
        <f>IFERROR(Inv_SY_B!R68/Inv_SY_B!$DA68-1,"")</f>
        <v>-2.6709877378187752E-2</v>
      </c>
      <c r="S68" s="169">
        <f>IFERROR(Inv_SY_B!S68/Inv_SY_B!$DA68-1,"")</f>
        <v>-2.5526283269090455E-2</v>
      </c>
      <c r="T68" s="169">
        <f>IFERROR(Inv_SY_B!T68/Inv_SY_B!$DA68-1,"")</f>
        <v>-2.0834235438398463E-2</v>
      </c>
      <c r="U68" s="169">
        <f>IFERROR(Inv_SY_B!U68/Inv_SY_B!$DA68-1,"")</f>
        <v>8.3400878895056207E-2</v>
      </c>
      <c r="V68" s="169">
        <f>IFERROR(Inv_SY_B!V68/Inv_SY_B!$DA68-1,"")</f>
        <v>0.10299315107184559</v>
      </c>
      <c r="W68" s="169">
        <f>IFERROR(Inv_SY_B!W68/Inv_SY_B!$DA68-1,"")</f>
        <v>0.13761867046369192</v>
      </c>
      <c r="X68" s="169">
        <f>IFERROR(Inv_SY_B!X68/Inv_SY_B!$DA68-1,"")</f>
        <v>-1.2464869802384926E-2</v>
      </c>
      <c r="Y68" s="169">
        <f>IFERROR(Inv_SY_B!Y68/Inv_SY_B!$DA68-1,"")</f>
        <v>-8.938472983862078E-3</v>
      </c>
      <c r="Z68" s="169">
        <f>IFERROR(Inv_SY_B!Z68/Inv_SY_B!$DA68-1,"")</f>
        <v>-3.542964148077532E-3</v>
      </c>
      <c r="AA68" s="169">
        <f>IFERROR(Inv_SY_B!AA68/Inv_SY_B!$DA68-1,"")</f>
        <v>-1.2272745077120506E-2</v>
      </c>
      <c r="AB68" s="169">
        <f>IFERROR(Inv_SY_B!AB68/Inv_SY_B!$DA68-1,"")</f>
        <v>-3.4055099996656013E-3</v>
      </c>
      <c r="AC68" s="169">
        <f>IFERROR(Inv_SY_B!AC68/Inv_SY_B!$DA68-1,"")</f>
        <v>3.5026495168395844E-2</v>
      </c>
      <c r="AD68" s="169">
        <f>IFERROR(Inv_SY_B!AD68/Inv_SY_B!$DA68-1,"")</f>
        <v>-3.4215042932366435E-2</v>
      </c>
      <c r="AE68" s="169">
        <f>IFERROR(Inv_SY_B!AE68/Inv_SY_B!$DA68-1,"")</f>
        <v>1.8556735266433533E-2</v>
      </c>
      <c r="AF68" s="169">
        <f>IFERROR(Inv_SY_B!AF68/Inv_SY_B!$DA68-1,"")</f>
        <v>4.4016167680245522E-2</v>
      </c>
      <c r="AG68" s="169">
        <f>IFERROR(Inv_SY_B!AG68/Inv_SY_B!$DA68-1,"")</f>
        <v>6.8352422884572217E-2</v>
      </c>
      <c r="AH68" s="169">
        <f>IFERROR(Inv_SY_B!AH68/Inv_SY_B!$DA68-1,"")</f>
        <v>6.8087287851583689E-3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 t="str">
        <f>IFERROR(Inv_SY_B!CI68/Inv_SY_B!$DC68-1,"")</f>
        <v/>
      </c>
      <c r="CJ68" s="169" t="str">
        <f>IFERROR(Inv_SY_B!CJ68/Inv_SY_B!$DC68-1,"")</f>
        <v/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-6.0165494261625985E-2</v>
      </c>
      <c r="CV68" s="169">
        <f>IFERROR(Inv_SY_B!CV68/Inv_SY_B!$DB68-1,"")</f>
        <v>0.41952246952823247</v>
      </c>
      <c r="CW68" s="169">
        <f>IFERROR(Inv_SY_B!CW68/Inv_SY_B!$DB68-1,"")</f>
        <v>-1</v>
      </c>
      <c r="CX68" s="169">
        <f>IFERROR(Inv_SY_B!CX68/Inv_SY_B!$DB68-1,"")</f>
        <v>-0.1928086756860139</v>
      </c>
      <c r="CY68" s="169">
        <f>IFERROR(Inv_SY_B!CY68/Inv_SY_B!$DB68-1,"")</f>
        <v>-0.16654829958059214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6.2414015402900702E-3</v>
      </c>
      <c r="D69" s="169">
        <f>IFERROR(Inv_SY_B!D69/Inv_SY_B!$DA69-1,"")</f>
        <v>-7.9064545923657192E-4</v>
      </c>
      <c r="E69" s="169">
        <f>IFERROR(Inv_SY_B!E69/Inv_SY_B!$DA69-1,"")</f>
        <v>-2.5331292112101056E-2</v>
      </c>
      <c r="F69" s="169">
        <f>IFERROR(Inv_SY_B!F69/Inv_SY_B!$DA69-1,"")</f>
        <v>-4.2126041791045177E-2</v>
      </c>
      <c r="G69" s="169">
        <f>IFERROR(Inv_SY_B!G69/Inv_SY_B!$DA69-1,"")</f>
        <v>-3.0635455857947691E-2</v>
      </c>
      <c r="H69" s="169">
        <f>IFERROR(Inv_SY_B!H69/Inv_SY_B!$DA69-1,"")</f>
        <v>-2.207787599182065E-2</v>
      </c>
      <c r="I69" s="169">
        <f>IFERROR(Inv_SY_B!I69/Inv_SY_B!$DA69-1,"")</f>
        <v>-2.2567756374803238E-2</v>
      </c>
      <c r="J69" s="169">
        <f>IFERROR(Inv_SY_B!J69/Inv_SY_B!$DA69-1,"")</f>
        <v>-2.5560248820554854E-2</v>
      </c>
      <c r="K69" s="169">
        <f>IFERROR(Inv_SY_B!K69/Inv_SY_B!$DA69-1,"")</f>
        <v>-2.5281306143690507E-2</v>
      </c>
      <c r="L69" s="169">
        <f>IFERROR(Inv_SY_B!L69/Inv_SY_B!$DA69-1,"")</f>
        <v>-1.7947438264465543E-2</v>
      </c>
      <c r="M69" s="169">
        <f>IFERROR(Inv_SY_B!M69/Inv_SY_B!$DA69-1,"")</f>
        <v>-9.9105207267291551E-3</v>
      </c>
      <c r="N69" s="169">
        <f>IFERROR(Inv_SY_B!N69/Inv_SY_B!$DA69-1,"")</f>
        <v>-1.5879748057911591E-2</v>
      </c>
      <c r="O69" s="169">
        <f>IFERROR(Inv_SY_B!O69/Inv_SY_B!$DA69-1,"")</f>
        <v>-2.4623197979935396E-2</v>
      </c>
      <c r="P69" s="169">
        <f>IFERROR(Inv_SY_B!P69/Inv_SY_B!$DA69-1,"")</f>
        <v>-2.251046844487381E-2</v>
      </c>
      <c r="Q69" s="169">
        <f>IFERROR(Inv_SY_B!Q69/Inv_SY_B!$DA69-1,"")</f>
        <v>-2.7741989198359684E-2</v>
      </c>
      <c r="R69" s="169">
        <f>IFERROR(Inv_SY_B!R69/Inv_SY_B!$DA69-1,"")</f>
        <v>-2.1268577248637177E-2</v>
      </c>
      <c r="S69" s="169">
        <f>IFERROR(Inv_SY_B!S69/Inv_SY_B!$DA69-1,"")</f>
        <v>-2.0286542618493164E-2</v>
      </c>
      <c r="T69" s="169">
        <f>IFERROR(Inv_SY_B!T69/Inv_SY_B!$DA69-1,"")</f>
        <v>-1.7900876732012239E-2</v>
      </c>
      <c r="U69" s="169">
        <f>IFERROR(Inv_SY_B!U69/Inv_SY_B!$DA69-1,"")</f>
        <v>9.2895985099967771E-2</v>
      </c>
      <c r="V69" s="169">
        <f>IFERROR(Inv_SY_B!V69/Inv_SY_B!$DA69-1,"")</f>
        <v>0.12050862161163978</v>
      </c>
      <c r="W69" s="169">
        <f>IFERROR(Inv_SY_B!W69/Inv_SY_B!$DA69-1,"")</f>
        <v>0.14563910838301242</v>
      </c>
      <c r="X69" s="169">
        <f>IFERROR(Inv_SY_B!X69/Inv_SY_B!$DA69-1,"")</f>
        <v>-1.271956239749239E-2</v>
      </c>
      <c r="Y69" s="169">
        <f>IFERROR(Inv_SY_B!Y69/Inv_SY_B!$DA69-1,"")</f>
        <v>-6.1052885105487009E-3</v>
      </c>
      <c r="Z69" s="169">
        <f>IFERROR(Inv_SY_B!Z69/Inv_SY_B!$DA69-1,"")</f>
        <v>-1.691625873054714E-3</v>
      </c>
      <c r="AA69" s="169">
        <f>IFERROR(Inv_SY_B!AA69/Inv_SY_B!$DA69-1,"")</f>
        <v>-3.4799906563972915E-2</v>
      </c>
      <c r="AB69" s="169">
        <f>IFERROR(Inv_SY_B!AB69/Inv_SY_B!$DA69-1,"")</f>
        <v>-1.7208908136955303E-2</v>
      </c>
      <c r="AC69" s="169">
        <f>IFERROR(Inv_SY_B!AC69/Inv_SY_B!$DA69-1,"")</f>
        <v>2.6540044491552006E-2</v>
      </c>
      <c r="AD69" s="169">
        <f>IFERROR(Inv_SY_B!AD69/Inv_SY_B!$DA69-1,"")</f>
        <v>-3.3257646160600784E-2</v>
      </c>
      <c r="AE69" s="169">
        <f>IFERROR(Inv_SY_B!AE69/Inv_SY_B!$DA69-1,"")</f>
        <v>1.2232195020582148E-2</v>
      </c>
      <c r="AF69" s="169">
        <f>IFERROR(Inv_SY_B!AF69/Inv_SY_B!$DA69-1,"")</f>
        <v>4.1922193142927888E-2</v>
      </c>
      <c r="AG69" s="169">
        <f>IFERROR(Inv_SY_B!AG69/Inv_SY_B!$DA69-1,"")</f>
        <v>4.8025915437849953E-2</v>
      </c>
      <c r="AH69" s="169">
        <f>IFERROR(Inv_SY_B!AH69/Inv_SY_B!$DA69-1,"")</f>
        <v>-1.5782545262577719E-2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 t="str">
        <f>IFERROR(Inv_SY_B!CI69/Inv_SY_B!$DC69-1,"")</f>
        <v/>
      </c>
      <c r="CJ69" s="169" t="str">
        <f>IFERROR(Inv_SY_B!CJ69/Inv_SY_B!$DC69-1,"")</f>
        <v/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-7.8315518115655958E-2</v>
      </c>
      <c r="CV69" s="169">
        <f>IFERROR(Inv_SY_B!CV69/Inv_SY_B!$DB69-1,"")</f>
        <v>0.41179340403774534</v>
      </c>
      <c r="CW69" s="169">
        <f>IFERROR(Inv_SY_B!CW69/Inv_SY_B!$DB69-1,"")</f>
        <v>-1</v>
      </c>
      <c r="CX69" s="169">
        <f>IFERROR(Inv_SY_B!CX69/Inv_SY_B!$DB69-1,"")</f>
        <v>-0.16582502759089679</v>
      </c>
      <c r="CY69" s="169">
        <f>IFERROR(Inv_SY_B!CY69/Inv_SY_B!$DB69-1,"")</f>
        <v>-0.16765285833119259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2.3701947169376902E-2</v>
      </c>
      <c r="D70" s="169">
        <f>IFERROR(Inv_SY_B!D70/Inv_SY_B!$DA70-1,"")</f>
        <v>1.9364561833577376E-2</v>
      </c>
      <c r="E70" s="169">
        <f>IFERROR(Inv_SY_B!E70/Inv_SY_B!$DA70-1,"")</f>
        <v>-1.8381409941320426E-3</v>
      </c>
      <c r="F70" s="169">
        <f>IFERROR(Inv_SY_B!F70/Inv_SY_B!$DA70-1,"")</f>
        <v>-2.3811937956321527E-2</v>
      </c>
      <c r="G70" s="169">
        <f>IFERROR(Inv_SY_B!G70/Inv_SY_B!$DA70-1,"")</f>
        <v>-5.7331082740816885E-3</v>
      </c>
      <c r="H70" s="169">
        <f>IFERROR(Inv_SY_B!H70/Inv_SY_B!$DA70-1,"")</f>
        <v>2.5685904502936729E-4</v>
      </c>
      <c r="I70" s="169">
        <f>IFERROR(Inv_SY_B!I70/Inv_SY_B!$DA70-1,"")</f>
        <v>-9.5459311627061894E-3</v>
      </c>
      <c r="J70" s="169">
        <f>IFERROR(Inv_SY_B!J70/Inv_SY_B!$DA70-1,"")</f>
        <v>-8.9410121467227155E-3</v>
      </c>
      <c r="K70" s="169">
        <f>IFERROR(Inv_SY_B!K70/Inv_SY_B!$DA70-1,"")</f>
        <v>-1.0426373089277852E-2</v>
      </c>
      <c r="L70" s="169">
        <f>IFERROR(Inv_SY_B!L70/Inv_SY_B!$DA70-1,"")</f>
        <v>-1.2420428523847171E-3</v>
      </c>
      <c r="M70" s="169">
        <f>IFERROR(Inv_SY_B!M70/Inv_SY_B!$DA70-1,"")</f>
        <v>1.0538705216362132E-2</v>
      </c>
      <c r="N70" s="169">
        <f>IFERROR(Inv_SY_B!N70/Inv_SY_B!$DA70-1,"")</f>
        <v>5.0193689549193898E-3</v>
      </c>
      <c r="O70" s="169">
        <f>IFERROR(Inv_SY_B!O70/Inv_SY_B!$DA70-1,"")</f>
        <v>1.359491510384947E-3</v>
      </c>
      <c r="P70" s="169">
        <f>IFERROR(Inv_SY_B!P70/Inv_SY_B!$DA70-1,"")</f>
        <v>3.8383166235766986E-4</v>
      </c>
      <c r="Q70" s="169">
        <f>IFERROR(Inv_SY_B!Q70/Inv_SY_B!$DA70-1,"")</f>
        <v>-9.5456291373599012E-3</v>
      </c>
      <c r="R70" s="169">
        <f>IFERROR(Inv_SY_B!R70/Inv_SY_B!$DA70-1,"")</f>
        <v>-1.7473550915631408E-2</v>
      </c>
      <c r="S70" s="169">
        <f>IFERROR(Inv_SY_B!S70/Inv_SY_B!$DA70-1,"")</f>
        <v>-1.2197332199768485E-2</v>
      </c>
      <c r="T70" s="169">
        <f>IFERROR(Inv_SY_B!T70/Inv_SY_B!$DA70-1,"")</f>
        <v>-7.7108251570309205E-3</v>
      </c>
      <c r="U70" s="169">
        <f>IFERROR(Inv_SY_B!U70/Inv_SY_B!$DA70-1,"")</f>
        <v>0.1014600116725286</v>
      </c>
      <c r="V70" s="169">
        <f>IFERROR(Inv_SY_B!V70/Inv_SY_B!$DA70-1,"")</f>
        <v>0.12396300426591877</v>
      </c>
      <c r="W70" s="169">
        <f>IFERROR(Inv_SY_B!W70/Inv_SY_B!$DA70-1,"")</f>
        <v>0.15418527503086987</v>
      </c>
      <c r="X70" s="169">
        <f>IFERROR(Inv_SY_B!X70/Inv_SY_B!$DA70-1,"")</f>
        <v>7.229379866753316E-4</v>
      </c>
      <c r="Y70" s="169">
        <f>IFERROR(Inv_SY_B!Y70/Inv_SY_B!$DA70-1,"")</f>
        <v>2.6074417947841155E-3</v>
      </c>
      <c r="Z70" s="169">
        <f>IFERROR(Inv_SY_B!Z70/Inv_SY_B!$DA70-1,"")</f>
        <v>4.8878578952926688E-3</v>
      </c>
      <c r="AA70" s="169">
        <f>IFERROR(Inv_SY_B!AA70/Inv_SY_B!$DA70-1,"")</f>
        <v>-6.5524418733141965E-2</v>
      </c>
      <c r="AB70" s="169">
        <f>IFERROR(Inv_SY_B!AB70/Inv_SY_B!$DA70-1,"")</f>
        <v>-7.1094702766012152E-2</v>
      </c>
      <c r="AC70" s="169">
        <f>IFERROR(Inv_SY_B!AC70/Inv_SY_B!$DA70-1,"")</f>
        <v>-7.6557516420244776E-3</v>
      </c>
      <c r="AD70" s="169">
        <f>IFERROR(Inv_SY_B!AD70/Inv_SY_B!$DA70-1,"")</f>
        <v>-5.3889855695510414E-2</v>
      </c>
      <c r="AE70" s="169">
        <f>IFERROR(Inv_SY_B!AE70/Inv_SY_B!$DA70-1,"")</f>
        <v>-4.4523939585396244E-2</v>
      </c>
      <c r="AF70" s="169">
        <f>IFERROR(Inv_SY_B!AF70/Inv_SY_B!$DA70-1,"")</f>
        <v>-3.516870447581899E-2</v>
      </c>
      <c r="AG70" s="169">
        <f>IFERROR(Inv_SY_B!AG70/Inv_SY_B!$DA70-1,"")</f>
        <v>-1.8319211469143282E-3</v>
      </c>
      <c r="AH70" s="169">
        <f>IFERROR(Inv_SY_B!AH70/Inv_SY_B!$DA70-1,"")</f>
        <v>-6.0296116107837916E-2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 t="str">
        <f>IFERROR(Inv_SY_B!CI70/Inv_SY_B!$DC70-1,"")</f>
        <v/>
      </c>
      <c r="CJ70" s="169" t="str">
        <f>IFERROR(Inv_SY_B!CJ70/Inv_SY_B!$DC70-1,"")</f>
        <v/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-7.6521345938781682E-2</v>
      </c>
      <c r="CV70" s="169">
        <f>IFERROR(Inv_SY_B!CV70/Inv_SY_B!$DB70-1,"")</f>
        <v>0.41128182057826512</v>
      </c>
      <c r="CW70" s="169">
        <f>IFERROR(Inv_SY_B!CW70/Inv_SY_B!$DB70-1,"")</f>
        <v>-1</v>
      </c>
      <c r="CX70" s="169">
        <f>IFERROR(Inv_SY_B!CX70/Inv_SY_B!$DB70-1,"")</f>
        <v>-0.16788214740941654</v>
      </c>
      <c r="CY70" s="169">
        <f>IFERROR(Inv_SY_B!CY70/Inv_SY_B!$DB70-1,"")</f>
        <v>-0.16687832723006646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4.7332523891874256E-3</v>
      </c>
      <c r="D71" s="169">
        <f>IFERROR(Inv_SY_B!D71/Inv_SY_B!$DA71-1,"")</f>
        <v>4.0581311951481958E-4</v>
      </c>
      <c r="E71" s="169">
        <f>IFERROR(Inv_SY_B!E71/Inv_SY_B!$DA71-1,"")</f>
        <v>-1.7655198757693724E-2</v>
      </c>
      <c r="F71" s="169">
        <f>IFERROR(Inv_SY_B!F71/Inv_SY_B!$DA71-1,"")</f>
        <v>-2.5347786070139433E-2</v>
      </c>
      <c r="G71" s="169">
        <f>IFERROR(Inv_SY_B!G71/Inv_SY_B!$DA71-1,"")</f>
        <v>-2.0024992342772219E-2</v>
      </c>
      <c r="H71" s="169">
        <f>IFERROR(Inv_SY_B!H71/Inv_SY_B!$DA71-1,"")</f>
        <v>-1.5085989277521583E-2</v>
      </c>
      <c r="I71" s="169">
        <f>IFERROR(Inv_SY_B!I71/Inv_SY_B!$DA71-1,"")</f>
        <v>-7.971588555946707E-3</v>
      </c>
      <c r="J71" s="169">
        <f>IFERROR(Inv_SY_B!J71/Inv_SY_B!$DA71-1,"")</f>
        <v>-1.3655929408762701E-2</v>
      </c>
      <c r="K71" s="169">
        <f>IFERROR(Inv_SY_B!K71/Inv_SY_B!$DA71-1,"")</f>
        <v>-4.4788022102636438E-3</v>
      </c>
      <c r="L71" s="169">
        <f>IFERROR(Inv_SY_B!L71/Inv_SY_B!$DA71-1,"")</f>
        <v>4.5929114769127644E-4</v>
      </c>
      <c r="M71" s="169">
        <f>IFERROR(Inv_SY_B!M71/Inv_SY_B!$DA71-1,"")</f>
        <v>-3.6777222426441769E-3</v>
      </c>
      <c r="N71" s="169">
        <f>IFERROR(Inv_SY_B!N71/Inv_SY_B!$DA71-1,"")</f>
        <v>-1.2664654474250914E-2</v>
      </c>
      <c r="O71" s="169">
        <f>IFERROR(Inv_SY_B!O71/Inv_SY_B!$DA71-1,"")</f>
        <v>-1.4614575635928606E-2</v>
      </c>
      <c r="P71" s="169">
        <f>IFERROR(Inv_SY_B!P71/Inv_SY_B!$DA71-1,"")</f>
        <v>-1.3578095583810068E-2</v>
      </c>
      <c r="Q71" s="169">
        <f>IFERROR(Inv_SY_B!Q71/Inv_SY_B!$DA71-1,"")</f>
        <v>-1.9720199596364396E-2</v>
      </c>
      <c r="R71" s="169">
        <f>IFERROR(Inv_SY_B!R71/Inv_SY_B!$DA71-1,"")</f>
        <v>-3.2356642977031336E-2</v>
      </c>
      <c r="S71" s="169">
        <f>IFERROR(Inv_SY_B!S71/Inv_SY_B!$DA71-1,"")</f>
        <v>-2.8952751733129722E-2</v>
      </c>
      <c r="T71" s="169">
        <f>IFERROR(Inv_SY_B!T71/Inv_SY_B!$DA71-1,"")</f>
        <v>-2.7667709939881213E-2</v>
      </c>
      <c r="U71" s="169">
        <f>IFERROR(Inv_SY_B!U71/Inv_SY_B!$DA71-1,"")</f>
        <v>8.9472760626819747E-2</v>
      </c>
      <c r="V71" s="169">
        <f>IFERROR(Inv_SY_B!V71/Inv_SY_B!$DA71-1,"")</f>
        <v>0.1086531306070071</v>
      </c>
      <c r="W71" s="169">
        <f>IFERROR(Inv_SY_B!W71/Inv_SY_B!$DA71-1,"")</f>
        <v>0.13409645378718671</v>
      </c>
      <c r="X71" s="169">
        <f>IFERROR(Inv_SY_B!X71/Inv_SY_B!$DA71-1,"")</f>
        <v>-1.5469663876456874E-2</v>
      </c>
      <c r="Y71" s="169">
        <f>IFERROR(Inv_SY_B!Y71/Inv_SY_B!$DA71-1,"")</f>
        <v>-1.1590287376110897E-2</v>
      </c>
      <c r="Z71" s="169">
        <f>IFERROR(Inv_SY_B!Z71/Inv_SY_B!$DA71-1,"")</f>
        <v>-6.3336908601835384E-3</v>
      </c>
      <c r="AA71" s="169">
        <f>IFERROR(Inv_SY_B!AA71/Inv_SY_B!$DA71-1,"")</f>
        <v>-3.0188139786527235E-2</v>
      </c>
      <c r="AB71" s="169">
        <f>IFERROR(Inv_SY_B!AB71/Inv_SY_B!$DA71-1,"")</f>
        <v>-1.5821292091266592E-2</v>
      </c>
      <c r="AC71" s="169">
        <f>IFERROR(Inv_SY_B!AC71/Inv_SY_B!$DA71-1,"")</f>
        <v>1.4167164992871628E-2</v>
      </c>
      <c r="AD71" s="169">
        <f>IFERROR(Inv_SY_B!AD71/Inv_SY_B!$DA71-1,"")</f>
        <v>-5.206396095338206E-2</v>
      </c>
      <c r="AE71" s="169">
        <f>IFERROR(Inv_SY_B!AE71/Inv_SY_B!$DA71-1,"")</f>
        <v>-4.4331851651185916E-3</v>
      </c>
      <c r="AF71" s="169">
        <f>IFERROR(Inv_SY_B!AF71/Inv_SY_B!$DA71-1,"")</f>
        <v>2.3138037291235314E-2</v>
      </c>
      <c r="AG71" s="169">
        <f>IFERROR(Inv_SY_B!AG71/Inv_SY_B!$DA71-1,"")</f>
        <v>4.1622063789808372E-2</v>
      </c>
      <c r="AH71" s="169">
        <f>IFERROR(Inv_SY_B!AH71/Inv_SY_B!$DA71-1,"")</f>
        <v>-2.3395108836148371E-2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 t="str">
        <f>IFERROR(Inv_SY_B!CI71/Inv_SY_B!$DC71-1,"")</f>
        <v/>
      </c>
      <c r="CJ71" s="169" t="str">
        <f>IFERROR(Inv_SY_B!CJ71/Inv_SY_B!$DC71-1,"")</f>
        <v/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-8.1726544669912027E-2</v>
      </c>
      <c r="CV71" s="169">
        <f>IFERROR(Inv_SY_B!CV71/Inv_SY_B!$DB71-1,"")</f>
        <v>0.4108770708394649</v>
      </c>
      <c r="CW71" s="169">
        <f>IFERROR(Inv_SY_B!CW71/Inv_SY_B!$DB71-1,"")</f>
        <v>-1</v>
      </c>
      <c r="CX71" s="169">
        <f>IFERROR(Inv_SY_B!CX71/Inv_SY_B!$DB71-1,"")</f>
        <v>-0.16446257550472665</v>
      </c>
      <c r="CY71" s="169">
        <f>IFERROR(Inv_SY_B!CY71/Inv_SY_B!$DB71-1,"")</f>
        <v>-0.16468795066482622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1.4105793820477608E-2</v>
      </c>
      <c r="D72" s="169">
        <f>IFERROR(Inv_SY_B!D72/Inv_SY_B!$DA72-1,"")</f>
        <v>9.8499454004081777E-3</v>
      </c>
      <c r="E72" s="169">
        <f>IFERROR(Inv_SY_B!E72/Inv_SY_B!$DA72-1,"")</f>
        <v>-2.2976471665399512E-2</v>
      </c>
      <c r="F72" s="169">
        <f>IFERROR(Inv_SY_B!F72/Inv_SY_B!$DA72-1,"")</f>
        <v>-3.9446710264958829E-2</v>
      </c>
      <c r="G72" s="169">
        <f>IFERROR(Inv_SY_B!G72/Inv_SY_B!$DA72-1,"")</f>
        <v>-2.4601558517894584E-2</v>
      </c>
      <c r="H72" s="169">
        <f>IFERROR(Inv_SY_B!H72/Inv_SY_B!$DA72-1,"")</f>
        <v>-1.7647498334720235E-2</v>
      </c>
      <c r="I72" s="169">
        <f>IFERROR(Inv_SY_B!I72/Inv_SY_B!$DA72-1,"")</f>
        <v>-2.0293450311844485E-2</v>
      </c>
      <c r="J72" s="169">
        <f>IFERROR(Inv_SY_B!J72/Inv_SY_B!$DA72-1,"")</f>
        <v>-1.5996590430092161E-2</v>
      </c>
      <c r="K72" s="169">
        <f>IFERROR(Inv_SY_B!K72/Inv_SY_B!$DA72-1,"")</f>
        <v>-1.9790967916496149E-2</v>
      </c>
      <c r="L72" s="169">
        <f>IFERROR(Inv_SY_B!L72/Inv_SY_B!$DA72-1,"")</f>
        <v>-1.3971892056491519E-2</v>
      </c>
      <c r="M72" s="169">
        <f>IFERROR(Inv_SY_B!M72/Inv_SY_B!$DA72-1,"")</f>
        <v>-7.3966981276295529E-3</v>
      </c>
      <c r="N72" s="169">
        <f>IFERROR(Inv_SY_B!N72/Inv_SY_B!$DA72-1,"")</f>
        <v>-1.2870953385454631E-2</v>
      </c>
      <c r="O72" s="169">
        <f>IFERROR(Inv_SY_B!O72/Inv_SY_B!$DA72-1,"")</f>
        <v>-1.6674585757031735E-2</v>
      </c>
      <c r="P72" s="169">
        <f>IFERROR(Inv_SY_B!P72/Inv_SY_B!$DA72-1,"")</f>
        <v>-1.7718114768064952E-2</v>
      </c>
      <c r="Q72" s="169">
        <f>IFERROR(Inv_SY_B!Q72/Inv_SY_B!$DA72-1,"")</f>
        <v>-2.1605547017958693E-2</v>
      </c>
      <c r="R72" s="169">
        <f>IFERROR(Inv_SY_B!R72/Inv_SY_B!$DA72-1,"")</f>
        <v>-2.3018620687631719E-2</v>
      </c>
      <c r="S72" s="169">
        <f>IFERROR(Inv_SY_B!S72/Inv_SY_B!$DA72-1,"")</f>
        <v>-1.9572808030589917E-2</v>
      </c>
      <c r="T72" s="169">
        <f>IFERROR(Inv_SY_B!T72/Inv_SY_B!$DA72-1,"")</f>
        <v>-1.8845563944321353E-2</v>
      </c>
      <c r="U72" s="169">
        <f>IFERROR(Inv_SY_B!U72/Inv_SY_B!$DA72-1,"")</f>
        <v>9.9629844190617378E-2</v>
      </c>
      <c r="V72" s="169">
        <f>IFERROR(Inv_SY_B!V72/Inv_SY_B!$DA72-1,"")</f>
        <v>0.11523379768052622</v>
      </c>
      <c r="W72" s="169">
        <f>IFERROR(Inv_SY_B!W72/Inv_SY_B!$DA72-1,"")</f>
        <v>0.1359837308893932</v>
      </c>
      <c r="X72" s="169">
        <f>IFERROR(Inv_SY_B!X72/Inv_SY_B!$DA72-1,"")</f>
        <v>-4.5644520523225873E-3</v>
      </c>
      <c r="Y72" s="169">
        <f>IFERROR(Inv_SY_B!Y72/Inv_SY_B!$DA72-1,"")</f>
        <v>5.4314673571811412E-3</v>
      </c>
      <c r="Z72" s="169">
        <f>IFERROR(Inv_SY_B!Z72/Inv_SY_B!$DA72-1,"")</f>
        <v>8.2922352084378037E-3</v>
      </c>
      <c r="AA72" s="169">
        <f>IFERROR(Inv_SY_B!AA72/Inv_SY_B!$DA72-1,"")</f>
        <v>-4.0334574304537907E-2</v>
      </c>
      <c r="AB72" s="169">
        <f>IFERROR(Inv_SY_B!AB72/Inv_SY_B!$DA72-1,"")</f>
        <v>-1.9201199235204802E-2</v>
      </c>
      <c r="AC72" s="169">
        <f>IFERROR(Inv_SY_B!AC72/Inv_SY_B!$DA72-1,"")</f>
        <v>1.319152314658556E-2</v>
      </c>
      <c r="AD72" s="169">
        <f>IFERROR(Inv_SY_B!AD72/Inv_SY_B!$DA72-1,"")</f>
        <v>-4.3013659352825417E-2</v>
      </c>
      <c r="AE72" s="169">
        <f>IFERROR(Inv_SY_B!AE72/Inv_SY_B!$DA72-1,"")</f>
        <v>-5.6068538218295716E-3</v>
      </c>
      <c r="AF72" s="169">
        <f>IFERROR(Inv_SY_B!AF72/Inv_SY_B!$DA72-1,"")</f>
        <v>2.1320573106233809E-2</v>
      </c>
      <c r="AG72" s="169">
        <f>IFERROR(Inv_SY_B!AG72/Inv_SY_B!$DA72-1,"")</f>
        <v>3.2682696107844578E-2</v>
      </c>
      <c r="AH72" s="169">
        <f>IFERROR(Inv_SY_B!AH72/Inv_SY_B!$DA72-1,"")</f>
        <v>-3.0572836924412372E-2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 t="str">
        <f>IFERROR(Inv_SY_B!CI72/Inv_SY_B!$DC72-1,"")</f>
        <v/>
      </c>
      <c r="CJ72" s="169" t="str">
        <f>IFERROR(Inv_SY_B!CJ72/Inv_SY_B!$DC72-1,"")</f>
        <v/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-4.2429900164131285E-2</v>
      </c>
      <c r="CV72" s="169">
        <f>IFERROR(Inv_SY_B!CV72/Inv_SY_B!$DB72-1,"")</f>
        <v>0.38106569848314908</v>
      </c>
      <c r="CW72" s="169">
        <f>IFERROR(Inv_SY_B!CW72/Inv_SY_B!$DB72-1,"")</f>
        <v>-1</v>
      </c>
      <c r="CX72" s="169">
        <f>IFERROR(Inv_SY_B!CX72/Inv_SY_B!$DB72-1,"")</f>
        <v>-0.16351433478610033</v>
      </c>
      <c r="CY72" s="169">
        <f>IFERROR(Inv_SY_B!CY72/Inv_SY_B!$DB72-1,"")</f>
        <v>-0.17512146353291724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2.054095579044013E-2</v>
      </c>
      <c r="D73" s="169">
        <f>IFERROR(Inv_SY_B!D73/Inv_SY_B!$DA73-1,"")</f>
        <v>9.7684442537004923E-3</v>
      </c>
      <c r="E73" s="169">
        <f>IFERROR(Inv_SY_B!E73/Inv_SY_B!$DA73-1,"")</f>
        <v>-2.7927672298358353E-2</v>
      </c>
      <c r="F73" s="169">
        <f>IFERROR(Inv_SY_B!F73/Inv_SY_B!$DA73-1,"")</f>
        <v>-4.2684500074762433E-2</v>
      </c>
      <c r="G73" s="169">
        <f>IFERROR(Inv_SY_B!G73/Inv_SY_B!$DA73-1,"")</f>
        <v>-3.0217512210078956E-2</v>
      </c>
      <c r="H73" s="169">
        <f>IFERROR(Inv_SY_B!H73/Inv_SY_B!$DA73-1,"")</f>
        <v>-2.3375807016754235E-2</v>
      </c>
      <c r="I73" s="169">
        <f>IFERROR(Inv_SY_B!I73/Inv_SY_B!$DA73-1,"")</f>
        <v>-2.3624568514347244E-2</v>
      </c>
      <c r="J73" s="169">
        <f>IFERROR(Inv_SY_B!J73/Inv_SY_B!$DA73-1,"")</f>
        <v>-1.7166701700601084E-2</v>
      </c>
      <c r="K73" s="169">
        <f>IFERROR(Inv_SY_B!K73/Inv_SY_B!$DA73-1,"")</f>
        <v>-2.3625235710441395E-2</v>
      </c>
      <c r="L73" s="169">
        <f>IFERROR(Inv_SY_B!L73/Inv_SY_B!$DA73-1,"")</f>
        <v>-1.6362199682893541E-2</v>
      </c>
      <c r="M73" s="169">
        <f>IFERROR(Inv_SY_B!M73/Inv_SY_B!$DA73-1,"")</f>
        <v>-1.1298812780937251E-2</v>
      </c>
      <c r="N73" s="169">
        <f>IFERROR(Inv_SY_B!N73/Inv_SY_B!$DA73-1,"")</f>
        <v>-1.5973101553416469E-2</v>
      </c>
      <c r="O73" s="169">
        <f>IFERROR(Inv_SY_B!O73/Inv_SY_B!$DA73-1,"")</f>
        <v>-1.9947553954087427E-2</v>
      </c>
      <c r="P73" s="169">
        <f>IFERROR(Inv_SY_B!P73/Inv_SY_B!$DA73-1,"")</f>
        <v>-2.2129730530678793E-2</v>
      </c>
      <c r="Q73" s="169">
        <f>IFERROR(Inv_SY_B!Q73/Inv_SY_B!$DA73-1,"")</f>
        <v>-2.2725111228799055E-2</v>
      </c>
      <c r="R73" s="169">
        <f>IFERROR(Inv_SY_B!R73/Inv_SY_B!$DA73-1,"")</f>
        <v>-2.5240160260795785E-2</v>
      </c>
      <c r="S73" s="169">
        <f>IFERROR(Inv_SY_B!S73/Inv_SY_B!$DA73-1,"")</f>
        <v>-2.0818102376173986E-2</v>
      </c>
      <c r="T73" s="169">
        <f>IFERROR(Inv_SY_B!T73/Inv_SY_B!$DA73-1,"")</f>
        <v>-1.9786868822492587E-2</v>
      </c>
      <c r="U73" s="169">
        <f>IFERROR(Inv_SY_B!U73/Inv_SY_B!$DA73-1,"")</f>
        <v>0.10844765210302842</v>
      </c>
      <c r="V73" s="169">
        <f>IFERROR(Inv_SY_B!V73/Inv_SY_B!$DA73-1,"")</f>
        <v>0.11726604120971285</v>
      </c>
      <c r="W73" s="169">
        <f>IFERROR(Inv_SY_B!W73/Inv_SY_B!$DA73-1,"")</f>
        <v>0.15303540434036744</v>
      </c>
      <c r="X73" s="169">
        <f>IFERROR(Inv_SY_B!X73/Inv_SY_B!$DA73-1,"")</f>
        <v>4.0970061007590264E-3</v>
      </c>
      <c r="Y73" s="169">
        <f>IFERROR(Inv_SY_B!Y73/Inv_SY_B!$DA73-1,"")</f>
        <v>1.1616592710713691E-2</v>
      </c>
      <c r="Z73" s="169">
        <f>IFERROR(Inv_SY_B!Z73/Inv_SY_B!$DA73-1,"")</f>
        <v>1.5625761140583228E-2</v>
      </c>
      <c r="AA73" s="169">
        <f>IFERROR(Inv_SY_B!AA73/Inv_SY_B!$DA73-1,"")</f>
        <v>-3.633148264297692E-2</v>
      </c>
      <c r="AB73" s="169">
        <f>IFERROR(Inv_SY_B!AB73/Inv_SY_B!$DA73-1,"")</f>
        <v>-1.8455754358858822E-2</v>
      </c>
      <c r="AC73" s="169">
        <f>IFERROR(Inv_SY_B!AC73/Inv_SY_B!$DA73-1,"")</f>
        <v>1.2043067486852133E-2</v>
      </c>
      <c r="AD73" s="169">
        <f>IFERROR(Inv_SY_B!AD73/Inv_SY_B!$DA73-1,"")</f>
        <v>-4.0974002150539368E-2</v>
      </c>
      <c r="AE73" s="169">
        <f>IFERROR(Inv_SY_B!AE73/Inv_SY_B!$DA73-1,"")</f>
        <v>-9.5932295971054016E-3</v>
      </c>
      <c r="AF73" s="169">
        <f>IFERROR(Inv_SY_B!AF73/Inv_SY_B!$DA73-1,"")</f>
        <v>1.7250449930684475E-2</v>
      </c>
      <c r="AG73" s="169">
        <f>IFERROR(Inv_SY_B!AG73/Inv_SY_B!$DA73-1,"")</f>
        <v>2.9267504500930075E-2</v>
      </c>
      <c r="AH73" s="169">
        <f>IFERROR(Inv_SY_B!AH73/Inv_SY_B!$DA73-1,"")</f>
        <v>-3.0700772102660423E-2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 t="str">
        <f>IFERROR(Inv_SY_B!CI73/Inv_SY_B!$DC73-1,"")</f>
        <v/>
      </c>
      <c r="CJ73" s="169" t="str">
        <f>IFERROR(Inv_SY_B!CJ73/Inv_SY_B!$DC73-1,"")</f>
        <v/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-0.10941875081886177</v>
      </c>
      <c r="CV73" s="169">
        <f>IFERROR(Inv_SY_B!CV73/Inv_SY_B!$DB73-1,"")</f>
        <v>0.31573610524348106</v>
      </c>
      <c r="CW73" s="169">
        <f>IFERROR(Inv_SY_B!CW73/Inv_SY_B!$DB73-1,"")</f>
        <v>-1</v>
      </c>
      <c r="CX73" s="169">
        <f>IFERROR(Inv_SY_B!CX73/Inv_SY_B!$DB73-1,"")</f>
        <v>-0.10071235942633749</v>
      </c>
      <c r="CY73" s="169">
        <f>IFERROR(Inv_SY_B!CY73/Inv_SY_B!$DB73-1,"")</f>
        <v>-0.10560499499828224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1.39757053496532E-2</v>
      </c>
      <c r="D74" s="169">
        <f>IFERROR(Inv_SY_B!D74/Inv_SY_B!$DA74-1,"")</f>
        <v>6.3726953138032449E-3</v>
      </c>
      <c r="E74" s="169">
        <f>IFERROR(Inv_SY_B!E74/Inv_SY_B!$DA74-1,"")</f>
        <v>-2.4550560871531513E-2</v>
      </c>
      <c r="F74" s="169">
        <f>IFERROR(Inv_SY_B!F74/Inv_SY_B!$DA74-1,"")</f>
        <v>-3.9072010973854043E-2</v>
      </c>
      <c r="G74" s="169">
        <f>IFERROR(Inv_SY_B!G74/Inv_SY_B!$DA74-1,"")</f>
        <v>-2.6707842204990007E-2</v>
      </c>
      <c r="H74" s="169">
        <f>IFERROR(Inv_SY_B!H74/Inv_SY_B!$DA74-1,"")</f>
        <v>-1.9798091789874794E-2</v>
      </c>
      <c r="I74" s="169">
        <f>IFERROR(Inv_SY_B!I74/Inv_SY_B!$DA74-1,"")</f>
        <v>-2.2975386939371956E-2</v>
      </c>
      <c r="J74" s="169">
        <f>IFERROR(Inv_SY_B!J74/Inv_SY_B!$DA74-1,"")</f>
        <v>-1.6907330893859762E-2</v>
      </c>
      <c r="K74" s="169">
        <f>IFERROR(Inv_SY_B!K74/Inv_SY_B!$DA74-1,"")</f>
        <v>-2.029971635691219E-2</v>
      </c>
      <c r="L74" s="169">
        <f>IFERROR(Inv_SY_B!L74/Inv_SY_B!$DA74-1,"")</f>
        <v>-1.7076305226810362E-2</v>
      </c>
      <c r="M74" s="169">
        <f>IFERROR(Inv_SY_B!M74/Inv_SY_B!$DA74-1,"")</f>
        <v>-8.8081715606687094E-3</v>
      </c>
      <c r="N74" s="169">
        <f>IFERROR(Inv_SY_B!N74/Inv_SY_B!$DA74-1,"")</f>
        <v>-1.4095225939986022E-2</v>
      </c>
      <c r="O74" s="169">
        <f>IFERROR(Inv_SY_B!O74/Inv_SY_B!$DA74-1,"")</f>
        <v>-1.8825683706505281E-2</v>
      </c>
      <c r="P74" s="169">
        <f>IFERROR(Inv_SY_B!P74/Inv_SY_B!$DA74-1,"")</f>
        <v>-2.0044096885879603E-2</v>
      </c>
      <c r="Q74" s="169">
        <f>IFERROR(Inv_SY_B!Q74/Inv_SY_B!$DA74-1,"")</f>
        <v>-2.0503469159694143E-2</v>
      </c>
      <c r="R74" s="169">
        <f>IFERROR(Inv_SY_B!R74/Inv_SY_B!$DA74-1,"")</f>
        <v>-2.3873434039368702E-2</v>
      </c>
      <c r="S74" s="169">
        <f>IFERROR(Inv_SY_B!S74/Inv_SY_B!$DA74-1,"")</f>
        <v>-2.1914225590065395E-2</v>
      </c>
      <c r="T74" s="169">
        <f>IFERROR(Inv_SY_B!T74/Inv_SY_B!$DA74-1,"")</f>
        <v>-2.1999039119327657E-2</v>
      </c>
      <c r="U74" s="169">
        <f>IFERROR(Inv_SY_B!U74/Inv_SY_B!$DA74-1,"")</f>
        <v>9.929061157829544E-2</v>
      </c>
      <c r="V74" s="169">
        <f>IFERROR(Inv_SY_B!V74/Inv_SY_B!$DA74-1,"")</f>
        <v>0.11116316748567145</v>
      </c>
      <c r="W74" s="169">
        <f>IFERROR(Inv_SY_B!W74/Inv_SY_B!$DA74-1,"")</f>
        <v>0.15512378149693529</v>
      </c>
      <c r="X74" s="169">
        <f>IFERROR(Inv_SY_B!X74/Inv_SY_B!$DA74-1,"")</f>
        <v>-2.4579647639930702E-3</v>
      </c>
      <c r="Y74" s="169">
        <f>IFERROR(Inv_SY_B!Y74/Inv_SY_B!$DA74-1,"")</f>
        <v>4.6368965573317933E-3</v>
      </c>
      <c r="Z74" s="169">
        <f>IFERROR(Inv_SY_B!Z74/Inv_SY_B!$DA74-1,"")</f>
        <v>8.4514290735655528E-3</v>
      </c>
      <c r="AA74" s="169">
        <f>IFERROR(Inv_SY_B!AA74/Inv_SY_B!$DA74-1,"")</f>
        <v>-3.7235174619496547E-2</v>
      </c>
      <c r="AB74" s="169">
        <f>IFERROR(Inv_SY_B!AB74/Inv_SY_B!$DA74-1,"")</f>
        <v>-1.7212650033398003E-2</v>
      </c>
      <c r="AC74" s="169">
        <f>IFERROR(Inv_SY_B!AC74/Inv_SY_B!$DA74-1,"")</f>
        <v>1.5030107914193014E-2</v>
      </c>
      <c r="AD74" s="169">
        <f>IFERROR(Inv_SY_B!AD74/Inv_SY_B!$DA74-1,"")</f>
        <v>-4.1598705296254868E-2</v>
      </c>
      <c r="AE74" s="169">
        <f>IFERROR(Inv_SY_B!AE74/Inv_SY_B!$DA74-1,"")</f>
        <v>-5.2450014737978057E-3</v>
      </c>
      <c r="AF74" s="169">
        <f>IFERROR(Inv_SY_B!AF74/Inv_SY_B!$DA74-1,"")</f>
        <v>1.8543174114512118E-2</v>
      </c>
      <c r="AG74" s="169">
        <f>IFERROR(Inv_SY_B!AG74/Inv_SY_B!$DA74-1,"")</f>
        <v>3.487680314266961E-2</v>
      </c>
      <c r="AH74" s="169">
        <f>IFERROR(Inv_SY_B!AH74/Inv_SY_B!$DA74-1,"")</f>
        <v>-2.6264284580995056E-2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 t="str">
        <f>IFERROR(Inv_SY_B!CI74/Inv_SY_B!$DC74-1,"")</f>
        <v/>
      </c>
      <c r="CJ74" s="169" t="str">
        <f>IFERROR(Inv_SY_B!CJ74/Inv_SY_B!$DC74-1,"")</f>
        <v/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7.9374498921950476E-2</v>
      </c>
      <c r="CV74" s="169">
        <f>IFERROR(Inv_SY_B!CV74/Inv_SY_B!$DB74-1,"")</f>
        <v>0.59228254950001058</v>
      </c>
      <c r="CW74" s="169">
        <f>IFERROR(Inv_SY_B!CW74/Inv_SY_B!$DB74-1,"")</f>
        <v>-1</v>
      </c>
      <c r="CX74" s="169">
        <f>IFERROR(Inv_SY_B!CX74/Inv_SY_B!$DB74-1,"")</f>
        <v>-0.51423430806700954</v>
      </c>
      <c r="CY74" s="169">
        <f>IFERROR(Inv_SY_B!CY74/Inv_SY_B!$DB74-1,"")</f>
        <v>-0.15742274035495163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1.2468727481752317E-2</v>
      </c>
      <c r="D75" s="169">
        <f>IFERROR(Inv_SY_B!D75/Inv_SY_B!$DA75-1,"")</f>
        <v>8.5087725401695735E-3</v>
      </c>
      <c r="E75" s="169">
        <f>IFERROR(Inv_SY_B!E75/Inv_SY_B!$DA75-1,"")</f>
        <v>-2.1085344194968214E-2</v>
      </c>
      <c r="F75" s="169">
        <f>IFERROR(Inv_SY_B!F75/Inv_SY_B!$DA75-1,"")</f>
        <v>-3.5140924265076312E-2</v>
      </c>
      <c r="G75" s="169">
        <f>IFERROR(Inv_SY_B!G75/Inv_SY_B!$DA75-1,"")</f>
        <v>-2.171711779878116E-2</v>
      </c>
      <c r="H75" s="169">
        <f>IFERROR(Inv_SY_B!H75/Inv_SY_B!$DA75-1,"")</f>
        <v>-1.5629018427766428E-2</v>
      </c>
      <c r="I75" s="169">
        <f>IFERROR(Inv_SY_B!I75/Inv_SY_B!$DA75-1,"")</f>
        <v>-2.5518907091841236E-2</v>
      </c>
      <c r="J75" s="169">
        <f>IFERROR(Inv_SY_B!J75/Inv_SY_B!$DA75-1,"")</f>
        <v>-2.6216959450658051E-2</v>
      </c>
      <c r="K75" s="169">
        <f>IFERROR(Inv_SY_B!K75/Inv_SY_B!$DA75-1,"")</f>
        <v>-2.2968908745684691E-2</v>
      </c>
      <c r="L75" s="169">
        <f>IFERROR(Inv_SY_B!L75/Inv_SY_B!$DA75-1,"")</f>
        <v>-1.9986409471136612E-2</v>
      </c>
      <c r="M75" s="169">
        <f>IFERROR(Inv_SY_B!M75/Inv_SY_B!$DA75-1,"")</f>
        <v>-5.3312388322102056E-3</v>
      </c>
      <c r="N75" s="169">
        <f>IFERROR(Inv_SY_B!N75/Inv_SY_B!$DA75-1,"")</f>
        <v>-1.0588370118646107E-2</v>
      </c>
      <c r="O75" s="169">
        <f>IFERROR(Inv_SY_B!O75/Inv_SY_B!$DA75-1,"")</f>
        <v>-1.4941652714495324E-2</v>
      </c>
      <c r="P75" s="169">
        <f>IFERROR(Inv_SY_B!P75/Inv_SY_B!$DA75-1,"")</f>
        <v>-1.6459779363134253E-2</v>
      </c>
      <c r="Q75" s="169">
        <f>IFERROR(Inv_SY_B!Q75/Inv_SY_B!$DA75-1,"")</f>
        <v>-1.9459274145917638E-2</v>
      </c>
      <c r="R75" s="169">
        <f>IFERROR(Inv_SY_B!R75/Inv_SY_B!$DA75-1,"")</f>
        <v>-1.9669232456666852E-2</v>
      </c>
      <c r="S75" s="169">
        <f>IFERROR(Inv_SY_B!S75/Inv_SY_B!$DA75-1,"")</f>
        <v>-1.6646125685036761E-2</v>
      </c>
      <c r="T75" s="169">
        <f>IFERROR(Inv_SY_B!T75/Inv_SY_B!$DA75-1,"")</f>
        <v>-1.6759194172110803E-2</v>
      </c>
      <c r="U75" s="169">
        <f>IFERROR(Inv_SY_B!U75/Inv_SY_B!$DA75-1,"")</f>
        <v>9.7213884572617815E-2</v>
      </c>
      <c r="V75" s="169">
        <f>IFERROR(Inv_SY_B!V75/Inv_SY_B!$DA75-1,"")</f>
        <v>0.11022765746532537</v>
      </c>
      <c r="W75" s="169">
        <f>IFERROR(Inv_SY_B!W75/Inv_SY_B!$DA75-1,"")</f>
        <v>0.15597901553514304</v>
      </c>
      <c r="X75" s="169">
        <f>IFERROR(Inv_SY_B!X75/Inv_SY_B!$DA75-1,"")</f>
        <v>-4.3699327440099855E-3</v>
      </c>
      <c r="Y75" s="169">
        <f>IFERROR(Inv_SY_B!Y75/Inv_SY_B!$DA75-1,"")</f>
        <v>-2.6793261946888025E-3</v>
      </c>
      <c r="Z75" s="169">
        <f>IFERROR(Inv_SY_B!Z75/Inv_SY_B!$DA75-1,"")</f>
        <v>7.6271685991824434E-4</v>
      </c>
      <c r="AA75" s="169">
        <f>IFERROR(Inv_SY_B!AA75/Inv_SY_B!$DA75-1,"")</f>
        <v>-3.2749790679185597E-2</v>
      </c>
      <c r="AB75" s="169">
        <f>IFERROR(Inv_SY_B!AB75/Inv_SY_B!$DA75-1,"")</f>
        <v>-1.6625851335630437E-2</v>
      </c>
      <c r="AC75" s="169">
        <f>IFERROR(Inv_SY_B!AC75/Inv_SY_B!$DA75-1,"")</f>
        <v>1.5135739793193714E-2</v>
      </c>
      <c r="AD75" s="169">
        <f>IFERROR(Inv_SY_B!AD75/Inv_SY_B!$DA75-1,"")</f>
        <v>-3.454599327744845E-2</v>
      </c>
      <c r="AE75" s="169">
        <f>IFERROR(Inv_SY_B!AE75/Inv_SY_B!$DA75-1,"")</f>
        <v>-1.0908129780027531E-2</v>
      </c>
      <c r="AF75" s="169">
        <f>IFERROR(Inv_SY_B!AF75/Inv_SY_B!$DA75-1,"")</f>
        <v>1.0391907047443638E-2</v>
      </c>
      <c r="AG75" s="169">
        <f>IFERROR(Inv_SY_B!AG75/Inv_SY_B!$DA75-1,"")</f>
        <v>3.0969637637020542E-2</v>
      </c>
      <c r="AH75" s="169">
        <f>IFERROR(Inv_SY_B!AH75/Inv_SY_B!$DA75-1,"")</f>
        <v>-3.1660577987453253E-2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 t="str">
        <f>IFERROR(Inv_SY_B!CI75/Inv_SY_B!$DC75-1,"")</f>
        <v/>
      </c>
      <c r="CJ75" s="169" t="str">
        <f>IFERROR(Inv_SY_B!CJ75/Inv_SY_B!$DC75-1,"")</f>
        <v/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-9.8768652997581197E-2</v>
      </c>
      <c r="CV75" s="169">
        <f>IFERROR(Inv_SY_B!CV75/Inv_SY_B!$DB75-1,"")</f>
        <v>0.33241256023898358</v>
      </c>
      <c r="CW75" s="169">
        <f>IFERROR(Inv_SY_B!CW75/Inv_SY_B!$DB75-1,"")</f>
        <v>-1</v>
      </c>
      <c r="CX75" s="169">
        <f>IFERROR(Inv_SY_B!CX75/Inv_SY_B!$DB75-1,"")</f>
        <v>-0.1388845636065339</v>
      </c>
      <c r="CY75" s="169">
        <f>IFERROR(Inv_SY_B!CY75/Inv_SY_B!$DB75-1,"")</f>
        <v>-9.4759343634868487E-2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8.9075504196353572E-2</v>
      </c>
      <c r="D76" s="169">
        <f>IFERROR(Inv_SY_B!D76/Inv_SY_B!$DA76-1,"")</f>
        <v>8.3667478687662333E-2</v>
      </c>
      <c r="E76" s="169">
        <f>IFERROR(Inv_SY_B!E76/Inv_SY_B!$DA76-1,"")</f>
        <v>-7.7824095225664247E-2</v>
      </c>
      <c r="F76" s="169">
        <f>IFERROR(Inv_SY_B!F76/Inv_SY_B!$DA76-1,"")</f>
        <v>-8.3792535176470118E-2</v>
      </c>
      <c r="G76" s="169">
        <f>IFERROR(Inv_SY_B!G76/Inv_SY_B!$DA76-1,"")</f>
        <v>-7.8378374058146405E-2</v>
      </c>
      <c r="H76" s="169">
        <f>IFERROR(Inv_SY_B!H76/Inv_SY_B!$DA76-1,"")</f>
        <v>-7.1495742488328351E-2</v>
      </c>
      <c r="I76" s="169">
        <f>IFERROR(Inv_SY_B!I76/Inv_SY_B!$DA76-1,"")</f>
        <v>-9.8772114703419955E-2</v>
      </c>
      <c r="J76" s="169">
        <f>IFERROR(Inv_SY_B!J76/Inv_SY_B!$DA76-1,"")</f>
        <v>-9.6830323061506518E-2</v>
      </c>
      <c r="K76" s="169">
        <f>IFERROR(Inv_SY_B!K76/Inv_SY_B!$DA76-1,"")</f>
        <v>-0.10557888182451303</v>
      </c>
      <c r="L76" s="169">
        <f>IFERROR(Inv_SY_B!L76/Inv_SY_B!$DA76-1,"")</f>
        <v>-9.3548005209947327E-2</v>
      </c>
      <c r="M76" s="169">
        <f>IFERROR(Inv_SY_B!M76/Inv_SY_B!$DA76-1,"")</f>
        <v>-6.1668077390359177E-2</v>
      </c>
      <c r="N76" s="169">
        <f>IFERROR(Inv_SY_B!N76/Inv_SY_B!$DA76-1,"")</f>
        <v>-8.3339507746502561E-2</v>
      </c>
      <c r="O76" s="169">
        <f>IFERROR(Inv_SY_B!O76/Inv_SY_B!$DA76-1,"")</f>
        <v>-7.3078891615689923E-2</v>
      </c>
      <c r="P76" s="169">
        <f>IFERROR(Inv_SY_B!P76/Inv_SY_B!$DA76-1,"")</f>
        <v>-7.4112907194764044E-2</v>
      </c>
      <c r="Q76" s="169">
        <f>IFERROR(Inv_SY_B!Q76/Inv_SY_B!$DA76-1,"")</f>
        <v>4.8124013214267292E-2</v>
      </c>
      <c r="R76" s="169">
        <f>IFERROR(Inv_SY_B!R76/Inv_SY_B!$DA76-1,"")</f>
        <v>5.4791191630642944E-2</v>
      </c>
      <c r="S76" s="169">
        <f>IFERROR(Inv_SY_B!S76/Inv_SY_B!$DA76-1,"")</f>
        <v>5.808559586220241E-2</v>
      </c>
      <c r="T76" s="169">
        <f>IFERROR(Inv_SY_B!T76/Inv_SY_B!$DA76-1,"")</f>
        <v>5.7381645406455295E-2</v>
      </c>
      <c r="U76" s="169">
        <f>IFERROR(Inv_SY_B!U76/Inv_SY_B!$DA76-1,"")</f>
        <v>0.17985632514762484</v>
      </c>
      <c r="V76" s="169">
        <f>IFERROR(Inv_SY_B!V76/Inv_SY_B!$DA76-1,"")</f>
        <v>0.19606785671263394</v>
      </c>
      <c r="W76" s="169">
        <f>IFERROR(Inv_SY_B!W76/Inv_SY_B!$DA76-1,"")</f>
        <v>0.23971427237459175</v>
      </c>
      <c r="X76" s="169">
        <f>IFERROR(Inv_SY_B!X76/Inv_SY_B!$DA76-1,"")</f>
        <v>7.1121792028526754E-2</v>
      </c>
      <c r="Y76" s="169">
        <f>IFERROR(Inv_SY_B!Y76/Inv_SY_B!$DA76-1,"")</f>
        <v>-6.3031320319775319E-2</v>
      </c>
      <c r="Z76" s="169">
        <f>IFERROR(Inv_SY_B!Z76/Inv_SY_B!$DA76-1,"")</f>
        <v>-0.390998295644993</v>
      </c>
      <c r="AA76" s="169">
        <f>IFERROR(Inv_SY_B!AA76/Inv_SY_B!$DA76-1,"")</f>
        <v>2.4856051638930676E-2</v>
      </c>
      <c r="AB76" s="169">
        <f>IFERROR(Inv_SY_B!AB76/Inv_SY_B!$DA76-1,"")</f>
        <v>3.8142380167148549E-2</v>
      </c>
      <c r="AC76" s="169">
        <f>IFERROR(Inv_SY_B!AC76/Inv_SY_B!$DA76-1,"")</f>
        <v>5.6214264677348691E-2</v>
      </c>
      <c r="AD76" s="169">
        <f>IFERROR(Inv_SY_B!AD76/Inv_SY_B!$DA76-1,"")</f>
        <v>2.1850602138789643E-2</v>
      </c>
      <c r="AE76" s="169">
        <f>IFERROR(Inv_SY_B!AE76/Inv_SY_B!$DA76-1,"")</f>
        <v>6.4722708392089601E-2</v>
      </c>
      <c r="AF76" s="169">
        <f>IFERROR(Inv_SY_B!AF76/Inv_SY_B!$DA76-1,"")</f>
        <v>9.1038841847561169E-2</v>
      </c>
      <c r="AG76" s="169">
        <f>IFERROR(Inv_SY_B!AG76/Inv_SY_B!$DA76-1,"")</f>
        <v>9.71266837885294E-2</v>
      </c>
      <c r="AH76" s="169">
        <f>IFERROR(Inv_SY_B!AH76/Inv_SY_B!$DA76-1,"")</f>
        <v>-1.9388136251281551E-2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 t="str">
        <f>IFERROR(Inv_SY_B!CI76/Inv_SY_B!$DC76-1,"")</f>
        <v/>
      </c>
      <c r="CJ76" s="169" t="str">
        <f>IFERROR(Inv_SY_B!CJ76/Inv_SY_B!$DC76-1,"")</f>
        <v/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-3.2456030380056733E-2</v>
      </c>
      <c r="CV76" s="169">
        <f>IFERROR(Inv_SY_B!CV76/Inv_SY_B!$DB76-1,"")</f>
        <v>0.42190186884259417</v>
      </c>
      <c r="CW76" s="169">
        <f>IFERROR(Inv_SY_B!CW76/Inv_SY_B!$DB76-1,"")</f>
        <v>-1</v>
      </c>
      <c r="CX76" s="169">
        <f>IFERROR(Inv_SY_B!CX76/Inv_SY_B!$DB76-1,"")</f>
        <v>-0.33921530387184717</v>
      </c>
      <c r="CY76" s="169">
        <f>IFERROR(Inv_SY_B!CY76/Inv_SY_B!$DB76-1,"")</f>
        <v>-5.0230534590689713E-2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3.1951344518778901E-2</v>
      </c>
      <c r="D77" s="169">
        <f>IFERROR(Inv_SY_B!D77/Inv_SY_B!$DA77-1,"")</f>
        <v>2.7716514813569182E-2</v>
      </c>
      <c r="E77" s="169">
        <f>IFERROR(Inv_SY_B!E77/Inv_SY_B!$DA77-1,"")</f>
        <v>-8.6522221324093485E-3</v>
      </c>
      <c r="F77" s="169">
        <f>IFERROR(Inv_SY_B!F77/Inv_SY_B!$DA77-1,"")</f>
        <v>-2.0332630586673339E-2</v>
      </c>
      <c r="G77" s="169">
        <f>IFERROR(Inv_SY_B!G77/Inv_SY_B!$DA77-1,"")</f>
        <v>-9.4042240483124262E-3</v>
      </c>
      <c r="H77" s="169">
        <f>IFERROR(Inv_SY_B!H77/Inv_SY_B!$DA77-1,"")</f>
        <v>-2.5536123472622574E-3</v>
      </c>
      <c r="I77" s="169">
        <f>IFERROR(Inv_SY_B!I77/Inv_SY_B!$DA77-1,"")</f>
        <v>-1.1008349487859781E-2</v>
      </c>
      <c r="J77" s="169">
        <f>IFERROR(Inv_SY_B!J77/Inv_SY_B!$DA77-1,"")</f>
        <v>-6.7081337011219988E-3</v>
      </c>
      <c r="K77" s="169">
        <f>IFERROR(Inv_SY_B!K77/Inv_SY_B!$DA77-1,"")</f>
        <v>-2.1034391667639651E-2</v>
      </c>
      <c r="L77" s="169">
        <f>IFERROR(Inv_SY_B!L77/Inv_SY_B!$DA77-1,"")</f>
        <v>-7.7517815774538201E-3</v>
      </c>
      <c r="M77" s="169">
        <f>IFERROR(Inv_SY_B!M77/Inv_SY_B!$DA77-1,"")</f>
        <v>3.7129994823354995E-3</v>
      </c>
      <c r="N77" s="169">
        <f>IFERROR(Inv_SY_B!N77/Inv_SY_B!$DA77-1,"")</f>
        <v>-8.9829310459921707E-2</v>
      </c>
      <c r="O77" s="169">
        <f>IFERROR(Inv_SY_B!O77/Inv_SY_B!$DA77-1,"")</f>
        <v>-2.2032132808086358E-3</v>
      </c>
      <c r="P77" s="169">
        <f>IFERROR(Inv_SY_B!P77/Inv_SY_B!$DA77-1,"")</f>
        <v>-4.4789264580656907E-3</v>
      </c>
      <c r="Q77" s="169">
        <f>IFERROR(Inv_SY_B!Q77/Inv_SY_B!$DA77-1,"")</f>
        <v>-1.4291092365200431E-2</v>
      </c>
      <c r="R77" s="169">
        <f>IFERROR(Inv_SY_B!R77/Inv_SY_B!$DA77-1,"")</f>
        <v>-3.5268196742280766E-3</v>
      </c>
      <c r="S77" s="169">
        <f>IFERROR(Inv_SY_B!S77/Inv_SY_B!$DA77-1,"")</f>
        <v>-2.3099213628042792E-3</v>
      </c>
      <c r="T77" s="169">
        <f>IFERROR(Inv_SY_B!T77/Inv_SY_B!$DA77-1,"")</f>
        <v>3.4884802609713716E-5</v>
      </c>
      <c r="U77" s="169">
        <f>IFERROR(Inv_SY_B!U77/Inv_SY_B!$DA77-1,"")</f>
        <v>0.11155945858025706</v>
      </c>
      <c r="V77" s="169">
        <f>IFERROR(Inv_SY_B!V77/Inv_SY_B!$DA77-1,"")</f>
        <v>0.12929637989622633</v>
      </c>
      <c r="W77" s="169">
        <f>IFERROR(Inv_SY_B!W77/Inv_SY_B!$DA77-1,"")</f>
        <v>0.16395865140933563</v>
      </c>
      <c r="X77" s="169">
        <f>IFERROR(Inv_SY_B!X77/Inv_SY_B!$DA77-1,"")</f>
        <v>-2.5215913621844943E-2</v>
      </c>
      <c r="Y77" s="169">
        <f>IFERROR(Inv_SY_B!Y77/Inv_SY_B!$DA77-1,"")</f>
        <v>-1.7318553777162848E-2</v>
      </c>
      <c r="Z77" s="169">
        <f>IFERROR(Inv_SY_B!Z77/Inv_SY_B!$DA77-1,"")</f>
        <v>-0.13076593368733502</v>
      </c>
      <c r="AA77" s="169">
        <f>IFERROR(Inv_SY_B!AA77/Inv_SY_B!$DA77-1,"")</f>
        <v>-4.69135958958391E-2</v>
      </c>
      <c r="AB77" s="169">
        <f>IFERROR(Inv_SY_B!AB77/Inv_SY_B!$DA77-1,"")</f>
        <v>-4.9603860811252898E-2</v>
      </c>
      <c r="AC77" s="169">
        <f>IFERROR(Inv_SY_B!AC77/Inv_SY_B!$DA77-1,"")</f>
        <v>-3.5263680536812281E-4</v>
      </c>
      <c r="AD77" s="169">
        <f>IFERROR(Inv_SY_B!AD77/Inv_SY_B!$DA77-1,"")</f>
        <v>-2.9769852746177827E-2</v>
      </c>
      <c r="AE77" s="169">
        <f>IFERROR(Inv_SY_B!AE77/Inv_SY_B!$DA77-1,"")</f>
        <v>8.7239714794093981E-3</v>
      </c>
      <c r="AF77" s="169">
        <f>IFERROR(Inv_SY_B!AF77/Inv_SY_B!$DA77-1,"")</f>
        <v>3.6713780750467162E-2</v>
      </c>
      <c r="AG77" s="169">
        <f>IFERROR(Inv_SY_B!AG77/Inv_SY_B!$DA77-1,"")</f>
        <v>3.8313676075084402E-2</v>
      </c>
      <c r="AH77" s="169">
        <f>IFERROR(Inv_SY_B!AH77/Inv_SY_B!$DA77-1,"")</f>
        <v>-4.7956685313333192E-2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 t="str">
        <f>IFERROR(Inv_SY_B!CI77/Inv_SY_B!$DC77-1,"")</f>
        <v/>
      </c>
      <c r="CJ77" s="169" t="str">
        <f>IFERROR(Inv_SY_B!CJ77/Inv_SY_B!$DC77-1,"")</f>
        <v/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-9.8794514047624293E-2</v>
      </c>
      <c r="CV77" s="169">
        <f>IFERROR(Inv_SY_B!CV77/Inv_SY_B!$DB77-1,"")</f>
        <v>0.32894200150845898</v>
      </c>
      <c r="CW77" s="169">
        <f>IFERROR(Inv_SY_B!CW77/Inv_SY_B!$DB77-1,"")</f>
        <v>-1</v>
      </c>
      <c r="CX77" s="169">
        <f>IFERROR(Inv_SY_B!CX77/Inv_SY_B!$DB77-1,"")</f>
        <v>-0.13293464055076321</v>
      </c>
      <c r="CY77" s="169">
        <f>IFERROR(Inv_SY_B!CY77/Inv_SY_B!$DB77-1,"")</f>
        <v>-9.7212846910071038E-2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2.1928786266218747E-2</v>
      </c>
      <c r="D78" s="169">
        <f>IFERROR(Inv_SY_B!D78/Inv_SY_B!$DA78-1,"")</f>
        <v>1.6722910020095183E-2</v>
      </c>
      <c r="E78" s="169">
        <f>IFERROR(Inv_SY_B!E78/Inv_SY_B!$DA78-1,"")</f>
        <v>-1.7146293333407114E-2</v>
      </c>
      <c r="F78" s="169">
        <f>IFERROR(Inv_SY_B!F78/Inv_SY_B!$DA78-1,"")</f>
        <v>-2.4308095294586995E-2</v>
      </c>
      <c r="G78" s="169">
        <f>IFERROR(Inv_SY_B!G78/Inv_SY_B!$DA78-1,"")</f>
        <v>-1.7616019356439194E-2</v>
      </c>
      <c r="H78" s="169">
        <f>IFERROR(Inv_SY_B!H78/Inv_SY_B!$DA78-1,"")</f>
        <v>-1.1836134666996512E-2</v>
      </c>
      <c r="I78" s="169">
        <f>IFERROR(Inv_SY_B!I78/Inv_SY_B!$DA78-1,"")</f>
        <v>-1.3731045259437358E-2</v>
      </c>
      <c r="J78" s="169">
        <f>IFERROR(Inv_SY_B!J78/Inv_SY_B!$DA78-1,"")</f>
        <v>-1.3445441029326655E-2</v>
      </c>
      <c r="K78" s="169">
        <f>IFERROR(Inv_SY_B!K78/Inv_SY_B!$DA78-1,"")</f>
        <v>-1.9893951684661237E-2</v>
      </c>
      <c r="L78" s="169">
        <f>IFERROR(Inv_SY_B!L78/Inv_SY_B!$DA78-1,"")</f>
        <v>-7.6576996774152528E-3</v>
      </c>
      <c r="M78" s="169">
        <f>IFERROR(Inv_SY_B!M78/Inv_SY_B!$DA78-1,"")</f>
        <v>2.1386899371833579E-4</v>
      </c>
      <c r="N78" s="169">
        <f>IFERROR(Inv_SY_B!N78/Inv_SY_B!$DA78-1,"")</f>
        <v>-4.6291275645143903E-2</v>
      </c>
      <c r="O78" s="169">
        <f>IFERROR(Inv_SY_B!O78/Inv_SY_B!$DA78-1,"")</f>
        <v>-1.2965162742054614E-2</v>
      </c>
      <c r="P78" s="169">
        <f>IFERROR(Inv_SY_B!P78/Inv_SY_B!$DA78-1,"")</f>
        <v>-1.2370418606067579E-2</v>
      </c>
      <c r="Q78" s="169">
        <f>IFERROR(Inv_SY_B!Q78/Inv_SY_B!$DA78-1,"")</f>
        <v>-1.4510774402446636E-2</v>
      </c>
      <c r="R78" s="169">
        <f>IFERROR(Inv_SY_B!R78/Inv_SY_B!$DA78-1,"")</f>
        <v>-1.1512659046868046E-2</v>
      </c>
      <c r="S78" s="169">
        <f>IFERROR(Inv_SY_B!S78/Inv_SY_B!$DA78-1,"")</f>
        <v>-8.5725810237020639E-3</v>
      </c>
      <c r="T78" s="169">
        <f>IFERROR(Inv_SY_B!T78/Inv_SY_B!$DA78-1,"")</f>
        <v>-1.126605812144954E-2</v>
      </c>
      <c r="U78" s="169">
        <f>IFERROR(Inv_SY_B!U78/Inv_SY_B!$DA78-1,"")</f>
        <v>0.10492493553242177</v>
      </c>
      <c r="V78" s="169">
        <f>IFERROR(Inv_SY_B!V78/Inv_SY_B!$DA78-1,"")</f>
        <v>0.11773229861705969</v>
      </c>
      <c r="W78" s="169">
        <f>IFERROR(Inv_SY_B!W78/Inv_SY_B!$DA78-1,"")</f>
        <v>0.15701611729462317</v>
      </c>
      <c r="X78" s="169">
        <f>IFERROR(Inv_SY_B!X78/Inv_SY_B!$DA78-1,"")</f>
        <v>4.6672000378997769E-3</v>
      </c>
      <c r="Y78" s="169">
        <f>IFERROR(Inv_SY_B!Y78/Inv_SY_B!$DA78-1,"")</f>
        <v>-2.2127053057193979E-2</v>
      </c>
      <c r="Z78" s="169">
        <f>IFERROR(Inv_SY_B!Z78/Inv_SY_B!$DA78-1,"")</f>
        <v>-0.13439983465082506</v>
      </c>
      <c r="AA78" s="169">
        <f>IFERROR(Inv_SY_B!AA78/Inv_SY_B!$DA78-1,"")</f>
        <v>-3.378764960442715E-2</v>
      </c>
      <c r="AB78" s="169">
        <f>IFERROR(Inv_SY_B!AB78/Inv_SY_B!$DA78-1,"")</f>
        <v>-1.5346708193509362E-2</v>
      </c>
      <c r="AC78" s="169">
        <f>IFERROR(Inv_SY_B!AC78/Inv_SY_B!$DA78-1,"")</f>
        <v>-4.7995638212120495E-3</v>
      </c>
      <c r="AD78" s="169">
        <f>IFERROR(Inv_SY_B!AD78/Inv_SY_B!$DA78-1,"")</f>
        <v>-3.1056913795008079E-2</v>
      </c>
      <c r="AE78" s="169">
        <f>IFERROR(Inv_SY_B!AE78/Inv_SY_B!$DA78-1,"")</f>
        <v>2.2194104629418288E-3</v>
      </c>
      <c r="AF78" s="169">
        <f>IFERROR(Inv_SY_B!AF78/Inv_SY_B!$DA78-1,"")</f>
        <v>2.933759569634109E-2</v>
      </c>
      <c r="AG78" s="169">
        <f>IFERROR(Inv_SY_B!AG78/Inv_SY_B!$DA78-1,"")</f>
        <v>4.5145619330690945E-2</v>
      </c>
      <c r="AH78" s="169">
        <f>IFERROR(Inv_SY_B!AH78/Inv_SY_B!$DA78-1,"")</f>
        <v>-1.5267409239832053E-2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 t="str">
        <f>IFERROR(Inv_SY_B!CI78/Inv_SY_B!$DC78-1,"")</f>
        <v/>
      </c>
      <c r="CJ78" s="169" t="str">
        <f>IFERROR(Inv_SY_B!CJ78/Inv_SY_B!$DC78-1,"")</f>
        <v/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-9.7822297324829166E-2</v>
      </c>
      <c r="CV78" s="169">
        <f>IFERROR(Inv_SY_B!CV78/Inv_SY_B!$DB78-1,"")</f>
        <v>0.33325132963717374</v>
      </c>
      <c r="CW78" s="169">
        <f>IFERROR(Inv_SY_B!CW78/Inv_SY_B!$DB78-1,"")</f>
        <v>-1</v>
      </c>
      <c r="CX78" s="169">
        <f>IFERROR(Inv_SY_B!CX78/Inv_SY_B!$DB78-1,"")</f>
        <v>-0.13725908690426702</v>
      </c>
      <c r="CY78" s="169">
        <f>IFERROR(Inv_SY_B!CY78/Inv_SY_B!$DB78-1,"")</f>
        <v>-9.816994540807733E-2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1.7197296173889098E-2</v>
      </c>
      <c r="D79" s="169">
        <f>IFERROR(Inv_SY_B!D79/Inv_SY_B!$DA79-1,"")</f>
        <v>8.2152967298949608E-3</v>
      </c>
      <c r="E79" s="169">
        <f>IFERROR(Inv_SY_B!E79/Inv_SY_B!$DA79-1,"")</f>
        <v>-2.2631780219512176E-2</v>
      </c>
      <c r="F79" s="169">
        <f>IFERROR(Inv_SY_B!F79/Inv_SY_B!$DA79-1,"")</f>
        <v>-3.0594871335462015E-2</v>
      </c>
      <c r="G79" s="169">
        <f>IFERROR(Inv_SY_B!G79/Inv_SY_B!$DA79-1,"")</f>
        <v>-2.4461554263642493E-2</v>
      </c>
      <c r="H79" s="169">
        <f>IFERROR(Inv_SY_B!H79/Inv_SY_B!$DA79-1,"")</f>
        <v>-1.8573699022650381E-2</v>
      </c>
      <c r="I79" s="169">
        <f>IFERROR(Inv_SY_B!I79/Inv_SY_B!$DA79-1,"")</f>
        <v>-1.8314829122946685E-2</v>
      </c>
      <c r="J79" s="169">
        <f>IFERROR(Inv_SY_B!J79/Inv_SY_B!$DA79-1,"")</f>
        <v>-1.4891690842771532E-2</v>
      </c>
      <c r="K79" s="169">
        <f>IFERROR(Inv_SY_B!K79/Inv_SY_B!$DA79-1,"")</f>
        <v>-2.5557980961989246E-2</v>
      </c>
      <c r="L79" s="169">
        <f>IFERROR(Inv_SY_B!L79/Inv_SY_B!$DA79-1,"")</f>
        <v>-1.1953574880223194E-2</v>
      </c>
      <c r="M79" s="169">
        <f>IFERROR(Inv_SY_B!M79/Inv_SY_B!$DA79-1,"")</f>
        <v>-1.4895004271727297E-2</v>
      </c>
      <c r="N79" s="169">
        <f>IFERROR(Inv_SY_B!N79/Inv_SY_B!$DA79-1,"")</f>
        <v>-3.5289662364996977E-2</v>
      </c>
      <c r="O79" s="169">
        <f>IFERROR(Inv_SY_B!O79/Inv_SY_B!$DA79-1,"")</f>
        <v>-2.0565518154130658E-2</v>
      </c>
      <c r="P79" s="169">
        <f>IFERROR(Inv_SY_B!P79/Inv_SY_B!$DA79-1,"")</f>
        <v>-2.2804525073905069E-2</v>
      </c>
      <c r="Q79" s="169">
        <f>IFERROR(Inv_SY_B!Q79/Inv_SY_B!$DA79-1,"")</f>
        <v>-2.7231903623980425E-2</v>
      </c>
      <c r="R79" s="169">
        <f>IFERROR(Inv_SY_B!R79/Inv_SY_B!$DA79-1,"")</f>
        <v>-2.2789065321735191E-2</v>
      </c>
      <c r="S79" s="169">
        <f>IFERROR(Inv_SY_B!S79/Inv_SY_B!$DA79-1,"")</f>
        <v>-1.9348863628282365E-2</v>
      </c>
      <c r="T79" s="169">
        <f>IFERROR(Inv_SY_B!T79/Inv_SY_B!$DA79-1,"")</f>
        <v>-1.7205986640270066E-2</v>
      </c>
      <c r="U79" s="169">
        <f>IFERROR(Inv_SY_B!U79/Inv_SY_B!$DA79-1,"")</f>
        <v>0.10157032630217122</v>
      </c>
      <c r="V79" s="169">
        <f>IFERROR(Inv_SY_B!V79/Inv_SY_B!$DA79-1,"")</f>
        <v>0.11550559859989784</v>
      </c>
      <c r="W79" s="169">
        <f>IFERROR(Inv_SY_B!W79/Inv_SY_B!$DA79-1,"")</f>
        <v>0.14971287216465479</v>
      </c>
      <c r="X79" s="169">
        <f>IFERROR(Inv_SY_B!X79/Inv_SY_B!$DA79-1,"")</f>
        <v>-5.4221533328163707E-3</v>
      </c>
      <c r="Y79" s="169">
        <f>IFERROR(Inv_SY_B!Y79/Inv_SY_B!$DA79-1,"")</f>
        <v>1.1887137501596312E-2</v>
      </c>
      <c r="Z79" s="169">
        <f>IFERROR(Inv_SY_B!Z79/Inv_SY_B!$DA79-1,"")</f>
        <v>1.3074913165773694E-2</v>
      </c>
      <c r="AA79" s="169">
        <f>IFERROR(Inv_SY_B!AA79/Inv_SY_B!$DA79-1,"")</f>
        <v>-3.398886962556491E-2</v>
      </c>
      <c r="AB79" s="169">
        <f>IFERROR(Inv_SY_B!AB79/Inv_SY_B!$DA79-1,"")</f>
        <v>-1.4488170285944624E-2</v>
      </c>
      <c r="AC79" s="169">
        <f>IFERROR(Inv_SY_B!AC79/Inv_SY_B!$DA79-1,"")</f>
        <v>-1.2277824973363827E-2</v>
      </c>
      <c r="AD79" s="169">
        <f>IFERROR(Inv_SY_B!AD79/Inv_SY_B!$DA79-1,"")</f>
        <v>-4.0887021597126205E-2</v>
      </c>
      <c r="AE79" s="169">
        <f>IFERROR(Inv_SY_B!AE79/Inv_SY_B!$DA79-1,"")</f>
        <v>-5.006836745967802E-3</v>
      </c>
      <c r="AF79" s="169">
        <f>IFERROR(Inv_SY_B!AF79/Inv_SY_B!$DA79-1,"")</f>
        <v>2.2138692235103674E-2</v>
      </c>
      <c r="AG79" s="169">
        <f>IFERROR(Inv_SY_B!AG79/Inv_SY_B!$DA79-1,"")</f>
        <v>3.90469523114374E-2</v>
      </c>
      <c r="AH79" s="169">
        <f>IFERROR(Inv_SY_B!AH79/Inv_SY_B!$DA79-1,"")</f>
        <v>-1.9167698895408591E-2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 t="str">
        <f>IFERROR(Inv_SY_B!CI79/Inv_SY_B!$DC79-1,"")</f>
        <v/>
      </c>
      <c r="CJ79" s="169" t="str">
        <f>IFERROR(Inv_SY_B!CJ79/Inv_SY_B!$DC79-1,"")</f>
        <v/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-9.6707650458981664E-2</v>
      </c>
      <c r="CV79" s="169">
        <f>IFERROR(Inv_SY_B!CV79/Inv_SY_B!$DB79-1,"")</f>
        <v>0.3322431084550419</v>
      </c>
      <c r="CW79" s="169">
        <f>IFERROR(Inv_SY_B!CW79/Inv_SY_B!$DB79-1,"")</f>
        <v>-1</v>
      </c>
      <c r="CX79" s="169">
        <f>IFERROR(Inv_SY_B!CX79/Inv_SY_B!$DB79-1,"")</f>
        <v>-0.13976716237047349</v>
      </c>
      <c r="CY79" s="169">
        <f>IFERROR(Inv_SY_B!CY79/Inv_SY_B!$DB79-1,"")</f>
        <v>-9.576829562558653E-2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1.8640332840532681E-2</v>
      </c>
      <c r="D80" s="169">
        <f>IFERROR(Inv_SY_B!D80/Inv_SY_B!$DA80-1,"")</f>
        <v>1.6933286656989344E-2</v>
      </c>
      <c r="E80" s="169">
        <f>IFERROR(Inv_SY_B!E80/Inv_SY_B!$DA80-1,"")</f>
        <v>-1.6698437714269487E-2</v>
      </c>
      <c r="F80" s="169">
        <f>IFERROR(Inv_SY_B!F80/Inv_SY_B!$DA80-1,"")</f>
        <v>-1.8333737867297861E-2</v>
      </c>
      <c r="G80" s="169">
        <f>IFERROR(Inv_SY_B!G80/Inv_SY_B!$DA80-1,"")</f>
        <v>-1.2722689553528843E-2</v>
      </c>
      <c r="H80" s="169">
        <f>IFERROR(Inv_SY_B!H80/Inv_SY_B!$DA80-1,"")</f>
        <v>-1.0375503775388317E-2</v>
      </c>
      <c r="I80" s="169">
        <f>IFERROR(Inv_SY_B!I80/Inv_SY_B!$DA80-1,"")</f>
        <v>-8.972094648911022E-3</v>
      </c>
      <c r="J80" s="169">
        <f>IFERROR(Inv_SY_B!J80/Inv_SY_B!$DA80-1,"")</f>
        <v>-1.0407018820862479E-2</v>
      </c>
      <c r="K80" s="169">
        <f>IFERROR(Inv_SY_B!K80/Inv_SY_B!$DA80-1,"")</f>
        <v>-6.199426138766706E-2</v>
      </c>
      <c r="L80" s="169">
        <f>IFERROR(Inv_SY_B!L80/Inv_SY_B!$DA80-1,"")</f>
        <v>-1.5896571849399743E-3</v>
      </c>
      <c r="M80" s="169">
        <f>IFERROR(Inv_SY_B!M80/Inv_SY_B!$DA80-1,"")</f>
        <v>9.6645154974528413E-3</v>
      </c>
      <c r="N80" s="169">
        <f>IFERROR(Inv_SY_B!N80/Inv_SY_B!$DA80-1,"")</f>
        <v>-1.4712210364046685E-2</v>
      </c>
      <c r="O80" s="169">
        <f>IFERROR(Inv_SY_B!O80/Inv_SY_B!$DA80-1,"")</f>
        <v>6.151630482915893E-3</v>
      </c>
      <c r="P80" s="169">
        <f>IFERROR(Inv_SY_B!P80/Inv_SY_B!$DA80-1,"")</f>
        <v>5.6722899680314853E-3</v>
      </c>
      <c r="Q80" s="169">
        <f>IFERROR(Inv_SY_B!Q80/Inv_SY_B!$DA80-1,"")</f>
        <v>3.3841672892467312E-3</v>
      </c>
      <c r="R80" s="169">
        <f>IFERROR(Inv_SY_B!R80/Inv_SY_B!$DA80-1,"")</f>
        <v>1.4464841034376397E-2</v>
      </c>
      <c r="S80" s="169">
        <f>IFERROR(Inv_SY_B!S80/Inv_SY_B!$DA80-1,"")</f>
        <v>1.1216415679004665E-2</v>
      </c>
      <c r="T80" s="169">
        <f>IFERROR(Inv_SY_B!T80/Inv_SY_B!$DA80-1,"")</f>
        <v>3.076002618703555E-3</v>
      </c>
      <c r="U80" s="169">
        <f>IFERROR(Inv_SY_B!U80/Inv_SY_B!$DA80-1,"")</f>
        <v>0.11091651704941197</v>
      </c>
      <c r="V80" s="169">
        <f>IFERROR(Inv_SY_B!V80/Inv_SY_B!$DA80-1,"")</f>
        <v>0.13596191303084648</v>
      </c>
      <c r="W80" s="169">
        <f>IFERROR(Inv_SY_B!W80/Inv_SY_B!$DA80-1,"")</f>
        <v>0.16625351573689828</v>
      </c>
      <c r="X80" s="169">
        <f>IFERROR(Inv_SY_B!X80/Inv_SY_B!$DA80-1,"")</f>
        <v>-6.1010723996722027E-2</v>
      </c>
      <c r="Y80" s="169">
        <f>IFERROR(Inv_SY_B!Y80/Inv_SY_B!$DA80-1,"")</f>
        <v>-1.4860231768298204E-2</v>
      </c>
      <c r="Z80" s="169">
        <f>IFERROR(Inv_SY_B!Z80/Inv_SY_B!$DA80-1,"")</f>
        <v>-0.20573557323376956</v>
      </c>
      <c r="AA80" s="169">
        <f>IFERROR(Inv_SY_B!AA80/Inv_SY_B!$DA80-1,"")</f>
        <v>-4.8369134124823576E-2</v>
      </c>
      <c r="AB80" s="169">
        <f>IFERROR(Inv_SY_B!AB80/Inv_SY_B!$DA80-1,"")</f>
        <v>-2.5266008394850603E-2</v>
      </c>
      <c r="AC80" s="169">
        <f>IFERROR(Inv_SY_B!AC80/Inv_SY_B!$DA80-1,"")</f>
        <v>3.9676806215238614E-3</v>
      </c>
      <c r="AD80" s="169">
        <f>IFERROR(Inv_SY_B!AD80/Inv_SY_B!$DA80-1,"")</f>
        <v>-9.9245874182234406E-3</v>
      </c>
      <c r="AE80" s="169">
        <f>IFERROR(Inv_SY_B!AE80/Inv_SY_B!$DA80-1,"")</f>
        <v>9.4575793378726125E-3</v>
      </c>
      <c r="AF80" s="169">
        <f>IFERROR(Inv_SY_B!AF80/Inv_SY_B!$DA80-1,"")</f>
        <v>3.35158239645994E-2</v>
      </c>
      <c r="AG80" s="169">
        <f>IFERROR(Inv_SY_B!AG80/Inv_SY_B!$DA80-1,"")</f>
        <v>1.8593674112206582E-2</v>
      </c>
      <c r="AH80" s="169">
        <f>IFERROR(Inv_SY_B!AH80/Inv_SY_B!$DA80-1,"")</f>
        <v>-4.6898315667005086E-2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 t="str">
        <f>IFERROR(Inv_SY_B!CI80/Inv_SY_B!$DC80-1,"")</f>
        <v/>
      </c>
      <c r="CJ80" s="169" t="str">
        <f>IFERROR(Inv_SY_B!CJ80/Inv_SY_B!$DC80-1,"")</f>
        <v/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-0.1052582896812051</v>
      </c>
      <c r="CV80" s="169">
        <f>IFERROR(Inv_SY_B!CV80/Inv_SY_B!$DB80-1,"")</f>
        <v>0.33622131555414581</v>
      </c>
      <c r="CW80" s="169">
        <f>IFERROR(Inv_SY_B!CW80/Inv_SY_B!$DB80-1,"")</f>
        <v>-1</v>
      </c>
      <c r="CX80" s="169">
        <f>IFERROR(Inv_SY_B!CX80/Inv_SY_B!$DB80-1,"")</f>
        <v>-0.13565358804516292</v>
      </c>
      <c r="CY80" s="169">
        <f>IFERROR(Inv_SY_B!CY80/Inv_SY_B!$DB80-1,"")</f>
        <v>-9.5309437827777677E-2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-2.2065006960690914E-3</v>
      </c>
      <c r="D81" s="169">
        <f>IFERROR(Inv_SY_B!D81/Inv_SY_B!$DA81-1,"")</f>
        <v>-1.0536283796475088E-3</v>
      </c>
      <c r="E81" s="169">
        <f>IFERROR(Inv_SY_B!E81/Inv_SY_B!$DA81-1,"")</f>
        <v>-2.9002247546148996E-2</v>
      </c>
      <c r="F81" s="169">
        <f>IFERROR(Inv_SY_B!F81/Inv_SY_B!$DA81-1,"")</f>
        <v>-3.0951606607702464E-2</v>
      </c>
      <c r="G81" s="169">
        <f>IFERROR(Inv_SY_B!G81/Inv_SY_B!$DA81-1,"")</f>
        <v>-2.354475591513272E-2</v>
      </c>
      <c r="H81" s="169">
        <f>IFERROR(Inv_SY_B!H81/Inv_SY_B!$DA81-1,"")</f>
        <v>-2.1407924167789028E-2</v>
      </c>
      <c r="I81" s="169">
        <f>IFERROR(Inv_SY_B!I81/Inv_SY_B!$DA81-1,"")</f>
        <v>-1.8375365347457651E-2</v>
      </c>
      <c r="J81" s="169">
        <f>IFERROR(Inv_SY_B!J81/Inv_SY_B!$DA81-1,"")</f>
        <v>-2.664239330426843E-2</v>
      </c>
      <c r="K81" s="169">
        <f>IFERROR(Inv_SY_B!K81/Inv_SY_B!$DA81-1,"")</f>
        <v>-1.4177854378914612E-2</v>
      </c>
      <c r="L81" s="169">
        <f>IFERROR(Inv_SY_B!L81/Inv_SY_B!$DA81-1,"")</f>
        <v>-1.3852148600741687E-2</v>
      </c>
      <c r="M81" s="169">
        <f>IFERROR(Inv_SY_B!M81/Inv_SY_B!$DA81-1,"")</f>
        <v>-6.1158473498054144E-3</v>
      </c>
      <c r="N81" s="169">
        <f>IFERROR(Inv_SY_B!N81/Inv_SY_B!$DA81-1,"")</f>
        <v>-1.7242435047743809E-2</v>
      </c>
      <c r="O81" s="169">
        <f>IFERROR(Inv_SY_B!O81/Inv_SY_B!$DA81-1,"")</f>
        <v>-1.4573845858686818E-2</v>
      </c>
      <c r="P81" s="169">
        <f>IFERROR(Inv_SY_B!P81/Inv_SY_B!$DA81-1,"")</f>
        <v>-1.6035673235631598E-2</v>
      </c>
      <c r="Q81" s="169">
        <f>IFERROR(Inv_SY_B!Q81/Inv_SY_B!$DA81-1,"")</f>
        <v>-1.4989812998468133E-2</v>
      </c>
      <c r="R81" s="169">
        <f>IFERROR(Inv_SY_B!R81/Inv_SY_B!$DA81-1,"")</f>
        <v>-8.1196460446648633E-3</v>
      </c>
      <c r="S81" s="169">
        <f>IFERROR(Inv_SY_B!S81/Inv_SY_B!$DA81-1,"")</f>
        <v>-8.4043963855130466E-3</v>
      </c>
      <c r="T81" s="169">
        <f>IFERROR(Inv_SY_B!T81/Inv_SY_B!$DA81-1,"")</f>
        <v>-1.6653681557592059E-2</v>
      </c>
      <c r="U81" s="169">
        <f>IFERROR(Inv_SY_B!U81/Inv_SY_B!$DA81-1,"")</f>
        <v>8.2729451585017433E-2</v>
      </c>
      <c r="V81" s="169">
        <f>IFERROR(Inv_SY_B!V81/Inv_SY_B!$DA81-1,"")</f>
        <v>0.1038267680432543</v>
      </c>
      <c r="W81" s="169">
        <f>IFERROR(Inv_SY_B!W81/Inv_SY_B!$DA81-1,"")</f>
        <v>0.14399516035186766</v>
      </c>
      <c r="X81" s="169">
        <f>IFERROR(Inv_SY_B!X81/Inv_SY_B!$DA81-1,"")</f>
        <v>-1.4078804995068639E-2</v>
      </c>
      <c r="Y81" s="169">
        <f>IFERROR(Inv_SY_B!Y81/Inv_SY_B!$DA81-1,"")</f>
        <v>-1.8148871430832769E-2</v>
      </c>
      <c r="Z81" s="169">
        <f>IFERROR(Inv_SY_B!Z81/Inv_SY_B!$DA81-1,"")</f>
        <v>-0.11617559762875751</v>
      </c>
      <c r="AA81" s="169">
        <f>IFERROR(Inv_SY_B!AA81/Inv_SY_B!$DA81-1,"")</f>
        <v>6.2858756349304379E-4</v>
      </c>
      <c r="AB81" s="169">
        <f>IFERROR(Inv_SY_B!AB81/Inv_SY_B!$DA81-1,"")</f>
        <v>2.3630297502142072E-2</v>
      </c>
      <c r="AC81" s="169">
        <f>IFERROR(Inv_SY_B!AC81/Inv_SY_B!$DA81-1,"")</f>
        <v>1.1963767278522219E-4</v>
      </c>
      <c r="AD81" s="169">
        <f>IFERROR(Inv_SY_B!AD81/Inv_SY_B!$DA81-1,"")</f>
        <v>-2.6692355197641349E-2</v>
      </c>
      <c r="AE81" s="169">
        <f>IFERROR(Inv_SY_B!AE81/Inv_SY_B!$DA81-1,"")</f>
        <v>4.3715665986137076E-3</v>
      </c>
      <c r="AF81" s="169">
        <f>IFERROR(Inv_SY_B!AF81/Inv_SY_B!$DA81-1,"")</f>
        <v>3.2866216035390083E-2</v>
      </c>
      <c r="AG81" s="169">
        <f>IFERROR(Inv_SY_B!AG81/Inv_SY_B!$DA81-1,"")</f>
        <v>5.8689958428695732E-2</v>
      </c>
      <c r="AH81" s="169">
        <f>IFERROR(Inv_SY_B!AH81/Inv_SY_B!$DA81-1,"")</f>
        <v>7.5877488930118364E-3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 t="str">
        <f>IFERROR(Inv_SY_B!CI81/Inv_SY_B!$DC81-1,"")</f>
        <v/>
      </c>
      <c r="CJ81" s="169" t="str">
        <f>IFERROR(Inv_SY_B!CJ81/Inv_SY_B!$DC81-1,"")</f>
        <v/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-0.10105666328725049</v>
      </c>
      <c r="CV81" s="169">
        <f>IFERROR(Inv_SY_B!CV81/Inv_SY_B!$DB81-1,"")</f>
        <v>0.33644494115327195</v>
      </c>
      <c r="CW81" s="169">
        <f>IFERROR(Inv_SY_B!CW81/Inv_SY_B!$DB81-1,"")</f>
        <v>-1</v>
      </c>
      <c r="CX81" s="169">
        <f>IFERROR(Inv_SY_B!CX81/Inv_SY_B!$DB81-1,"")</f>
        <v>-0.13584597571737611</v>
      </c>
      <c r="CY81" s="169">
        <f>IFERROR(Inv_SY_B!CY81/Inv_SY_B!$DB81-1,"")</f>
        <v>-9.9542302148645789E-2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1.4129597135747796E-2</v>
      </c>
      <c r="D82" s="169">
        <f>IFERROR(Inv_SY_B!D82/Inv_SY_B!$DA82-1,"")</f>
        <v>1.0529631528344074E-2</v>
      </c>
      <c r="E82" s="169">
        <f>IFERROR(Inv_SY_B!E82/Inv_SY_B!$DA82-1,"")</f>
        <v>-1.3027952241116747E-2</v>
      </c>
      <c r="F82" s="169">
        <f>IFERROR(Inv_SY_B!F82/Inv_SY_B!$DA82-1,"")</f>
        <v>-1.3669162819183511E-2</v>
      </c>
      <c r="G82" s="169">
        <f>IFERROR(Inv_SY_B!G82/Inv_SY_B!$DA82-1,"")</f>
        <v>-9.3098337253844088E-3</v>
      </c>
      <c r="H82" s="169">
        <f>IFERROR(Inv_SY_B!H82/Inv_SY_B!$DA82-1,"")</f>
        <v>-9.6536002573320845E-3</v>
      </c>
      <c r="I82" s="169">
        <f>IFERROR(Inv_SY_B!I82/Inv_SY_B!$DA82-1,"")</f>
        <v>-4.1679717044351694E-3</v>
      </c>
      <c r="J82" s="169">
        <f>IFERROR(Inv_SY_B!J82/Inv_SY_B!$DA82-1,"")</f>
        <v>-9.5662827618891999E-4</v>
      </c>
      <c r="K82" s="169">
        <f>IFERROR(Inv_SY_B!K82/Inv_SY_B!$DA82-1,"")</f>
        <v>-9.0561633451413659E-4</v>
      </c>
      <c r="L82" s="169">
        <f>IFERROR(Inv_SY_B!L82/Inv_SY_B!$DA82-1,"")</f>
        <v>2.3846539034895198E-3</v>
      </c>
      <c r="M82" s="169">
        <f>IFERROR(Inv_SY_B!M82/Inv_SY_B!$DA82-1,"")</f>
        <v>3.6215057451243204E-3</v>
      </c>
      <c r="N82" s="169">
        <f>IFERROR(Inv_SY_B!N82/Inv_SY_B!$DA82-1,"")</f>
        <v>-6.3455363646731655E-3</v>
      </c>
      <c r="O82" s="169">
        <f>IFERROR(Inv_SY_B!O82/Inv_SY_B!$DA82-1,"")</f>
        <v>-3.0989333033039079E-3</v>
      </c>
      <c r="P82" s="169">
        <f>IFERROR(Inv_SY_B!P82/Inv_SY_B!$DA82-1,"")</f>
        <v>-5.5889350333196974E-3</v>
      </c>
      <c r="Q82" s="169">
        <f>IFERROR(Inv_SY_B!Q82/Inv_SY_B!$DA82-1,"")</f>
        <v>-9.0378579853332974E-3</v>
      </c>
      <c r="R82" s="169">
        <f>IFERROR(Inv_SY_B!R82/Inv_SY_B!$DA82-1,"")</f>
        <v>-1.0799023119464457E-2</v>
      </c>
      <c r="S82" s="169">
        <f>IFERROR(Inv_SY_B!S82/Inv_SY_B!$DA82-1,"")</f>
        <v>-7.1733330366161585E-3</v>
      </c>
      <c r="T82" s="169">
        <f>IFERROR(Inv_SY_B!T82/Inv_SY_B!$DA82-1,"")</f>
        <v>-1.0705547067067833E-2</v>
      </c>
      <c r="U82" s="169">
        <f>IFERROR(Inv_SY_B!U82/Inv_SY_B!$DA82-1,"")</f>
        <v>0.11538830612707862</v>
      </c>
      <c r="V82" s="169">
        <f>IFERROR(Inv_SY_B!V82/Inv_SY_B!$DA82-1,"")</f>
        <v>0.12117567779451499</v>
      </c>
      <c r="W82" s="169">
        <f>IFERROR(Inv_SY_B!W82/Inv_SY_B!$DA82-1,"")</f>
        <v>0.15589655903679289</v>
      </c>
      <c r="X82" s="169">
        <f>IFERROR(Inv_SY_B!X82/Inv_SY_B!$DA82-1,"")</f>
        <v>6.5918171358283484E-3</v>
      </c>
      <c r="Y82" s="169">
        <f>IFERROR(Inv_SY_B!Y82/Inv_SY_B!$DA82-1,"")</f>
        <v>-3.6040091162810928E-2</v>
      </c>
      <c r="Z82" s="169">
        <f>IFERROR(Inv_SY_B!Z82/Inv_SY_B!$DA82-1,"")</f>
        <v>-0.13003858740790253</v>
      </c>
      <c r="AA82" s="169">
        <f>IFERROR(Inv_SY_B!AA82/Inv_SY_B!$DA82-1,"")</f>
        <v>-4.2379373106447127E-2</v>
      </c>
      <c r="AB82" s="169">
        <f>IFERROR(Inv_SY_B!AB82/Inv_SY_B!$DA82-1,"")</f>
        <v>-1.9806068434649715E-2</v>
      </c>
      <c r="AC82" s="169">
        <f>IFERROR(Inv_SY_B!AC82/Inv_SY_B!$DA82-1,"")</f>
        <v>-1.7318708568277663E-2</v>
      </c>
      <c r="AD82" s="169">
        <f>IFERROR(Inv_SY_B!AD82/Inv_SY_B!$DA82-1,"")</f>
        <v>-3.7406188303981458E-2</v>
      </c>
      <c r="AE82" s="169">
        <f>IFERROR(Inv_SY_B!AE82/Inv_SY_B!$DA82-1,"")</f>
        <v>-1.7607478863106429E-2</v>
      </c>
      <c r="AF82" s="169">
        <f>IFERROR(Inv_SY_B!AF82/Inv_SY_B!$DA82-1,"")</f>
        <v>3.2312872211885946E-3</v>
      </c>
      <c r="AG82" s="169">
        <f>IFERROR(Inv_SY_B!AG82/Inv_SY_B!$DA82-1,"")</f>
        <v>1.0737859352685231E-2</v>
      </c>
      <c r="AH82" s="169">
        <f>IFERROR(Inv_SY_B!AH82/Inv_SY_B!$DA82-1,"")</f>
        <v>-3.8650467865684712E-2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 t="str">
        <f>IFERROR(Inv_SY_B!CI82/Inv_SY_B!$DC82-1,"")</f>
        <v/>
      </c>
      <c r="CJ82" s="169" t="str">
        <f>IFERROR(Inv_SY_B!CJ82/Inv_SY_B!$DC82-1,"")</f>
        <v/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-0.10181190329300227</v>
      </c>
      <c r="CV82" s="169">
        <f>IFERROR(Inv_SY_B!CV82/Inv_SY_B!$DB82-1,"")</f>
        <v>0.3401226160919486</v>
      </c>
      <c r="CW82" s="169">
        <f>IFERROR(Inv_SY_B!CW82/Inv_SY_B!$DB82-1,"")</f>
        <v>-1</v>
      </c>
      <c r="CX82" s="169">
        <f>IFERROR(Inv_SY_B!CX82/Inv_SY_B!$DB82-1,"")</f>
        <v>-0.13796329629517168</v>
      </c>
      <c r="CY82" s="169">
        <f>IFERROR(Inv_SY_B!CY82/Inv_SY_B!$DB82-1,"")</f>
        <v>-0.10034741650377443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1.4878675409578879E-2</v>
      </c>
      <c r="D83" s="169">
        <f>IFERROR(Inv_SY_B!D83/Inv_SY_B!$DA83-1,"")</f>
        <v>3.2820047988821877E-3</v>
      </c>
      <c r="E83" s="169">
        <f>IFERROR(Inv_SY_B!E83/Inv_SY_B!$DA83-1,"")</f>
        <v>-3.3841281117810595E-2</v>
      </c>
      <c r="F83" s="169">
        <f>IFERROR(Inv_SY_B!F83/Inv_SY_B!$DA83-1,"")</f>
        <v>-3.9643756147538456E-2</v>
      </c>
      <c r="G83" s="169">
        <f>IFERROR(Inv_SY_B!G83/Inv_SY_B!$DA83-1,"")</f>
        <v>-3.327074516783457E-2</v>
      </c>
      <c r="H83" s="169">
        <f>IFERROR(Inv_SY_B!H83/Inv_SY_B!$DA83-1,"")</f>
        <v>-2.7710599352807952E-2</v>
      </c>
      <c r="I83" s="169">
        <f>IFERROR(Inv_SY_B!I83/Inv_SY_B!$DA83-1,"")</f>
        <v>-2.3958872734981207E-2</v>
      </c>
      <c r="J83" s="169">
        <f>IFERROR(Inv_SY_B!J83/Inv_SY_B!$DA83-1,"")</f>
        <v>-3.1799842336710848E-2</v>
      </c>
      <c r="K83" s="169">
        <f>IFERROR(Inv_SY_B!K83/Inv_SY_B!$DA83-1,"")</f>
        <v>-2.0311344876195014E-2</v>
      </c>
      <c r="L83" s="169">
        <f>IFERROR(Inv_SY_B!L83/Inv_SY_B!$DA83-1,"")</f>
        <v>-1.8388669464699192E-2</v>
      </c>
      <c r="M83" s="169">
        <f>IFERROR(Inv_SY_B!M83/Inv_SY_B!$DA83-1,"")</f>
        <v>-1.6366429594275811E-2</v>
      </c>
      <c r="N83" s="169">
        <f>IFERROR(Inv_SY_B!N83/Inv_SY_B!$DA83-1,"")</f>
        <v>-2.3666859162286391E-2</v>
      </c>
      <c r="O83" s="169">
        <f>IFERROR(Inv_SY_B!O83/Inv_SY_B!$DA83-1,"")</f>
        <v>-2.5520424793019969E-2</v>
      </c>
      <c r="P83" s="169">
        <f>IFERROR(Inv_SY_B!P83/Inv_SY_B!$DA83-1,"")</f>
        <v>-5.1582357091899622E-2</v>
      </c>
      <c r="Q83" s="169">
        <f>IFERROR(Inv_SY_B!Q83/Inv_SY_B!$DA83-1,"")</f>
        <v>-2.4414143362761598E-2</v>
      </c>
      <c r="R83" s="169">
        <f>IFERROR(Inv_SY_B!R83/Inv_SY_B!$DA83-1,"")</f>
        <v>-1.7447253755452419E-2</v>
      </c>
      <c r="S83" s="169">
        <f>IFERROR(Inv_SY_B!S83/Inv_SY_B!$DA83-1,"")</f>
        <v>-1.7385938790406841E-2</v>
      </c>
      <c r="T83" s="169">
        <f>IFERROR(Inv_SY_B!T83/Inv_SY_B!$DA83-1,"")</f>
        <v>-1.9511889921277836E-2</v>
      </c>
      <c r="U83" s="169">
        <f>IFERROR(Inv_SY_B!U83/Inv_SY_B!$DA83-1,"")</f>
        <v>0.12496529441394832</v>
      </c>
      <c r="V83" s="169">
        <f>IFERROR(Inv_SY_B!V83/Inv_SY_B!$DA83-1,"")</f>
        <v>0.1284998464788365</v>
      </c>
      <c r="W83" s="169">
        <f>IFERROR(Inv_SY_B!W83/Inv_SY_B!$DA83-1,"")</f>
        <v>0.15560701116022013</v>
      </c>
      <c r="X83" s="169">
        <f>IFERROR(Inv_SY_B!X83/Inv_SY_B!$DA83-1,"")</f>
        <v>1.1187662211342264E-2</v>
      </c>
      <c r="Y83" s="169">
        <f>IFERROR(Inv_SY_B!Y83/Inv_SY_B!$DA83-1,"")</f>
        <v>2.4180988941944204E-2</v>
      </c>
      <c r="Z83" s="169">
        <f>IFERROR(Inv_SY_B!Z83/Inv_SY_B!$DA83-1,"")</f>
        <v>-7.275783548150816E-2</v>
      </c>
      <c r="AA83" s="169">
        <f>IFERROR(Inv_SY_B!AA83/Inv_SY_B!$DA83-1,"")</f>
        <v>-2.2867752300168132E-2</v>
      </c>
      <c r="AB83" s="169">
        <f>IFERROR(Inv_SY_B!AB83/Inv_SY_B!$DA83-1,"")</f>
        <v>-2.1809660037774847E-4</v>
      </c>
      <c r="AC83" s="169">
        <f>IFERROR(Inv_SY_B!AC83/Inv_SY_B!$DA83-1,"")</f>
        <v>-1.5667457081237623E-3</v>
      </c>
      <c r="AD83" s="169">
        <f>IFERROR(Inv_SY_B!AD83/Inv_SY_B!$DA83-1,"")</f>
        <v>-3.2773233916130851E-2</v>
      </c>
      <c r="AE83" s="169">
        <f>IFERROR(Inv_SY_B!AE83/Inv_SY_B!$DA83-1,"")</f>
        <v>7.6438498805282418E-3</v>
      </c>
      <c r="AF83" s="169">
        <f>IFERROR(Inv_SY_B!AF83/Inv_SY_B!$DA83-1,"")</f>
        <v>3.5868189457110899E-2</v>
      </c>
      <c r="AG83" s="169">
        <f>IFERROR(Inv_SY_B!AG83/Inv_SY_B!$DA83-1,"")</f>
        <v>5.0255681210720438E-2</v>
      </c>
      <c r="AH83" s="169">
        <f>IFERROR(Inv_SY_B!AH83/Inv_SY_B!$DA83-1,"")</f>
        <v>-1.3651322868394322E-3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 t="str">
        <f>IFERROR(Inv_SY_B!CI83/Inv_SY_B!$DC83-1,"")</f>
        <v/>
      </c>
      <c r="CJ83" s="169" t="str">
        <f>IFERROR(Inv_SY_B!CJ83/Inv_SY_B!$DC83-1,"")</f>
        <v/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-0.10270724260550312</v>
      </c>
      <c r="CV83" s="169">
        <f>IFERROR(Inv_SY_B!CV83/Inv_SY_B!$DB83-1,"")</f>
        <v>0.33462437768016429</v>
      </c>
      <c r="CW83" s="169">
        <f>IFERROR(Inv_SY_B!CW83/Inv_SY_B!$DB83-1,"")</f>
        <v>-1</v>
      </c>
      <c r="CX83" s="169">
        <f>IFERROR(Inv_SY_B!CX83/Inv_SY_B!$DB83-1,"")</f>
        <v>-0.13260294207236911</v>
      </c>
      <c r="CY83" s="169">
        <f>IFERROR(Inv_SY_B!CY83/Inv_SY_B!$DB83-1,"")</f>
        <v>-9.9314193002291939E-2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3.1394261053921513E-2</v>
      </c>
      <c r="D84" s="169">
        <f>IFERROR(Inv_SY_B!D84/Inv_SY_B!$DA84-1,"")</f>
        <v>1.8249733137628565E-2</v>
      </c>
      <c r="E84" s="169">
        <f>IFERROR(Inv_SY_B!E84/Inv_SY_B!$DA84-1,"")</f>
        <v>-2.9742943671468236E-2</v>
      </c>
      <c r="F84" s="169">
        <f>IFERROR(Inv_SY_B!F84/Inv_SY_B!$DA84-1,"")</f>
        <v>-4.944863116881737E-2</v>
      </c>
      <c r="G84" s="169">
        <f>IFERROR(Inv_SY_B!G84/Inv_SY_B!$DA84-1,"")</f>
        <v>-3.26802667757079E-2</v>
      </c>
      <c r="H84" s="169">
        <f>IFERROR(Inv_SY_B!H84/Inv_SY_B!$DA84-1,"")</f>
        <v>-2.357122995441352E-2</v>
      </c>
      <c r="I84" s="169">
        <f>IFERROR(Inv_SY_B!I84/Inv_SY_B!$DA84-1,"")</f>
        <v>-4.9852596026155549E-2</v>
      </c>
      <c r="J84" s="169">
        <f>IFERROR(Inv_SY_B!J84/Inv_SY_B!$DA84-1,"")</f>
        <v>-4.9916769158937724E-2</v>
      </c>
      <c r="K84" s="169">
        <f>IFERROR(Inv_SY_B!K84/Inv_SY_B!$DA84-1,"")</f>
        <v>-4.2027698966189631E-2</v>
      </c>
      <c r="L84" s="169">
        <f>IFERROR(Inv_SY_B!L84/Inv_SY_B!$DA84-1,"")</f>
        <v>-3.9448526873834822E-2</v>
      </c>
      <c r="M84" s="169">
        <f>IFERROR(Inv_SY_B!M84/Inv_SY_B!$DA84-1,"")</f>
        <v>-7.7200248622496526E-3</v>
      </c>
      <c r="N84" s="169">
        <f>IFERROR(Inv_SY_B!N84/Inv_SY_B!$DA84-1,"")</f>
        <v>-1.2763718083850906E-2</v>
      </c>
      <c r="O84" s="169">
        <f>IFERROR(Inv_SY_B!O84/Inv_SY_B!$DA84-1,"")</f>
        <v>-1.4055443150637781E-2</v>
      </c>
      <c r="P84" s="169">
        <f>IFERROR(Inv_SY_B!P84/Inv_SY_B!$DA84-1,"")</f>
        <v>-1.7592102993131298E-2</v>
      </c>
      <c r="Q84" s="169">
        <f>IFERROR(Inv_SY_B!Q84/Inv_SY_B!$DA84-1,"")</f>
        <v>-2.0867327542694492E-2</v>
      </c>
      <c r="R84" s="169">
        <f>IFERROR(Inv_SY_B!R84/Inv_SY_B!$DA84-1,"")</f>
        <v>-9.8483488921979889E-3</v>
      </c>
      <c r="S84" s="169">
        <f>IFERROR(Inv_SY_B!S84/Inv_SY_B!$DA84-1,"")</f>
        <v>-9.0550846176398192E-3</v>
      </c>
      <c r="T84" s="169">
        <f>IFERROR(Inv_SY_B!T84/Inv_SY_B!$DA84-1,"")</f>
        <v>-3.3147111279450137E-3</v>
      </c>
      <c r="U84" s="169">
        <f>IFERROR(Inv_SY_B!U84/Inv_SY_B!$DA84-1,"")</f>
        <v>0.11875564493221646</v>
      </c>
      <c r="V84" s="169">
        <f>IFERROR(Inv_SY_B!V84/Inv_SY_B!$DA84-1,"")</f>
        <v>0.13622158762780701</v>
      </c>
      <c r="W84" s="169">
        <f>IFERROR(Inv_SY_B!W84/Inv_SY_B!$DA84-1,"")</f>
        <v>0.17001031502550989</v>
      </c>
      <c r="X84" s="169">
        <f>IFERROR(Inv_SY_B!X84/Inv_SY_B!$DA84-1,"")</f>
        <v>2.3862768561131453E-2</v>
      </c>
      <c r="Y84" s="169">
        <f>IFERROR(Inv_SY_B!Y84/Inv_SY_B!$DA84-1,"")</f>
        <v>-1.3277921161077733E-2</v>
      </c>
      <c r="Z84" s="169">
        <f>IFERROR(Inv_SY_B!Z84/Inv_SY_B!$DA84-1,"")</f>
        <v>-0.11050111527112616</v>
      </c>
      <c r="AA84" s="169">
        <f>IFERROR(Inv_SY_B!AA84/Inv_SY_B!$DA84-1,"")</f>
        <v>-2.8671231616214654E-2</v>
      </c>
      <c r="AB84" s="169">
        <f>IFERROR(Inv_SY_B!AB84/Inv_SY_B!$DA84-1,"")</f>
        <v>-6.8563204537237521E-3</v>
      </c>
      <c r="AC84" s="169">
        <f>IFERROR(Inv_SY_B!AC84/Inv_SY_B!$DA84-1,"")</f>
        <v>1.1531454836269939E-2</v>
      </c>
      <c r="AD84" s="169">
        <f>IFERROR(Inv_SY_B!AD84/Inv_SY_B!$DA84-1,"")</f>
        <v>-1.7331356930955666E-2</v>
      </c>
      <c r="AE84" s="169">
        <f>IFERROR(Inv_SY_B!AE84/Inv_SY_B!$DA84-1,"")</f>
        <v>1.8087065451452888E-2</v>
      </c>
      <c r="AF84" s="169">
        <f>IFERROR(Inv_SY_B!AF84/Inv_SY_B!$DA84-1,"")</f>
        <v>4.3192411878633319E-2</v>
      </c>
      <c r="AG84" s="169">
        <f>IFERROR(Inv_SY_B!AG84/Inv_SY_B!$DA84-1,"")</f>
        <v>2.7600055896532361E-2</v>
      </c>
      <c r="AH84" s="169">
        <f>IFERROR(Inv_SY_B!AH84/Inv_SY_B!$DA84-1,"")</f>
        <v>-1.0361929102134737E-2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 t="str">
        <f>IFERROR(Inv_SY_B!CI84/Inv_SY_B!$DC84-1,"")</f>
        <v/>
      </c>
      <c r="CJ84" s="169" t="str">
        <f>IFERROR(Inv_SY_B!CJ84/Inv_SY_B!$DC84-1,"")</f>
        <v/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-6.8189588876181539E-2</v>
      </c>
      <c r="CV84" s="169">
        <f>IFERROR(Inv_SY_B!CV84/Inv_SY_B!$DB84-1,"")</f>
        <v>0.31487594632703675</v>
      </c>
      <c r="CW84" s="169">
        <f>IFERROR(Inv_SY_B!CW84/Inv_SY_B!$DB84-1,"")</f>
        <v>-1</v>
      </c>
      <c r="CX84" s="169">
        <f>IFERROR(Inv_SY_B!CX84/Inv_SY_B!$DB84-1,"")</f>
        <v>-0.1550956733048704</v>
      </c>
      <c r="CY84" s="169">
        <f>IFERROR(Inv_SY_B!CY84/Inv_SY_B!$DB84-1,"")</f>
        <v>-9.1590684145984036E-2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1.9624306249170553E-2</v>
      </c>
      <c r="D85" s="169">
        <f>IFERROR(Inv_SY_B!D85/Inv_SY_B!$DA85-1,"")</f>
        <v>1.5833889413065627E-2</v>
      </c>
      <c r="E85" s="169">
        <f>IFERROR(Inv_SY_B!E85/Inv_SY_B!$DA85-1,"")</f>
        <v>-1.532368704875231E-2</v>
      </c>
      <c r="F85" s="169">
        <f>IFERROR(Inv_SY_B!F85/Inv_SY_B!$DA85-1,"")</f>
        <v>-2.5891762174566013E-2</v>
      </c>
      <c r="G85" s="169">
        <f>IFERROR(Inv_SY_B!G85/Inv_SY_B!$DA85-1,"")</f>
        <v>-2.1138771421324032E-2</v>
      </c>
      <c r="H85" s="169">
        <f>IFERROR(Inv_SY_B!H85/Inv_SY_B!$DA85-1,"")</f>
        <v>-1.1629536298808363E-2</v>
      </c>
      <c r="I85" s="169">
        <f>IFERROR(Inv_SY_B!I85/Inv_SY_B!$DA85-1,"")</f>
        <v>-7.5150375657491164E-3</v>
      </c>
      <c r="J85" s="169">
        <f>IFERROR(Inv_SY_B!J85/Inv_SY_B!$DA85-1,"")</f>
        <v>-1.029338464838192E-2</v>
      </c>
      <c r="K85" s="169">
        <f>IFERROR(Inv_SY_B!K85/Inv_SY_B!$DA85-1,"")</f>
        <v>-4.9240075144433293E-3</v>
      </c>
      <c r="L85" s="169">
        <f>IFERROR(Inv_SY_B!L85/Inv_SY_B!$DA85-1,"")</f>
        <v>-3.3523371136989777E-3</v>
      </c>
      <c r="M85" s="169">
        <f>IFERROR(Inv_SY_B!M85/Inv_SY_B!$DA85-1,"")</f>
        <v>-3.9685642616134054E-3</v>
      </c>
      <c r="N85" s="169">
        <f>IFERROR(Inv_SY_B!N85/Inv_SY_B!$DA85-1,"")</f>
        <v>-3.8066034480304101E-3</v>
      </c>
      <c r="O85" s="169">
        <f>IFERROR(Inv_SY_B!O85/Inv_SY_B!$DA85-1,"")</f>
        <v>-1.5600559740876929E-2</v>
      </c>
      <c r="P85" s="169">
        <f>IFERROR(Inv_SY_B!P85/Inv_SY_B!$DA85-1,"")</f>
        <v>-1.8495169306541714E-2</v>
      </c>
      <c r="Q85" s="169">
        <f>IFERROR(Inv_SY_B!Q85/Inv_SY_B!$DA85-1,"")</f>
        <v>-1.7351183045805629E-2</v>
      </c>
      <c r="R85" s="169">
        <f>IFERROR(Inv_SY_B!R85/Inv_SY_B!$DA85-1,"")</f>
        <v>-1.8705553211492809E-2</v>
      </c>
      <c r="S85" s="169">
        <f>IFERROR(Inv_SY_B!S85/Inv_SY_B!$DA85-1,"")</f>
        <v>-1.5883801862744629E-2</v>
      </c>
      <c r="T85" s="169">
        <f>IFERROR(Inv_SY_B!T85/Inv_SY_B!$DA85-1,"")</f>
        <v>-1.8637765532106831E-2</v>
      </c>
      <c r="U85" s="169">
        <f>IFERROR(Inv_SY_B!U85/Inv_SY_B!$DA85-1,"")</f>
        <v>0.10276082229107719</v>
      </c>
      <c r="V85" s="169">
        <f>IFERROR(Inv_SY_B!V85/Inv_SY_B!$DA85-1,"")</f>
        <v>0.11267502617052894</v>
      </c>
      <c r="W85" s="169">
        <f>IFERROR(Inv_SY_B!W85/Inv_SY_B!$DA85-1,"")</f>
        <v>0.14692255459766024</v>
      </c>
      <c r="X85" s="169">
        <f>IFERROR(Inv_SY_B!X85/Inv_SY_B!$DA85-1,"")</f>
        <v>9.8885575279206162E-3</v>
      </c>
      <c r="Y85" s="169">
        <f>IFERROR(Inv_SY_B!Y85/Inv_SY_B!$DA85-1,"")</f>
        <v>-9.8595691774642225E-3</v>
      </c>
      <c r="Z85" s="169">
        <f>IFERROR(Inv_SY_B!Z85/Inv_SY_B!$DA85-1,"")</f>
        <v>-0.1104477796819493</v>
      </c>
      <c r="AA85" s="169">
        <f>IFERROR(Inv_SY_B!AA85/Inv_SY_B!$DA85-1,"")</f>
        <v>-3.1067797295423749E-2</v>
      </c>
      <c r="AB85" s="169">
        <f>IFERROR(Inv_SY_B!AB85/Inv_SY_B!$DA85-1,"")</f>
        <v>-1.6092151170676194E-2</v>
      </c>
      <c r="AC85" s="169">
        <f>IFERROR(Inv_SY_B!AC85/Inv_SY_B!$DA85-1,"")</f>
        <v>-9.2078525005436784E-3</v>
      </c>
      <c r="AD85" s="169">
        <f>IFERROR(Inv_SY_B!AD85/Inv_SY_B!$DA85-1,"")</f>
        <v>-3.3755571367180104E-2</v>
      </c>
      <c r="AE85" s="169">
        <f>IFERROR(Inv_SY_B!AE85/Inv_SY_B!$DA85-1,"")</f>
        <v>-2.9646891607871817E-3</v>
      </c>
      <c r="AF85" s="169">
        <f>IFERROR(Inv_SY_B!AF85/Inv_SY_B!$DA85-1,"")</f>
        <v>2.1122398414928467E-2</v>
      </c>
      <c r="AG85" s="169">
        <f>IFERROR(Inv_SY_B!AG85/Inv_SY_B!$DA85-1,"")</f>
        <v>1.6356233434300149E-2</v>
      </c>
      <c r="AH85" s="169">
        <f>IFERROR(Inv_SY_B!AH85/Inv_SY_B!$DA85-1,"")</f>
        <v>-1.9270653549684935E-2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 t="str">
        <f>IFERROR(Inv_SY_B!CI85/Inv_SY_B!$DC85-1,"")</f>
        <v/>
      </c>
      <c r="CJ85" s="169" t="str">
        <f>IFERROR(Inv_SY_B!CJ85/Inv_SY_B!$DC85-1,"")</f>
        <v/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-0.10282173968379094</v>
      </c>
      <c r="CV85" s="169">
        <f>IFERROR(Inv_SY_B!CV85/Inv_SY_B!$DB85-1,"")</f>
        <v>0.34337894402267333</v>
      </c>
      <c r="CW85" s="169">
        <f>IFERROR(Inv_SY_B!CW85/Inv_SY_B!$DB85-1,"")</f>
        <v>-1</v>
      </c>
      <c r="CX85" s="169">
        <f>IFERROR(Inv_SY_B!CX85/Inv_SY_B!$DB85-1,"")</f>
        <v>-0.14318959760547822</v>
      </c>
      <c r="CY85" s="169">
        <f>IFERROR(Inv_SY_B!CY85/Inv_SY_B!$DB85-1,"")</f>
        <v>-9.7367606733404166E-2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1.6040330128390456E-2</v>
      </c>
      <c r="D86" s="169">
        <f>IFERROR(Inv_SY_B!D86/Inv_SY_B!$DA86-1,"")</f>
        <v>1.3154299557949889E-2</v>
      </c>
      <c r="E86" s="169">
        <f>IFERROR(Inv_SY_B!E86/Inv_SY_B!$DA86-1,"")</f>
        <v>-1.6933353469204548E-2</v>
      </c>
      <c r="F86" s="169">
        <f>IFERROR(Inv_SY_B!F86/Inv_SY_B!$DA86-1,"")</f>
        <v>-3.4793777040335039E-2</v>
      </c>
      <c r="G86" s="169">
        <f>IFERROR(Inv_SY_B!G86/Inv_SY_B!$DA86-1,"")</f>
        <v>-1.8648051202211469E-2</v>
      </c>
      <c r="H86" s="169">
        <f>IFERROR(Inv_SY_B!H86/Inv_SY_B!$DA86-1,"")</f>
        <v>-1.0400814684364823E-2</v>
      </c>
      <c r="I86" s="169">
        <f>IFERROR(Inv_SY_B!I86/Inv_SY_B!$DA86-1,"")</f>
        <v>-1.3580166791324344E-2</v>
      </c>
      <c r="J86" s="169">
        <f>IFERROR(Inv_SY_B!J86/Inv_SY_B!$DA86-1,"")</f>
        <v>-2.5394741734601767E-2</v>
      </c>
      <c r="K86" s="169">
        <f>IFERROR(Inv_SY_B!K86/Inv_SY_B!$DA86-1,"")</f>
        <v>-1.2919309170655979E-2</v>
      </c>
      <c r="L86" s="169">
        <f>IFERROR(Inv_SY_B!L86/Inv_SY_B!$DA86-1,"")</f>
        <v>-1.1151728388444804E-2</v>
      </c>
      <c r="M86" s="169">
        <f>IFERROR(Inv_SY_B!M86/Inv_SY_B!$DA86-1,"")</f>
        <v>-2.4394100673531538E-3</v>
      </c>
      <c r="N86" s="169">
        <f>IFERROR(Inv_SY_B!N86/Inv_SY_B!$DA86-1,"")</f>
        <v>-5.7601129742681501E-3</v>
      </c>
      <c r="O86" s="169">
        <f>IFERROR(Inv_SY_B!O86/Inv_SY_B!$DA86-1,"")</f>
        <v>-1.0595712905532739E-2</v>
      </c>
      <c r="P86" s="169">
        <f>IFERROR(Inv_SY_B!P86/Inv_SY_B!$DA86-1,"")</f>
        <v>-1.4404829012447107E-2</v>
      </c>
      <c r="Q86" s="169">
        <f>IFERROR(Inv_SY_B!Q86/Inv_SY_B!$DA86-1,"")</f>
        <v>-1.5333225878929269E-2</v>
      </c>
      <c r="R86" s="169">
        <f>IFERROR(Inv_SY_B!R86/Inv_SY_B!$DA86-1,"")</f>
        <v>-1.8706668990680186E-2</v>
      </c>
      <c r="S86" s="169">
        <f>IFERROR(Inv_SY_B!S86/Inv_SY_B!$DA86-1,"")</f>
        <v>-1.4838637047619674E-2</v>
      </c>
      <c r="T86" s="169">
        <f>IFERROR(Inv_SY_B!T86/Inv_SY_B!$DA86-1,"")</f>
        <v>-1.6285295836241387E-2</v>
      </c>
      <c r="U86" s="169">
        <f>IFERROR(Inv_SY_B!U86/Inv_SY_B!$DA86-1,"")</f>
        <v>9.6162457422273695E-2</v>
      </c>
      <c r="V86" s="169">
        <f>IFERROR(Inv_SY_B!V86/Inv_SY_B!$DA86-1,"")</f>
        <v>0.11054788623329204</v>
      </c>
      <c r="W86" s="169">
        <f>IFERROR(Inv_SY_B!W86/Inv_SY_B!$DA86-1,"")</f>
        <v>0.14573738753168053</v>
      </c>
      <c r="X86" s="169">
        <f>IFERROR(Inv_SY_B!X86/Inv_SY_B!$DA86-1,"")</f>
        <v>5.7830539897558708E-3</v>
      </c>
      <c r="Y86" s="169">
        <f>IFERROR(Inv_SY_B!Y86/Inv_SY_B!$DA86-1,"")</f>
        <v>5.6733517046763104E-3</v>
      </c>
      <c r="Z86" s="169">
        <f>IFERROR(Inv_SY_B!Z86/Inv_SY_B!$DA86-1,"")</f>
        <v>-9.3437235360787629E-2</v>
      </c>
      <c r="AA86" s="169">
        <f>IFERROR(Inv_SY_B!AA86/Inv_SY_B!$DA86-1,"")</f>
        <v>-3.224868559187688E-2</v>
      </c>
      <c r="AB86" s="169">
        <f>IFERROR(Inv_SY_B!AB86/Inv_SY_B!$DA86-1,"")</f>
        <v>-1.5034881049062698E-2</v>
      </c>
      <c r="AC86" s="169">
        <f>IFERROR(Inv_SY_B!AC86/Inv_SY_B!$DA86-1,"")</f>
        <v>-8.9746792523687224E-3</v>
      </c>
      <c r="AD86" s="169">
        <f>IFERROR(Inv_SY_B!AD86/Inv_SY_B!$DA86-1,"")</f>
        <v>-3.6597579717397521E-2</v>
      </c>
      <c r="AE86" s="169">
        <f>IFERROR(Inv_SY_B!AE86/Inv_SY_B!$DA86-1,"")</f>
        <v>-8.1887649366862991E-4</v>
      </c>
      <c r="AF86" s="169">
        <f>IFERROR(Inv_SY_B!AF86/Inv_SY_B!$DA86-1,"")</f>
        <v>2.6947829246349198E-2</v>
      </c>
      <c r="AG86" s="169">
        <f>IFERROR(Inv_SY_B!AG86/Inv_SY_B!$DA86-1,"")</f>
        <v>2.3344170781914864E-2</v>
      </c>
      <c r="AH86" s="169">
        <f>IFERROR(Inv_SY_B!AH86/Inv_SY_B!$DA86-1,"")</f>
        <v>-1.4092993936901888E-2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 t="str">
        <f>IFERROR(Inv_SY_B!CI86/Inv_SY_B!$DC86-1,"")</f>
        <v/>
      </c>
      <c r="CJ86" s="169" t="str">
        <f>IFERROR(Inv_SY_B!CJ86/Inv_SY_B!$DC86-1,"")</f>
        <v/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-8.9106504307350454E-2</v>
      </c>
      <c r="CV86" s="169">
        <f>IFERROR(Inv_SY_B!CV86/Inv_SY_B!$DB86-1,"")</f>
        <v>0.37475722307980419</v>
      </c>
      <c r="CW86" s="169">
        <f>IFERROR(Inv_SY_B!CW86/Inv_SY_B!$DB86-1,"")</f>
        <v>-1</v>
      </c>
      <c r="CX86" s="169">
        <f>IFERROR(Inv_SY_B!CX86/Inv_SY_B!$DB86-1,"")</f>
        <v>-0.16417562291561127</v>
      </c>
      <c r="CY86" s="169">
        <f>IFERROR(Inv_SY_B!CY86/Inv_SY_B!$DB86-1,"")</f>
        <v>-0.12147509585684269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1.3396395397620831E-2</v>
      </c>
      <c r="D87" s="169">
        <f>IFERROR(Inv_SY_B!D87/Inv_SY_B!$DA87-1,"")</f>
        <v>1.0900726276273254E-2</v>
      </c>
      <c r="E87" s="169">
        <f>IFERROR(Inv_SY_B!E87/Inv_SY_B!$DA87-1,"")</f>
        <v>-1.862142880849682E-2</v>
      </c>
      <c r="F87" s="169">
        <f>IFERROR(Inv_SY_B!F87/Inv_SY_B!$DA87-1,"")</f>
        <v>-3.6200981363441409E-2</v>
      </c>
      <c r="G87" s="169">
        <f>IFERROR(Inv_SY_B!G87/Inv_SY_B!$DA87-1,"")</f>
        <v>-1.9923658138536471E-2</v>
      </c>
      <c r="H87" s="169">
        <f>IFERROR(Inv_SY_B!H87/Inv_SY_B!$DA87-1,"")</f>
        <v>-1.2499256662130587E-2</v>
      </c>
      <c r="I87" s="169">
        <f>IFERROR(Inv_SY_B!I87/Inv_SY_B!$DA87-1,"")</f>
        <v>-1.4818558507795232E-2</v>
      </c>
      <c r="J87" s="169">
        <f>IFERROR(Inv_SY_B!J87/Inv_SY_B!$DA87-1,"")</f>
        <v>-2.8489261545820987E-2</v>
      </c>
      <c r="K87" s="169">
        <f>IFERROR(Inv_SY_B!K87/Inv_SY_B!$DA87-1,"")</f>
        <v>-1.3564188005769751E-2</v>
      </c>
      <c r="L87" s="169">
        <f>IFERROR(Inv_SY_B!L87/Inv_SY_B!$DA87-1,"")</f>
        <v>-1.238592714012654E-2</v>
      </c>
      <c r="M87" s="169">
        <f>IFERROR(Inv_SY_B!M87/Inv_SY_B!$DA87-1,"")</f>
        <v>-4.7364613449762949E-3</v>
      </c>
      <c r="N87" s="169">
        <f>IFERROR(Inv_SY_B!N87/Inv_SY_B!$DA87-1,"")</f>
        <v>-7.5648887904826712E-3</v>
      </c>
      <c r="O87" s="169">
        <f>IFERROR(Inv_SY_B!O87/Inv_SY_B!$DA87-1,"")</f>
        <v>-1.2739307395375432E-2</v>
      </c>
      <c r="P87" s="169">
        <f>IFERROR(Inv_SY_B!P87/Inv_SY_B!$DA87-1,"")</f>
        <v>-1.6837346619885785E-2</v>
      </c>
      <c r="Q87" s="169">
        <f>IFERROR(Inv_SY_B!Q87/Inv_SY_B!$DA87-1,"")</f>
        <v>-1.8362604582164987E-2</v>
      </c>
      <c r="R87" s="169">
        <f>IFERROR(Inv_SY_B!R87/Inv_SY_B!$DA87-1,"")</f>
        <v>-2.1288425691781465E-2</v>
      </c>
      <c r="S87" s="169">
        <f>IFERROR(Inv_SY_B!S87/Inv_SY_B!$DA87-1,"")</f>
        <v>-1.7030378463243623E-2</v>
      </c>
      <c r="T87" s="169">
        <f>IFERROR(Inv_SY_B!T87/Inv_SY_B!$DA87-1,"")</f>
        <v>-1.8322911887102E-2</v>
      </c>
      <c r="U87" s="169">
        <f>IFERROR(Inv_SY_B!U87/Inv_SY_B!$DA87-1,"")</f>
        <v>9.73836463805966E-2</v>
      </c>
      <c r="V87" s="169">
        <f>IFERROR(Inv_SY_B!V87/Inv_SY_B!$DA87-1,"")</f>
        <v>0.10736285745932039</v>
      </c>
      <c r="W87" s="169">
        <f>IFERROR(Inv_SY_B!W87/Inv_SY_B!$DA87-1,"")</f>
        <v>0.14316544542466314</v>
      </c>
      <c r="X87" s="169">
        <f>IFERROR(Inv_SY_B!X87/Inv_SY_B!$DA87-1,"")</f>
        <v>4.3566937637700143E-3</v>
      </c>
      <c r="Y87" s="169">
        <f>IFERROR(Inv_SY_B!Y87/Inv_SY_B!$DA87-1,"")</f>
        <v>1.6565812376494016E-2</v>
      </c>
      <c r="Z87" s="169">
        <f>IFERROR(Inv_SY_B!Z87/Inv_SY_B!$DA87-1,"")</f>
        <v>-8.7034521610473981E-2</v>
      </c>
      <c r="AA87" s="169">
        <f>IFERROR(Inv_SY_B!AA87/Inv_SY_B!$DA87-1,"")</f>
        <v>-2.4380118650983995E-2</v>
      </c>
      <c r="AB87" s="169">
        <f>IFERROR(Inv_SY_B!AB87/Inv_SY_B!$DA87-1,"")</f>
        <v>-5.9552265406991323E-3</v>
      </c>
      <c r="AC87" s="169">
        <f>IFERROR(Inv_SY_B!AC87/Inv_SY_B!$DA87-1,"")</f>
        <v>-1.0198102025563816E-2</v>
      </c>
      <c r="AD87" s="169">
        <f>IFERROR(Inv_SY_B!AD87/Inv_SY_B!$DA87-1,"")</f>
        <v>-3.5013396141035713E-2</v>
      </c>
      <c r="AE87" s="169">
        <f>IFERROR(Inv_SY_B!AE87/Inv_SY_B!$DA87-1,"")</f>
        <v>-2.2015032723832206E-3</v>
      </c>
      <c r="AF87" s="169">
        <f>IFERROR(Inv_SY_B!AF87/Inv_SY_B!$DA87-1,"")</f>
        <v>2.5118243689416619E-2</v>
      </c>
      <c r="AG87" s="169">
        <f>IFERROR(Inv_SY_B!AG87/Inv_SY_B!$DA87-1,"")</f>
        <v>3.6244737127588245E-2</v>
      </c>
      <c r="AH87" s="169">
        <f>IFERROR(Inv_SY_B!AH87/Inv_SY_B!$DA87-1,"")</f>
        <v>-1.6326104707477307E-2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 t="str">
        <f>IFERROR(Inv_SY_B!CI87/Inv_SY_B!$DC87-1,"")</f>
        <v/>
      </c>
      <c r="CJ87" s="169" t="str">
        <f>IFERROR(Inv_SY_B!CJ87/Inv_SY_B!$DC87-1,"")</f>
        <v/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-7.0952164278450081E-2</v>
      </c>
      <c r="CV87" s="169">
        <f>IFERROR(Inv_SY_B!CV87/Inv_SY_B!$DB87-1,"")</f>
        <v>0.43269850535601084</v>
      </c>
      <c r="CW87" s="169">
        <f>IFERROR(Inv_SY_B!CW87/Inv_SY_B!$DB87-1,"")</f>
        <v>-1</v>
      </c>
      <c r="CX87" s="169">
        <f>IFERROR(Inv_SY_B!CX87/Inv_SY_B!$DB87-1,"")</f>
        <v>-0.20093720181457198</v>
      </c>
      <c r="CY87" s="169">
        <f>IFERROR(Inv_SY_B!CY87/Inv_SY_B!$DB87-1,"")</f>
        <v>-0.16080913926298901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2.4526285585946495E-2</v>
      </c>
      <c r="D88" s="169">
        <f>IFERROR(Inv_SY_B!D88/Inv_SY_B!$DA88-1,"")</f>
        <v>1.288195438542683E-2</v>
      </c>
      <c r="E88" s="169">
        <f>IFERROR(Inv_SY_B!E88/Inv_SY_B!$DA88-1,"")</f>
        <v>-2.7801769041139179E-3</v>
      </c>
      <c r="F88" s="169">
        <f>IFERROR(Inv_SY_B!F88/Inv_SY_B!$DA88-1,"")</f>
        <v>-5.7918576879077976E-3</v>
      </c>
      <c r="G88" s="169">
        <f>IFERROR(Inv_SY_B!G88/Inv_SY_B!$DA88-1,"")</f>
        <v>-3.6713841925318791E-3</v>
      </c>
      <c r="H88" s="169">
        <f>IFERROR(Inv_SY_B!H88/Inv_SY_B!$DA88-1,"")</f>
        <v>3.5681721023319568E-3</v>
      </c>
      <c r="I88" s="169">
        <f>IFERROR(Inv_SY_B!I88/Inv_SY_B!$DA88-1,"")</f>
        <v>1.3087126037738539E-3</v>
      </c>
      <c r="J88" s="169">
        <f>IFERROR(Inv_SY_B!J88/Inv_SY_B!$DA88-1,"")</f>
        <v>6.8859944548833596E-3</v>
      </c>
      <c r="K88" s="169">
        <f>IFERROR(Inv_SY_B!K88/Inv_SY_B!$DA88-1,"")</f>
        <v>5.6749363768697769E-3</v>
      </c>
      <c r="L88" s="169">
        <f>IFERROR(Inv_SY_B!L88/Inv_SY_B!$DA88-1,"")</f>
        <v>1.1396874422415548E-2</v>
      </c>
      <c r="M88" s="169">
        <f>IFERROR(Inv_SY_B!M88/Inv_SY_B!$DA88-1,"")</f>
        <v>1.1904583649453571E-2</v>
      </c>
      <c r="N88" s="169">
        <f>IFERROR(Inv_SY_B!N88/Inv_SY_B!$DA88-1,"")</f>
        <v>5.890944415047672E-3</v>
      </c>
      <c r="O88" s="169">
        <f>IFERROR(Inv_SY_B!O88/Inv_SY_B!$DA88-1,"")</f>
        <v>2.6301337359548871E-3</v>
      </c>
      <c r="P88" s="169">
        <f>IFERROR(Inv_SY_B!P88/Inv_SY_B!$DA88-1,"")</f>
        <v>-1.5092045214035732E-2</v>
      </c>
      <c r="Q88" s="169">
        <f>IFERROR(Inv_SY_B!Q88/Inv_SY_B!$DA88-1,"")</f>
        <v>-3.785731948519977E-2</v>
      </c>
      <c r="R88" s="169">
        <f>IFERROR(Inv_SY_B!R88/Inv_SY_B!$DA88-1,"")</f>
        <v>-1.7610765364011294E-2</v>
      </c>
      <c r="S88" s="169">
        <f>IFERROR(Inv_SY_B!S88/Inv_SY_B!$DA88-1,"")</f>
        <v>-1.9047730482507408E-2</v>
      </c>
      <c r="T88" s="169">
        <f>IFERROR(Inv_SY_B!T88/Inv_SY_B!$DA88-1,"")</f>
        <v>-1.3107226284185813E-3</v>
      </c>
      <c r="U88" s="169">
        <f>IFERROR(Inv_SY_B!U88/Inv_SY_B!$DA88-1,"")</f>
        <v>9.870533502523271E-2</v>
      </c>
      <c r="V88" s="169">
        <f>IFERROR(Inv_SY_B!V88/Inv_SY_B!$DA88-1,"")</f>
        <v>0.11387410504784401</v>
      </c>
      <c r="W88" s="169">
        <f>IFERROR(Inv_SY_B!W88/Inv_SY_B!$DA88-1,"")</f>
        <v>0.13321235018055688</v>
      </c>
      <c r="X88" s="169">
        <f>IFERROR(Inv_SY_B!X88/Inv_SY_B!$DA88-1,"")</f>
        <v>2.9164170194895478E-2</v>
      </c>
      <c r="Y88" s="169">
        <f>IFERROR(Inv_SY_B!Y88/Inv_SY_B!$DA88-1,"")</f>
        <v>-6.6343822890372106E-2</v>
      </c>
      <c r="Z88" s="169">
        <f>IFERROR(Inv_SY_B!Z88/Inv_SY_B!$DA88-1,"")</f>
        <v>-0.13785609654522735</v>
      </c>
      <c r="AA88" s="169">
        <f>IFERROR(Inv_SY_B!AA88/Inv_SY_B!$DA88-1,"")</f>
        <v>-8.1421284699657592E-2</v>
      </c>
      <c r="AB88" s="169">
        <f>IFERROR(Inv_SY_B!AB88/Inv_SY_B!$DA88-1,"")</f>
        <v>-4.730215085721523E-2</v>
      </c>
      <c r="AC88" s="169">
        <f>IFERROR(Inv_SY_B!AC88/Inv_SY_B!$DA88-1,"")</f>
        <v>-3.7650611415883217E-2</v>
      </c>
      <c r="AD88" s="169">
        <f>IFERROR(Inv_SY_B!AD88/Inv_SY_B!$DA88-1,"")</f>
        <v>-6.62878367914842E-2</v>
      </c>
      <c r="AE88" s="169">
        <f>IFERROR(Inv_SY_B!AE88/Inv_SY_B!$DA88-1,"")</f>
        <v>-2.1824327919668374E-3</v>
      </c>
      <c r="AF88" s="169">
        <f>IFERROR(Inv_SY_B!AF88/Inv_SY_B!$DA88-1,"")</f>
        <v>2.8894726371985202E-2</v>
      </c>
      <c r="AG88" s="169">
        <f>IFERROR(Inv_SY_B!AG88/Inv_SY_B!$DA88-1,"")</f>
        <v>5.4113652641958776E-2</v>
      </c>
      <c r="AH88" s="169">
        <f>IFERROR(Inv_SY_B!AH88/Inv_SY_B!$DA88-1,"")</f>
        <v>-2.4266932440443201E-3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 t="str">
        <f>IFERROR(Inv_SY_B!CI88/Inv_SY_B!$DC88-1,"")</f>
        <v/>
      </c>
      <c r="CJ88" s="169" t="str">
        <f>IFERROR(Inv_SY_B!CJ88/Inv_SY_B!$DC88-1,"")</f>
        <v/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-0.99159992354150051</v>
      </c>
      <c r="CN88" s="169">
        <f>IFERROR(Inv_SY_B!CN88/Inv_SY_B!$DB88-1,"")</f>
        <v>-0.9920096833687444</v>
      </c>
      <c r="CO88" s="169">
        <f>IFERROR(Inv_SY_B!CO88/Inv_SY_B!$DB88-1,"")</f>
        <v>-0.99864116410230153</v>
      </c>
      <c r="CP88" s="169">
        <f>IFERROR(Inv_SY_B!CP88/Inv_SY_B!$DB88-1,"")</f>
        <v>-0.9984983820540192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-7.2562381881411953E-2</v>
      </c>
      <c r="CV88" s="169">
        <f>IFERROR(Inv_SY_B!CV88/Inv_SY_B!$DB88-1,"")</f>
        <v>0.42636007753218408</v>
      </c>
      <c r="CW88" s="169">
        <f>IFERROR(Inv_SY_B!CW88/Inv_SY_B!$DB88-1,"")</f>
        <v>-1</v>
      </c>
      <c r="CX88" s="169">
        <f>IFERROR(Inv_SY_B!CX88/Inv_SY_B!$DB88-1,"")</f>
        <v>-0.20038226426750028</v>
      </c>
      <c r="CY88" s="169">
        <f>IFERROR(Inv_SY_B!CY88/Inv_SY_B!$DB88-1,"")</f>
        <v>-0.15341543138327196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2.4339682774960236E-2</v>
      </c>
      <c r="D89" s="169">
        <f>IFERROR(Inv_SY_B!D89/Inv_SY_B!$DA89-1,"")</f>
        <v>1.6013743205895548E-2</v>
      </c>
      <c r="E89" s="169">
        <f>IFERROR(Inv_SY_B!E89/Inv_SY_B!$DA89-1,"")</f>
        <v>-1.6284786551392538E-2</v>
      </c>
      <c r="F89" s="169">
        <f>IFERROR(Inv_SY_B!F89/Inv_SY_B!$DA89-1,"")</f>
        <v>-2.4311498870183024E-2</v>
      </c>
      <c r="G89" s="169">
        <f>IFERROR(Inv_SY_B!G89/Inv_SY_B!$DA89-1,"")</f>
        <v>-1.6999511834282055E-2</v>
      </c>
      <c r="H89" s="169">
        <f>IFERROR(Inv_SY_B!H89/Inv_SY_B!$DA89-1,"")</f>
        <v>-1.0169188560886999E-2</v>
      </c>
      <c r="I89" s="169">
        <f>IFERROR(Inv_SY_B!I89/Inv_SY_B!$DA89-1,"")</f>
        <v>-4.4316997400465352E-3</v>
      </c>
      <c r="J89" s="169">
        <f>IFERROR(Inv_SY_B!J89/Inv_SY_B!$DA89-1,"")</f>
        <v>-3.6963788895127969E-3</v>
      </c>
      <c r="K89" s="169">
        <f>IFERROR(Inv_SY_B!K89/Inv_SY_B!$DA89-1,"")</f>
        <v>-2.3494253278233179E-2</v>
      </c>
      <c r="L89" s="169">
        <f>IFERROR(Inv_SY_B!L89/Inv_SY_B!$DA89-1,"")</f>
        <v>8.2910444736405964E-6</v>
      </c>
      <c r="M89" s="169">
        <f>IFERROR(Inv_SY_B!M89/Inv_SY_B!$DA89-1,"")</f>
        <v>-4.9953702369365249E-3</v>
      </c>
      <c r="N89" s="169">
        <f>IFERROR(Inv_SY_B!N89/Inv_SY_B!$DA89-1,"")</f>
        <v>-6.0922215213257136E-3</v>
      </c>
      <c r="O89" s="169">
        <f>IFERROR(Inv_SY_B!O89/Inv_SY_B!$DA89-1,"")</f>
        <v>-1.7988971935109066E-2</v>
      </c>
      <c r="P89" s="169">
        <f>IFERROR(Inv_SY_B!P89/Inv_SY_B!$DA89-1,"")</f>
        <v>-2.1967137427582162E-2</v>
      </c>
      <c r="Q89" s="169">
        <f>IFERROR(Inv_SY_B!Q89/Inv_SY_B!$DA89-1,"")</f>
        <v>-3.863086903104429E-2</v>
      </c>
      <c r="R89" s="169">
        <f>IFERROR(Inv_SY_B!R89/Inv_SY_B!$DA89-1,"")</f>
        <v>-1.8662646400344984E-2</v>
      </c>
      <c r="S89" s="169">
        <f>IFERROR(Inv_SY_B!S89/Inv_SY_B!$DA89-1,"")</f>
        <v>-1.6654308019595887E-2</v>
      </c>
      <c r="T89" s="169">
        <f>IFERROR(Inv_SY_B!T89/Inv_SY_B!$DA89-1,"")</f>
        <v>-1.5288535207138798E-2</v>
      </c>
      <c r="U89" s="169">
        <f>IFERROR(Inv_SY_B!U89/Inv_SY_B!$DA89-1,"")</f>
        <v>9.1421010630589494E-2</v>
      </c>
      <c r="V89" s="169">
        <f>IFERROR(Inv_SY_B!V89/Inv_SY_B!$DA89-1,"")</f>
        <v>0.10937006999749621</v>
      </c>
      <c r="W89" s="169">
        <f>IFERROR(Inv_SY_B!W89/Inv_SY_B!$DA89-1,"")</f>
        <v>0.10493059294090878</v>
      </c>
      <c r="X89" s="169">
        <f>IFERROR(Inv_SY_B!X89/Inv_SY_B!$DA89-1,"")</f>
        <v>1.2549543420779186E-2</v>
      </c>
      <c r="Y89" s="169">
        <f>IFERROR(Inv_SY_B!Y89/Inv_SY_B!$DA89-1,"")</f>
        <v>1.1459089022249902E-2</v>
      </c>
      <c r="Z89" s="169">
        <f>IFERROR(Inv_SY_B!Z89/Inv_SY_B!$DA89-1,"")</f>
        <v>-8.4752998771486676E-2</v>
      </c>
      <c r="AA89" s="169">
        <f>IFERROR(Inv_SY_B!AA89/Inv_SY_B!$DA89-1,"")</f>
        <v>-4.488026722477223E-2</v>
      </c>
      <c r="AB89" s="169">
        <f>IFERROR(Inv_SY_B!AB89/Inv_SY_B!$DA89-1,"")</f>
        <v>-2.9478675086837547E-2</v>
      </c>
      <c r="AC89" s="169">
        <f>IFERROR(Inv_SY_B!AC89/Inv_SY_B!$DA89-1,"")</f>
        <v>-1.9449518301595248E-3</v>
      </c>
      <c r="AD89" s="169">
        <f>IFERROR(Inv_SY_B!AD89/Inv_SY_B!$DA89-1,"")</f>
        <v>-3.8946874625019889E-2</v>
      </c>
      <c r="AE89" s="169">
        <f>IFERROR(Inv_SY_B!AE89/Inv_SY_B!$DA89-1,"")</f>
        <v>4.7642653529711421E-3</v>
      </c>
      <c r="AF89" s="169">
        <f>IFERROR(Inv_SY_B!AF89/Inv_SY_B!$DA89-1,"")</f>
        <v>3.2937721829978006E-2</v>
      </c>
      <c r="AG89" s="169">
        <f>IFERROR(Inv_SY_B!AG89/Inv_SY_B!$DA89-1,"")</f>
        <v>4.2817090648795686E-2</v>
      </c>
      <c r="AH89" s="169">
        <f>IFERROR(Inv_SY_B!AH89/Inv_SY_B!$DA89-1,"")</f>
        <v>-1.0939955827200865E-2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 t="str">
        <f>IFERROR(Inv_SY_B!CI89/Inv_SY_B!$DC89-1,"")</f>
        <v/>
      </c>
      <c r="CJ89" s="169" t="str">
        <f>IFERROR(Inv_SY_B!CJ89/Inv_SY_B!$DC89-1,"")</f>
        <v/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-0.99360004426664605</v>
      </c>
      <c r="CN89" s="169">
        <f>IFERROR(Inv_SY_B!CN89/Inv_SY_B!$DB89-1,"")</f>
        <v>-0.99391223722924871</v>
      </c>
      <c r="CO89" s="169">
        <f>IFERROR(Inv_SY_B!CO89/Inv_SY_B!$DB89-1,"")</f>
        <v>-0.99953171055609602</v>
      </c>
      <c r="CP89" s="169">
        <f>IFERROR(Inv_SY_B!CP89/Inv_SY_B!$DB89-1,"")</f>
        <v>-0.99936750516667516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-4.9010285038370016E-2</v>
      </c>
      <c r="CV89" s="169">
        <f>IFERROR(Inv_SY_B!CV89/Inv_SY_B!$DB89-1,"")</f>
        <v>0.44746585658925264</v>
      </c>
      <c r="CW89" s="169">
        <f>IFERROR(Inv_SY_B!CW89/Inv_SY_B!$DB89-1,"")</f>
        <v>-1</v>
      </c>
      <c r="CX89" s="169">
        <f>IFERROR(Inv_SY_B!CX89/Inv_SY_B!$DB89-1,"")</f>
        <v>-0.2497020278961698</v>
      </c>
      <c r="CY89" s="169">
        <f>IFERROR(Inv_SY_B!CY89/Inv_SY_B!$DB89-1,"")</f>
        <v>-0.14875354365471249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4.3586095095905275E-2</v>
      </c>
      <c r="D90" s="169">
        <f>IFERROR(Inv_SY_B!D90/Inv_SY_B!$DA90-1,"")</f>
        <v>3.9999787616384452E-2</v>
      </c>
      <c r="E90" s="169">
        <f>IFERROR(Inv_SY_B!E90/Inv_SY_B!$DA90-1,"")</f>
        <v>4.2617214159748062E-3</v>
      </c>
      <c r="F90" s="169">
        <f>IFERROR(Inv_SY_B!F90/Inv_SY_B!$DA90-1,"")</f>
        <v>-4.9760483472758299E-3</v>
      </c>
      <c r="G90" s="169">
        <f>IFERROR(Inv_SY_B!G90/Inv_SY_B!$DA90-1,"")</f>
        <v>1.4073004272137091E-3</v>
      </c>
      <c r="H90" s="169">
        <f>IFERROR(Inv_SY_B!H90/Inv_SY_B!$DA90-1,"")</f>
        <v>9.1410927435631173E-3</v>
      </c>
      <c r="I90" s="169">
        <f>IFERROR(Inv_SY_B!I90/Inv_SY_B!$DA90-1,"")</f>
        <v>1.146750422660392E-2</v>
      </c>
      <c r="J90" s="169">
        <f>IFERROR(Inv_SY_B!J90/Inv_SY_B!$DA90-1,"")</f>
        <v>1.3281367090653973E-2</v>
      </c>
      <c r="K90" s="169">
        <f>IFERROR(Inv_SY_B!K90/Inv_SY_B!$DA90-1,"")</f>
        <v>-4.0844474813993559E-3</v>
      </c>
      <c r="L90" s="169">
        <f>IFERROR(Inv_SY_B!L90/Inv_SY_B!$DA90-1,"")</f>
        <v>1.7017961495233269E-2</v>
      </c>
      <c r="M90" s="169">
        <f>IFERROR(Inv_SY_B!M90/Inv_SY_B!$DA90-1,"")</f>
        <v>1.5661332269597095E-2</v>
      </c>
      <c r="N90" s="169">
        <f>IFERROR(Inv_SY_B!N90/Inv_SY_B!$DA90-1,"")</f>
        <v>1.4230033707383072E-2</v>
      </c>
      <c r="O90" s="169">
        <f>IFERROR(Inv_SY_B!O90/Inv_SY_B!$DA90-1,"")</f>
        <v>6.8315042694879757E-3</v>
      </c>
      <c r="P90" s="169">
        <f>IFERROR(Inv_SY_B!P90/Inv_SY_B!$DA90-1,"")</f>
        <v>3.1748777191655808E-3</v>
      </c>
      <c r="Q90" s="169">
        <f>IFERROR(Inv_SY_B!Q90/Inv_SY_B!$DA90-1,"")</f>
        <v>-2.2096654939991467E-2</v>
      </c>
      <c r="R90" s="169">
        <f>IFERROR(Inv_SY_B!R90/Inv_SY_B!$DA90-1,"")</f>
        <v>5.0641883258073506E-4</v>
      </c>
      <c r="S90" s="169">
        <f>IFERROR(Inv_SY_B!S90/Inv_SY_B!$DA90-1,"")</f>
        <v>4.4764439272053647E-3</v>
      </c>
      <c r="T90" s="169">
        <f>IFERROR(Inv_SY_B!T90/Inv_SY_B!$DA90-1,"")</f>
        <v>7.9549108058798446E-3</v>
      </c>
      <c r="U90" s="169">
        <f>IFERROR(Inv_SY_B!U90/Inv_SY_B!$DA90-1,"")</f>
        <v>0.11577999140747131</v>
      </c>
      <c r="V90" s="169">
        <f>IFERROR(Inv_SY_B!V90/Inv_SY_B!$DA90-1,"")</f>
        <v>0.13477376722178502</v>
      </c>
      <c r="W90" s="169">
        <f>IFERROR(Inv_SY_B!W90/Inv_SY_B!$DA90-1,"")</f>
        <v>0.11315292791894782</v>
      </c>
      <c r="X90" s="169">
        <f>IFERROR(Inv_SY_B!X90/Inv_SY_B!$DA90-1,"")</f>
        <v>3.0303630489292521E-2</v>
      </c>
      <c r="Y90" s="169">
        <f>IFERROR(Inv_SY_B!Y90/Inv_SY_B!$DA90-1,"")</f>
        <v>3.0469701351718115E-2</v>
      </c>
      <c r="Z90" s="169">
        <f>IFERROR(Inv_SY_B!Z90/Inv_SY_B!$DA90-1,"")</f>
        <v>-6.5397802320526166E-2</v>
      </c>
      <c r="AA90" s="169">
        <f>IFERROR(Inv_SY_B!AA90/Inv_SY_B!$DA90-1,"")</f>
        <v>-0.10415234460589284</v>
      </c>
      <c r="AB90" s="169">
        <f>IFERROR(Inv_SY_B!AB90/Inv_SY_B!$DA90-1,"")</f>
        <v>-9.0037043005861905E-2</v>
      </c>
      <c r="AC90" s="169">
        <f>IFERROR(Inv_SY_B!AC90/Inv_SY_B!$DA90-1,"")</f>
        <v>-6.248561152894927E-2</v>
      </c>
      <c r="AD90" s="169">
        <f>IFERROR(Inv_SY_B!AD90/Inv_SY_B!$DA90-1,"")</f>
        <v>-9.8484323321869072E-2</v>
      </c>
      <c r="AE90" s="169">
        <f>IFERROR(Inv_SY_B!AE90/Inv_SY_B!$DA90-1,"")</f>
        <v>-5.367794756363653E-2</v>
      </c>
      <c r="AF90" s="169">
        <f>IFERROR(Inv_SY_B!AF90/Inv_SY_B!$DA90-1,"")</f>
        <v>-2.9157283636882636E-2</v>
      </c>
      <c r="AG90" s="169">
        <f>IFERROR(Inv_SY_B!AG90/Inv_SY_B!$DA90-1,"")</f>
        <v>-1.7754722160371883E-2</v>
      </c>
      <c r="AH90" s="169">
        <f>IFERROR(Inv_SY_B!AH90/Inv_SY_B!$DA90-1,"")</f>
        <v>-6.5174141119381357E-2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 t="str">
        <f>IFERROR(Inv_SY_B!CI90/Inv_SY_B!$DC90-1,"")</f>
        <v/>
      </c>
      <c r="CJ90" s="169" t="str">
        <f>IFERROR(Inv_SY_B!CJ90/Inv_SY_B!$DC90-1,"")</f>
        <v/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-0.99364774169782522</v>
      </c>
      <c r="CN90" s="169">
        <f>IFERROR(Inv_SY_B!CN90/Inv_SY_B!$DB90-1,"")</f>
        <v>-0.99395760795646793</v>
      </c>
      <c r="CO90" s="169">
        <f>IFERROR(Inv_SY_B!CO90/Inv_SY_B!$DB90-1,"")</f>
        <v>-0.99387734139549422</v>
      </c>
      <c r="CP90" s="169">
        <f>IFERROR(Inv_SY_B!CP90/Inv_SY_B!$DB90-1,"")</f>
        <v>-0.99945730980550973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-6.4604709038021291E-2</v>
      </c>
      <c r="CV90" s="169">
        <f>IFERROR(Inv_SY_B!CV90/Inv_SY_B!$DB90-1,"")</f>
        <v>0.42951140376580321</v>
      </c>
      <c r="CW90" s="169">
        <f>IFERROR(Inv_SY_B!CW90/Inv_SY_B!$DB90-1,"")</f>
        <v>-1</v>
      </c>
      <c r="CX90" s="169">
        <f>IFERROR(Inv_SY_B!CX90/Inv_SY_B!$DB90-1,"")</f>
        <v>-0.20987657621686362</v>
      </c>
      <c r="CY90" s="169">
        <f>IFERROR(Inv_SY_B!CY90/Inv_SY_B!$DB90-1,"")</f>
        <v>-0.15503011851091875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1.628880311523262E-2</v>
      </c>
      <c r="D91" s="169">
        <f>IFERROR(Inv_SY_B!D91/Inv_SY_B!$DA91-1,"")</f>
        <v>2.2746296625054896E-2</v>
      </c>
      <c r="E91" s="169">
        <f>IFERROR(Inv_SY_B!E91/Inv_SY_B!$DA91-1,"")</f>
        <v>-1.5836141690688921E-2</v>
      </c>
      <c r="F91" s="169">
        <f>IFERROR(Inv_SY_B!F91/Inv_SY_B!$DA91-1,"")</f>
        <v>-2.2030239823065845E-2</v>
      </c>
      <c r="G91" s="169">
        <f>IFERROR(Inv_SY_B!G91/Inv_SY_B!$DA91-1,"")</f>
        <v>-1.556536954462473E-2</v>
      </c>
      <c r="H91" s="169">
        <f>IFERROR(Inv_SY_B!H91/Inv_SY_B!$DA91-1,"")</f>
        <v>-7.2709239163450956E-3</v>
      </c>
      <c r="I91" s="169">
        <f>IFERROR(Inv_SY_B!I91/Inv_SY_B!$DA91-1,"")</f>
        <v>-4.3010695741296789E-4</v>
      </c>
      <c r="J91" s="169">
        <f>IFERROR(Inv_SY_B!J91/Inv_SY_B!$DA91-1,"")</f>
        <v>-4.34973690570295E-3</v>
      </c>
      <c r="K91" s="169">
        <f>IFERROR(Inv_SY_B!K91/Inv_SY_B!$DA91-1,"")</f>
        <v>-1.7497738502988525E-2</v>
      </c>
      <c r="L91" s="169">
        <f>IFERROR(Inv_SY_B!L91/Inv_SY_B!$DA91-1,"")</f>
        <v>4.149609703480106E-3</v>
      </c>
      <c r="M91" s="169">
        <f>IFERROR(Inv_SY_B!M91/Inv_SY_B!$DA91-1,"")</f>
        <v>5.9835612614433931E-3</v>
      </c>
      <c r="N91" s="169">
        <f>IFERROR(Inv_SY_B!N91/Inv_SY_B!$DA91-1,"")</f>
        <v>2.0162550918292332E-3</v>
      </c>
      <c r="O91" s="169">
        <f>IFERROR(Inv_SY_B!O91/Inv_SY_B!$DA91-1,"")</f>
        <v>-2.2065116642001614E-3</v>
      </c>
      <c r="P91" s="169">
        <f>IFERROR(Inv_SY_B!P91/Inv_SY_B!$DA91-1,"")</f>
        <v>-8.6106070093429077E-3</v>
      </c>
      <c r="Q91" s="169">
        <f>IFERROR(Inv_SY_B!Q91/Inv_SY_B!$DA91-1,"")</f>
        <v>-3.3825010999890992E-2</v>
      </c>
      <c r="R91" s="169">
        <f>IFERROR(Inv_SY_B!R91/Inv_SY_B!$DA91-1,"")</f>
        <v>-1.8904942202501607E-2</v>
      </c>
      <c r="S91" s="169">
        <f>IFERROR(Inv_SY_B!S91/Inv_SY_B!$DA91-1,"")</f>
        <v>-1.3880663801440374E-2</v>
      </c>
      <c r="T91" s="169">
        <f>IFERROR(Inv_SY_B!T91/Inv_SY_B!$DA91-1,"")</f>
        <v>-5.6053861446646591E-3</v>
      </c>
      <c r="U91" s="169">
        <f>IFERROR(Inv_SY_B!U91/Inv_SY_B!$DA91-1,"")</f>
        <v>7.2177915554608285E-2</v>
      </c>
      <c r="V91" s="169">
        <f>IFERROR(Inv_SY_B!V91/Inv_SY_B!$DA91-1,"")</f>
        <v>0.10713994176357611</v>
      </c>
      <c r="W91" s="169">
        <f>IFERROR(Inv_SY_B!W91/Inv_SY_B!$DA91-1,"")</f>
        <v>0.11191649035242013</v>
      </c>
      <c r="X91" s="169">
        <f>IFERROR(Inv_SY_B!X91/Inv_SY_B!$DA91-1,"")</f>
        <v>6.0644738125643638E-3</v>
      </c>
      <c r="Y91" s="169">
        <f>IFERROR(Inv_SY_B!Y91/Inv_SY_B!$DA91-1,"")</f>
        <v>-2.3714227633841456E-2</v>
      </c>
      <c r="Z91" s="169">
        <f>IFERROR(Inv_SY_B!Z91/Inv_SY_B!$DA91-1,"")</f>
        <v>-0.11087601449471729</v>
      </c>
      <c r="AA91" s="169">
        <f>IFERROR(Inv_SY_B!AA91/Inv_SY_B!$DA91-1,"")</f>
        <v>-4.1754783986901911E-2</v>
      </c>
      <c r="AB91" s="169">
        <f>IFERROR(Inv_SY_B!AB91/Inv_SY_B!$DA91-1,"")</f>
        <v>-1.9751290196015514E-2</v>
      </c>
      <c r="AC91" s="169">
        <f>IFERROR(Inv_SY_B!AC91/Inv_SY_B!$DA91-1,"")</f>
        <v>-1.4584135462963443E-2</v>
      </c>
      <c r="AD91" s="169">
        <f>IFERROR(Inv_SY_B!AD91/Inv_SY_B!$DA91-1,"")</f>
        <v>-4.8043972394836154E-2</v>
      </c>
      <c r="AE91" s="169">
        <f>IFERROR(Inv_SY_B!AE91/Inv_SY_B!$DA91-1,"")</f>
        <v>-6.0931698964039605E-4</v>
      </c>
      <c r="AF91" s="169">
        <f>IFERROR(Inv_SY_B!AF91/Inv_SY_B!$DA91-1,"")</f>
        <v>3.2344106699546682E-2</v>
      </c>
      <c r="AG91" s="169">
        <f>IFERROR(Inv_SY_B!AG91/Inv_SY_B!$DA91-1,"")</f>
        <v>4.7574238638793176E-2</v>
      </c>
      <c r="AH91" s="169">
        <f>IFERROR(Inv_SY_B!AH91/Inv_SY_B!$DA91-1,"")</f>
        <v>-3.0545722967649791E-3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 t="str">
        <f>IFERROR(Inv_SY_B!CI91/Inv_SY_B!$DC91-1,"")</f>
        <v/>
      </c>
      <c r="CJ91" s="169" t="str">
        <f>IFERROR(Inv_SY_B!CJ91/Inv_SY_B!$DC91-1,"")</f>
        <v/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-0.99396409716661838</v>
      </c>
      <c r="CN91" s="169">
        <f>IFERROR(Inv_SY_B!CN91/Inv_SY_B!$DB91-1,"")</f>
        <v>-0.99418298581237319</v>
      </c>
      <c r="CO91" s="169">
        <f>IFERROR(Inv_SY_B!CO91/Inv_SY_B!$DB91-1,"")</f>
        <v>-0.99412293671486518</v>
      </c>
      <c r="CP91" s="169">
        <f>IFERROR(Inv_SY_B!CP91/Inv_SY_B!$DB91-1,"")</f>
        <v>-0.99911503680262448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-4.8404973616764546E-2</v>
      </c>
      <c r="CV91" s="169">
        <f>IFERROR(Inv_SY_B!CV91/Inv_SY_B!$DB91-1,"")</f>
        <v>0.41109765691137823</v>
      </c>
      <c r="CW91" s="169">
        <f>IFERROR(Inv_SY_B!CW91/Inv_SY_B!$DB91-1,"")</f>
        <v>-1</v>
      </c>
      <c r="CX91" s="169">
        <f>IFERROR(Inv_SY_B!CX91/Inv_SY_B!$DB91-1,"")</f>
        <v>-0.21212054301805616</v>
      </c>
      <c r="CY91" s="169">
        <f>IFERROR(Inv_SY_B!CY91/Inv_SY_B!$DB91-1,"")</f>
        <v>-0.15057214027655719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1.3786768784417758E-2</v>
      </c>
      <c r="D92" s="169">
        <f>IFERROR(Inv_SY_B!D92/Inv_SY_B!$DA92-1,"")</f>
        <v>1.4830732445600958E-2</v>
      </c>
      <c r="E92" s="169">
        <f>IFERROR(Inv_SY_B!E92/Inv_SY_B!$DA92-1,"")</f>
        <v>-2.138713476475651E-2</v>
      </c>
      <c r="F92" s="169">
        <f>IFERROR(Inv_SY_B!F92/Inv_SY_B!$DA92-1,"")</f>
        <v>-2.9053381736452999E-2</v>
      </c>
      <c r="G92" s="169">
        <f>IFERROR(Inv_SY_B!G92/Inv_SY_B!$DA92-1,"")</f>
        <v>-1.9851103562984695E-2</v>
      </c>
      <c r="H92" s="169">
        <f>IFERROR(Inv_SY_B!H92/Inv_SY_B!$DA92-1,"")</f>
        <v>-1.5258744698236404E-2</v>
      </c>
      <c r="I92" s="169">
        <f>IFERROR(Inv_SY_B!I92/Inv_SY_B!$DA92-1,"")</f>
        <v>-1.8808044589078809E-2</v>
      </c>
      <c r="J92" s="169">
        <f>IFERROR(Inv_SY_B!J92/Inv_SY_B!$DA92-1,"")</f>
        <v>-1.489703992126612E-2</v>
      </c>
      <c r="K92" s="169">
        <f>IFERROR(Inv_SY_B!K92/Inv_SY_B!$DA92-1,"")</f>
        <v>-3.3351872418661332E-2</v>
      </c>
      <c r="L92" s="169">
        <f>IFERROR(Inv_SY_B!L92/Inv_SY_B!$DA92-1,"")</f>
        <v>-1.4645138380161793E-2</v>
      </c>
      <c r="M92" s="169">
        <f>IFERROR(Inv_SY_B!M92/Inv_SY_B!$DA92-1,"")</f>
        <v>-4.9371385496561615E-3</v>
      </c>
      <c r="N92" s="169">
        <f>IFERROR(Inv_SY_B!N92/Inv_SY_B!$DA92-1,"")</f>
        <v>-1.0354397686248684E-2</v>
      </c>
      <c r="O92" s="169">
        <f>IFERROR(Inv_SY_B!O92/Inv_SY_B!$DA92-1,"")</f>
        <v>-1.5688950576481009E-2</v>
      </c>
      <c r="P92" s="169">
        <f>IFERROR(Inv_SY_B!P92/Inv_SY_B!$DA92-1,"")</f>
        <v>-1.528947368953959E-2</v>
      </c>
      <c r="Q92" s="169">
        <f>IFERROR(Inv_SY_B!Q92/Inv_SY_B!$DA92-1,"")</f>
        <v>-3.3380069855312833E-2</v>
      </c>
      <c r="R92" s="169">
        <f>IFERROR(Inv_SY_B!R92/Inv_SY_B!$DA92-1,"")</f>
        <v>-1.2080772242817228E-2</v>
      </c>
      <c r="S92" s="169">
        <f>IFERROR(Inv_SY_B!S92/Inv_SY_B!$DA92-1,"")</f>
        <v>-6.5051871966920194E-3</v>
      </c>
      <c r="T92" s="169">
        <f>IFERROR(Inv_SY_B!T92/Inv_SY_B!$DA92-1,"")</f>
        <v>-7.9354673617553217E-3</v>
      </c>
      <c r="U92" s="169">
        <f>IFERROR(Inv_SY_B!U92/Inv_SY_B!$DA92-1,"")</f>
        <v>0.10601834097832108</v>
      </c>
      <c r="V92" s="169">
        <f>IFERROR(Inv_SY_B!V92/Inv_SY_B!$DA92-1,"")</f>
        <v>0.12009389817503102</v>
      </c>
      <c r="W92" s="169">
        <f>IFERROR(Inv_SY_B!W92/Inv_SY_B!$DA92-1,"")</f>
        <v>0.14487835740084742</v>
      </c>
      <c r="X92" s="169">
        <f>IFERROR(Inv_SY_B!X92/Inv_SY_B!$DA92-1,"")</f>
        <v>6.3609925719301241E-3</v>
      </c>
      <c r="Y92" s="169">
        <f>IFERROR(Inv_SY_B!Y92/Inv_SY_B!$DA92-1,"")</f>
        <v>7.9420331388615484E-3</v>
      </c>
      <c r="Z92" s="169">
        <f>IFERROR(Inv_SY_B!Z92/Inv_SY_B!$DA92-1,"")</f>
        <v>-8.5349263974609402E-2</v>
      </c>
      <c r="AA92" s="169">
        <f>IFERROR(Inv_SY_B!AA92/Inv_SY_B!$DA92-1,"")</f>
        <v>-4.2477383083823317E-2</v>
      </c>
      <c r="AB92" s="169">
        <f>IFERROR(Inv_SY_B!AB92/Inv_SY_B!$DA92-1,"")</f>
        <v>-2.7312600935696318E-2</v>
      </c>
      <c r="AC92" s="169">
        <f>IFERROR(Inv_SY_B!AC92/Inv_SY_B!$DA92-1,"")</f>
        <v>-8.646292265160449E-3</v>
      </c>
      <c r="AD92" s="169">
        <f>IFERROR(Inv_SY_B!AD92/Inv_SY_B!$DA92-1,"")</f>
        <v>-3.6105750229245781E-2</v>
      </c>
      <c r="AE92" s="169">
        <f>IFERROR(Inv_SY_B!AE92/Inv_SY_B!$DA92-1,"")</f>
        <v>2.9533041474492094E-3</v>
      </c>
      <c r="AF92" s="169">
        <f>IFERROR(Inv_SY_B!AF92/Inv_SY_B!$DA92-1,"")</f>
        <v>2.8164734345526243E-2</v>
      </c>
      <c r="AG92" s="169">
        <f>IFERROR(Inv_SY_B!AG92/Inv_SY_B!$DA92-1,"")</f>
        <v>3.8549146885352048E-2</v>
      </c>
      <c r="AH92" s="169">
        <f>IFERROR(Inv_SY_B!AH92/Inv_SY_B!$DA92-1,"")</f>
        <v>-1.0263101154700749E-2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 t="str">
        <f>IFERROR(Inv_SY_B!CI92/Inv_SY_B!$DC92-1,"")</f>
        <v/>
      </c>
      <c r="CJ92" s="169" t="str">
        <f>IFERROR(Inv_SY_B!CJ92/Inv_SY_B!$DC92-1,"")</f>
        <v/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-0.99379086056659549</v>
      </c>
      <c r="CN92" s="169">
        <f>IFERROR(Inv_SY_B!CN92/Inv_SY_B!$DB92-1,"")</f>
        <v>-0.9939496904271764</v>
      </c>
      <c r="CO92" s="169">
        <f>IFERROR(Inv_SY_B!CO92/Inv_SY_B!$DB92-1,"")</f>
        <v>-0.99386658177919807</v>
      </c>
      <c r="CP92" s="169">
        <f>IFERROR(Inv_SY_B!CP92/Inv_SY_B!$DB92-1,"")</f>
        <v>-0.99930965855523446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-6.4685524236993808E-2</v>
      </c>
      <c r="CV92" s="169">
        <f>IFERROR(Inv_SY_B!CV92/Inv_SY_B!$DB92-1,"")</f>
        <v>0.42496261898973731</v>
      </c>
      <c r="CW92" s="169">
        <f>IFERROR(Inv_SY_B!CW92/Inv_SY_B!$DB92-1,"")</f>
        <v>-1</v>
      </c>
      <c r="CX92" s="169">
        <f>IFERROR(Inv_SY_B!CX92/Inv_SY_B!$DB92-1,"")</f>
        <v>-0.20484313299315027</v>
      </c>
      <c r="CY92" s="169">
        <f>IFERROR(Inv_SY_B!CY92/Inv_SY_B!$DB92-1,"")</f>
        <v>-0.15543396175959301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3.4211859452542459E-2</v>
      </c>
      <c r="D93" s="169">
        <f>IFERROR(Inv_SY_B!D93/Inv_SY_B!$DA93-1,"")</f>
        <v>2.0105773955673589E-2</v>
      </c>
      <c r="E93" s="169">
        <f>IFERROR(Inv_SY_B!E93/Inv_SY_B!$DA93-1,"")</f>
        <v>-2.7201372862176609E-2</v>
      </c>
      <c r="F93" s="169">
        <f>IFERROR(Inv_SY_B!F93/Inv_SY_B!$DA93-1,"")</f>
        <v>-2.8719140634785978E-2</v>
      </c>
      <c r="G93" s="169">
        <f>IFERROR(Inv_SY_B!G93/Inv_SY_B!$DA93-1,"")</f>
        <v>-2.8798445700299102E-2</v>
      </c>
      <c r="H93" s="169">
        <f>IFERROR(Inv_SY_B!H93/Inv_SY_B!$DA93-1,"")</f>
        <v>-1.6777261862029436E-2</v>
      </c>
      <c r="I93" s="169">
        <f>IFERROR(Inv_SY_B!I93/Inv_SY_B!$DA93-1,"")</f>
        <v>-8.3628814409101304E-3</v>
      </c>
      <c r="J93" s="169">
        <f>IFERROR(Inv_SY_B!J93/Inv_SY_B!$DA93-1,"")</f>
        <v>-1.1795439654289308E-2</v>
      </c>
      <c r="K93" s="169">
        <f>IFERROR(Inv_SY_B!K93/Inv_SY_B!$DA93-1,"")</f>
        <v>-2.2151833675249422E-2</v>
      </c>
      <c r="L93" s="169">
        <f>IFERROR(Inv_SY_B!L93/Inv_SY_B!$DA93-1,"")</f>
        <v>-2.4057198975375726E-3</v>
      </c>
      <c r="M93" s="169">
        <f>IFERROR(Inv_SY_B!M93/Inv_SY_B!$DA93-1,"")</f>
        <v>-8.7130540672109014E-3</v>
      </c>
      <c r="N93" s="169">
        <f>IFERROR(Inv_SY_B!N93/Inv_SY_B!$DA93-1,"")</f>
        <v>-9.4038182685740601E-3</v>
      </c>
      <c r="O93" s="169">
        <f>IFERROR(Inv_SY_B!O93/Inv_SY_B!$DA93-1,"")</f>
        <v>-1.8135624992769217E-2</v>
      </c>
      <c r="P93" s="169">
        <f>IFERROR(Inv_SY_B!P93/Inv_SY_B!$DA93-1,"")</f>
        <v>-2.8083681513509373E-2</v>
      </c>
      <c r="Q93" s="169">
        <f>IFERROR(Inv_SY_B!Q93/Inv_SY_B!$DA93-1,"")</f>
        <v>-5.2518134950762407E-2</v>
      </c>
      <c r="R93" s="169">
        <f>IFERROR(Inv_SY_B!R93/Inv_SY_B!$DA93-1,"")</f>
        <v>-2.2297924404863334E-2</v>
      </c>
      <c r="S93" s="169">
        <f>IFERROR(Inv_SY_B!S93/Inv_SY_B!$DA93-1,"")</f>
        <v>-1.7497133055853431E-2</v>
      </c>
      <c r="T93" s="169">
        <f>IFERROR(Inv_SY_B!T93/Inv_SY_B!$DA93-1,"")</f>
        <v>-9.1319535641021243E-3</v>
      </c>
      <c r="U93" s="169">
        <f>IFERROR(Inv_SY_B!U93/Inv_SY_B!$DA93-1,"")</f>
        <v>0.1074524749775212</v>
      </c>
      <c r="V93" s="169">
        <f>IFERROR(Inv_SY_B!V93/Inv_SY_B!$DA93-1,"")</f>
        <v>0.11568327023029878</v>
      </c>
      <c r="W93" s="169">
        <f>IFERROR(Inv_SY_B!W93/Inv_SY_B!$DA93-1,"")</f>
        <v>0.15224016693059084</v>
      </c>
      <c r="X93" s="169">
        <f>IFERROR(Inv_SY_B!X93/Inv_SY_B!$DA93-1,"")</f>
        <v>2.8738604367056553E-2</v>
      </c>
      <c r="Y93" s="169">
        <f>IFERROR(Inv_SY_B!Y93/Inv_SY_B!$DA93-1,"")</f>
        <v>-8.6655330687053223E-3</v>
      </c>
      <c r="Z93" s="169">
        <f>IFERROR(Inv_SY_B!Z93/Inv_SY_B!$DA93-1,"")</f>
        <v>-1.2712064172697546E-2</v>
      </c>
      <c r="AA93" s="169">
        <f>IFERROR(Inv_SY_B!AA93/Inv_SY_B!$DA93-1,"")</f>
        <v>-4.9959209920716563E-2</v>
      </c>
      <c r="AB93" s="169">
        <f>IFERROR(Inv_SY_B!AB93/Inv_SY_B!$DA93-1,"")</f>
        <v>-4.1404997686856904E-2</v>
      </c>
      <c r="AC93" s="169">
        <f>IFERROR(Inv_SY_B!AC93/Inv_SY_B!$DA93-1,"")</f>
        <v>-2.4708968001412757E-2</v>
      </c>
      <c r="AD93" s="169">
        <f>IFERROR(Inv_SY_B!AD93/Inv_SY_B!$DA93-1,"")</f>
        <v>-6.4602039277282586E-2</v>
      </c>
      <c r="AE93" s="169">
        <f>IFERROR(Inv_SY_B!AE93/Inv_SY_B!$DA93-1,"")</f>
        <v>-1.5449196213904837E-2</v>
      </c>
      <c r="AF93" s="169">
        <f>IFERROR(Inv_SY_B!AF93/Inv_SY_B!$DA93-1,"")</f>
        <v>1.7124848414709515E-2</v>
      </c>
      <c r="AG93" s="169">
        <f>IFERROR(Inv_SY_B!AG93/Inv_SY_B!$DA93-1,"")</f>
        <v>5.5440072708794697E-2</v>
      </c>
      <c r="AH93" s="169">
        <f>IFERROR(Inv_SY_B!AH93/Inv_SY_B!$DA93-1,"")</f>
        <v>-1.5016421506881539E-3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 t="str">
        <f>IFERROR(Inv_SY_B!CI93/Inv_SY_B!$DC93-1,"")</f>
        <v/>
      </c>
      <c r="CJ93" s="169" t="str">
        <f>IFERROR(Inv_SY_B!CJ93/Inv_SY_B!$DC93-1,"")</f>
        <v/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-5.0901933919656694E-2</v>
      </c>
      <c r="CV93" s="169">
        <f>IFERROR(Inv_SY_B!CV93/Inv_SY_B!$DB93-1,"")</f>
        <v>0.42251854403389233</v>
      </c>
      <c r="CW93" s="169">
        <f>IFERROR(Inv_SY_B!CW93/Inv_SY_B!$DB93-1,"")</f>
        <v>-1</v>
      </c>
      <c r="CX93" s="169">
        <f>IFERROR(Inv_SY_B!CX93/Inv_SY_B!$DB93-1,"")</f>
        <v>-0.22556381534622794</v>
      </c>
      <c r="CY93" s="169">
        <f>IFERROR(Inv_SY_B!CY93/Inv_SY_B!$DB93-1,"")</f>
        <v>-0.14605279476800792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2.8189724546895167E-2</v>
      </c>
      <c r="D94" s="169">
        <f>IFERROR(Inv_SY_B!D94/Inv_SY_B!$DA94-1,"")</f>
        <v>2.2515234068869905E-2</v>
      </c>
      <c r="E94" s="169">
        <f>IFERROR(Inv_SY_B!E94/Inv_SY_B!$DA94-1,"")</f>
        <v>-1.7951140762827111E-2</v>
      </c>
      <c r="F94" s="169">
        <f>IFERROR(Inv_SY_B!F94/Inv_SY_B!$DA94-1,"")</f>
        <v>-3.673085481650995E-2</v>
      </c>
      <c r="G94" s="169">
        <f>IFERROR(Inv_SY_B!G94/Inv_SY_B!$DA94-1,"")</f>
        <v>-2.0622009484997039E-2</v>
      </c>
      <c r="H94" s="169">
        <f>IFERROR(Inv_SY_B!H94/Inv_SY_B!$DA94-1,"")</f>
        <v>-1.1294016818686248E-2</v>
      </c>
      <c r="I94" s="169">
        <f>IFERROR(Inv_SY_B!I94/Inv_SY_B!$DA94-1,"")</f>
        <v>-2.5416377797820244E-2</v>
      </c>
      <c r="J94" s="169">
        <f>IFERROR(Inv_SY_B!J94/Inv_SY_B!$DA94-1,"")</f>
        <v>-1.6880279233476791E-2</v>
      </c>
      <c r="K94" s="169">
        <f>IFERROR(Inv_SY_B!K94/Inv_SY_B!$DA94-1,"")</f>
        <v>-4.4270814261295421E-2</v>
      </c>
      <c r="L94" s="169">
        <f>IFERROR(Inv_SY_B!L94/Inv_SY_B!$DA94-1,"")</f>
        <v>-1.8392893590474357E-2</v>
      </c>
      <c r="M94" s="169">
        <f>IFERROR(Inv_SY_B!M94/Inv_SY_B!$DA94-1,"")</f>
        <v>4.4426522944616131E-3</v>
      </c>
      <c r="N94" s="169">
        <f>IFERROR(Inv_SY_B!N94/Inv_SY_B!$DA94-1,"")</f>
        <v>-3.2022519600354293E-3</v>
      </c>
      <c r="O94" s="169">
        <f>IFERROR(Inv_SY_B!O94/Inv_SY_B!$DA94-1,"")</f>
        <v>-7.7604051781164918E-3</v>
      </c>
      <c r="P94" s="169">
        <f>IFERROR(Inv_SY_B!P94/Inv_SY_B!$DA94-1,"")</f>
        <v>-1.2210759310822605E-2</v>
      </c>
      <c r="Q94" s="169">
        <f>IFERROR(Inv_SY_B!Q94/Inv_SY_B!$DA94-1,"")</f>
        <v>-4.0996028594709966E-2</v>
      </c>
      <c r="R94" s="169">
        <f>IFERROR(Inv_SY_B!R94/Inv_SY_B!$DA94-1,"")</f>
        <v>-1.1901240286264936E-2</v>
      </c>
      <c r="S94" s="169">
        <f>IFERROR(Inv_SY_B!S94/Inv_SY_B!$DA94-1,"")</f>
        <v>-1.3055977744089176E-2</v>
      </c>
      <c r="T94" s="169">
        <f>IFERROR(Inv_SY_B!T94/Inv_SY_B!$DA94-1,"")</f>
        <v>-6.1334865493321011E-3</v>
      </c>
      <c r="U94" s="169">
        <f>IFERROR(Inv_SY_B!U94/Inv_SY_B!$DA94-1,"")</f>
        <v>9.5018577144358796E-2</v>
      </c>
      <c r="V94" s="169">
        <f>IFERROR(Inv_SY_B!V94/Inv_SY_B!$DA94-1,"")</f>
        <v>0.11318770886376384</v>
      </c>
      <c r="W94" s="169">
        <f>IFERROR(Inv_SY_B!W94/Inv_SY_B!$DA94-1,"")</f>
        <v>0.14475603620377231</v>
      </c>
      <c r="X94" s="169">
        <f>IFERROR(Inv_SY_B!X94/Inv_SY_B!$DA94-1,"")</f>
        <v>1.5412775158343273E-2</v>
      </c>
      <c r="Y94" s="169">
        <f>IFERROR(Inv_SY_B!Y94/Inv_SY_B!$DA94-1,"")</f>
        <v>1.2098227395320293E-2</v>
      </c>
      <c r="Z94" s="169">
        <f>IFERROR(Inv_SY_B!Z94/Inv_SY_B!$DA94-1,"")</f>
        <v>8.6773187277662256E-3</v>
      </c>
      <c r="AA94" s="169">
        <f>IFERROR(Inv_SY_B!AA94/Inv_SY_B!$DA94-1,"")</f>
        <v>-6.7389820649731869E-2</v>
      </c>
      <c r="AB94" s="169">
        <f>IFERROR(Inv_SY_B!AB94/Inv_SY_B!$DA94-1,"")</f>
        <v>-5.0666758248563593E-2</v>
      </c>
      <c r="AC94" s="169">
        <f>IFERROR(Inv_SY_B!AC94/Inv_SY_B!$DA94-1,"")</f>
        <v>7.951755817258821E-3</v>
      </c>
      <c r="AD94" s="169">
        <f>IFERROR(Inv_SY_B!AD94/Inv_SY_B!$DA94-1,"")</f>
        <v>-4.9036602866667778E-2</v>
      </c>
      <c r="AE94" s="169">
        <f>IFERROR(Inv_SY_B!AE94/Inv_SY_B!$DA94-1,"")</f>
        <v>-2.0762326849566026E-3</v>
      </c>
      <c r="AF94" s="169">
        <f>IFERROR(Inv_SY_B!AF94/Inv_SY_B!$DA94-1,"")</f>
        <v>2.0951217583479842E-2</v>
      </c>
      <c r="AG94" s="169">
        <f>IFERROR(Inv_SY_B!AG94/Inv_SY_B!$DA94-1,"")</f>
        <v>2.0420668331189828E-2</v>
      </c>
      <c r="AH94" s="169">
        <f>IFERROR(Inv_SY_B!AH94/Inv_SY_B!$DA94-1,"")</f>
        <v>-3.7633945296099092E-2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 t="str">
        <f>IFERROR(Inv_SY_B!CI94/Inv_SY_B!$DC94-1,"")</f>
        <v/>
      </c>
      <c r="CJ94" s="169" t="str">
        <f>IFERROR(Inv_SY_B!CJ94/Inv_SY_B!$DC94-1,"")</f>
        <v/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-0.99329828447946256</v>
      </c>
      <c r="CN94" s="169">
        <f>IFERROR(Inv_SY_B!CN94/Inv_SY_B!$DB94-1,"")</f>
        <v>-0.99369847102442321</v>
      </c>
      <c r="CO94" s="169">
        <f>IFERROR(Inv_SY_B!CO94/Inv_SY_B!$DB94-1,"")</f>
        <v>-0.99329828447946256</v>
      </c>
      <c r="CP94" s="169">
        <f>IFERROR(Inv_SY_B!CP94/Inv_SY_B!$DB94-1,"")</f>
        <v>-0.99976590514527452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-5.8758691070968982E-2</v>
      </c>
      <c r="CV94" s="169">
        <f>IFERROR(Inv_SY_B!CV94/Inv_SY_B!$DB94-1,"")</f>
        <v>0.41625904849535611</v>
      </c>
      <c r="CW94" s="169">
        <f>IFERROR(Inv_SY_B!CW94/Inv_SY_B!$DB94-1,"")</f>
        <v>-1</v>
      </c>
      <c r="CX94" s="169">
        <f>IFERROR(Inv_SY_B!CX94/Inv_SY_B!$DB94-1,"")</f>
        <v>-0.20903780013505813</v>
      </c>
      <c r="CY94" s="169">
        <f>IFERROR(Inv_SY_B!CY94/Inv_SY_B!$DB94-1,"")</f>
        <v>-0.14846255728932978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1.8350252605255246E-2</v>
      </c>
      <c r="D95" s="169">
        <f>IFERROR(Inv_SY_B!D95/Inv_SY_B!$DA95-1,"")</f>
        <v>1.661963071022976E-2</v>
      </c>
      <c r="E95" s="169">
        <f>IFERROR(Inv_SY_B!E95/Inv_SY_B!$DA95-1,"")</f>
        <v>-3.1824953514019705E-2</v>
      </c>
      <c r="F95" s="169">
        <f>IFERROR(Inv_SY_B!F95/Inv_SY_B!$DA95-1,"")</f>
        <v>-4.9705698305672286E-2</v>
      </c>
      <c r="G95" s="169">
        <f>IFERROR(Inv_SY_B!G95/Inv_SY_B!$DA95-1,"")</f>
        <v>-3.755923616836343E-2</v>
      </c>
      <c r="H95" s="169">
        <f>IFERROR(Inv_SY_B!H95/Inv_SY_B!$DA95-1,"")</f>
        <v>-2.562916906813717E-2</v>
      </c>
      <c r="I95" s="169">
        <f>IFERROR(Inv_SY_B!I95/Inv_SY_B!$DA95-1,"")</f>
        <v>-3.2138722344274617E-2</v>
      </c>
      <c r="J95" s="169">
        <f>IFERROR(Inv_SY_B!J95/Inv_SY_B!$DA95-1,"")</f>
        <v>-2.6957856564862492E-2</v>
      </c>
      <c r="K95" s="169">
        <f>IFERROR(Inv_SY_B!K95/Inv_SY_B!$DA95-1,"")</f>
        <v>-3.6842757038803242E-2</v>
      </c>
      <c r="L95" s="169">
        <f>IFERROR(Inv_SY_B!L95/Inv_SY_B!$DA95-1,"")</f>
        <v>-2.7780377396168565E-2</v>
      </c>
      <c r="M95" s="169">
        <f>IFERROR(Inv_SY_B!M95/Inv_SY_B!$DA95-1,"")</f>
        <v>-8.3124326490509048E-3</v>
      </c>
      <c r="N95" s="169">
        <f>IFERROR(Inv_SY_B!N95/Inv_SY_B!$DA95-1,"")</f>
        <v>-1.4817015679902457E-2</v>
      </c>
      <c r="O95" s="169">
        <f>IFERROR(Inv_SY_B!O95/Inv_SY_B!$DA95-1,"")</f>
        <v>-1.8731233365050115E-2</v>
      </c>
      <c r="P95" s="169">
        <f>IFERROR(Inv_SY_B!P95/Inv_SY_B!$DA95-1,"")</f>
        <v>-2.2576468842662401E-2</v>
      </c>
      <c r="Q95" s="169">
        <f>IFERROR(Inv_SY_B!Q95/Inv_SY_B!$DA95-1,"")</f>
        <v>-4.8043147018470456E-2</v>
      </c>
      <c r="R95" s="169">
        <f>IFERROR(Inv_SY_B!R95/Inv_SY_B!$DA95-1,"")</f>
        <v>-2.1604019762568982E-2</v>
      </c>
      <c r="S95" s="169">
        <f>IFERROR(Inv_SY_B!S95/Inv_SY_B!$DA95-1,"")</f>
        <v>-1.7981351661158773E-2</v>
      </c>
      <c r="T95" s="169">
        <f>IFERROR(Inv_SY_B!T95/Inv_SY_B!$DA95-1,"")</f>
        <v>-1.111364030676687E-2</v>
      </c>
      <c r="U95" s="169">
        <f>IFERROR(Inv_SY_B!U95/Inv_SY_B!$DA95-1,"")</f>
        <v>0.11153423313898858</v>
      </c>
      <c r="V95" s="169">
        <f>IFERROR(Inv_SY_B!V95/Inv_SY_B!$DA95-1,"")</f>
        <v>0.12203271819514194</v>
      </c>
      <c r="W95" s="169">
        <f>IFERROR(Inv_SY_B!W95/Inv_SY_B!$DA95-1,"")</f>
        <v>0.14768513838241981</v>
      </c>
      <c r="X95" s="169">
        <f>IFERROR(Inv_SY_B!X95/Inv_SY_B!$DA95-1,"")</f>
        <v>2.001499296932141E-2</v>
      </c>
      <c r="Y95" s="169">
        <f>IFERROR(Inv_SY_B!Y95/Inv_SY_B!$DA95-1,"")</f>
        <v>8.4105391813005248E-3</v>
      </c>
      <c r="Z95" s="169">
        <f>IFERROR(Inv_SY_B!Z95/Inv_SY_B!$DA95-1,"")</f>
        <v>1.1004958121838326E-2</v>
      </c>
      <c r="AA95" s="169">
        <f>IFERROR(Inv_SY_B!AA95/Inv_SY_B!$DA95-1,"")</f>
        <v>-3.1190646413638556E-2</v>
      </c>
      <c r="AB95" s="169">
        <f>IFERROR(Inv_SY_B!AB95/Inv_SY_B!$DA95-1,"")</f>
        <v>-2.2845252408331795E-2</v>
      </c>
      <c r="AC95" s="169">
        <f>IFERROR(Inv_SY_B!AC95/Inv_SY_B!$DA95-1,"")</f>
        <v>1.1595976090328142E-2</v>
      </c>
      <c r="AD95" s="169">
        <f>IFERROR(Inv_SY_B!AD95/Inv_SY_B!$DA95-1,"")</f>
        <v>-5.350700117535423E-2</v>
      </c>
      <c r="AE95" s="169">
        <f>IFERROR(Inv_SY_B!AE95/Inv_SY_B!$DA95-1,"")</f>
        <v>-4.6081720385005021E-5</v>
      </c>
      <c r="AF95" s="169">
        <f>IFERROR(Inv_SY_B!AF95/Inv_SY_B!$DA95-1,"")</f>
        <v>2.4671465789201319E-2</v>
      </c>
      <c r="AG95" s="169">
        <f>IFERROR(Inv_SY_B!AG95/Inv_SY_B!$DA95-1,"")</f>
        <v>4.9021040624420253E-2</v>
      </c>
      <c r="AH95" s="169">
        <f>IFERROR(Inv_SY_B!AH95/Inv_SY_B!$DA95-1,"")</f>
        <v>-1.7338844048082613E-3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 t="str">
        <f>IFERROR(Inv_SY_B!CI95/Inv_SY_B!$DC95-1,"")</f>
        <v/>
      </c>
      <c r="CJ95" s="169" t="str">
        <f>IFERROR(Inv_SY_B!CJ95/Inv_SY_B!$DC95-1,"")</f>
        <v/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-0.99347590971612387</v>
      </c>
      <c r="CN95" s="169">
        <f>IFERROR(Inv_SY_B!CN95/Inv_SY_B!$DB95-1,"")</f>
        <v>-0.99389589313703708</v>
      </c>
      <c r="CO95" s="169">
        <f>IFERROR(Inv_SY_B!CO95/Inv_SY_B!$DB95-1,"")</f>
        <v>-0.88887656057463404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0.13822059852296453</v>
      </c>
      <c r="CV95" s="169">
        <f>IFERROR(Inv_SY_B!CV95/Inv_SY_B!$DB95-1,"")</f>
        <v>0.74849217349553565</v>
      </c>
      <c r="CW95" s="169">
        <f>IFERROR(Inv_SY_B!CW95/Inv_SY_B!$DB95-1,"")</f>
        <v>-1</v>
      </c>
      <c r="CX95" s="169">
        <f>IFERROR(Inv_SY_B!CX95/Inv_SY_B!$DB95-1,"")</f>
        <v>-3.3222511922658793E-2</v>
      </c>
      <c r="CY95" s="169">
        <f>IFERROR(Inv_SY_B!CY95/Inv_SY_B!$DB95-1,"")</f>
        <v>3.5386300478793098E-2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3.3388598813804959E-2</v>
      </c>
      <c r="D96" s="169">
        <f>IFERROR(Inv_SY_B!D96/Inv_SY_B!$DA96-1,"")</f>
        <v>8.9416468786767123E-3</v>
      </c>
      <c r="E96" s="169">
        <f>IFERROR(Inv_SY_B!E96/Inv_SY_B!$DA96-1,"")</f>
        <v>-2.8586559256606026E-2</v>
      </c>
      <c r="F96" s="169">
        <f>IFERROR(Inv_SY_B!F96/Inv_SY_B!$DA96-1,"")</f>
        <v>-3.1308695793181962E-2</v>
      </c>
      <c r="G96" s="169">
        <f>IFERROR(Inv_SY_B!G96/Inv_SY_B!$DA96-1,"")</f>
        <v>-3.5751213580985208E-2</v>
      </c>
      <c r="H96" s="169">
        <f>IFERROR(Inv_SY_B!H96/Inv_SY_B!$DA96-1,"")</f>
        <v>-3.1269019720922886E-2</v>
      </c>
      <c r="I96" s="169">
        <f>IFERROR(Inv_SY_B!I96/Inv_SY_B!$DA96-1,"")</f>
        <v>-1.9936357896387369E-2</v>
      </c>
      <c r="J96" s="169">
        <f>IFERROR(Inv_SY_B!J96/Inv_SY_B!$DA96-1,"")</f>
        <v>3.5882132165583336E-3</v>
      </c>
      <c r="K96" s="169">
        <f>IFERROR(Inv_SY_B!K96/Inv_SY_B!$DA96-1,"")</f>
        <v>-2.4901464429502362E-2</v>
      </c>
      <c r="L96" s="169">
        <f>IFERROR(Inv_SY_B!L96/Inv_SY_B!$DA96-1,"")</f>
        <v>-6.8958883016134731E-3</v>
      </c>
      <c r="M96" s="169">
        <f>IFERROR(Inv_SY_B!M96/Inv_SY_B!$DA96-1,"")</f>
        <v>-1.818016537151923E-2</v>
      </c>
      <c r="N96" s="169">
        <f>IFERROR(Inv_SY_B!N96/Inv_SY_B!$DA96-1,"")</f>
        <v>-2.0311815765366559E-2</v>
      </c>
      <c r="O96" s="169">
        <f>IFERROR(Inv_SY_B!O96/Inv_SY_B!$DA96-1,"")</f>
        <v>-2.4123322706986139E-2</v>
      </c>
      <c r="P96" s="169">
        <f>IFERROR(Inv_SY_B!P96/Inv_SY_B!$DA96-1,"")</f>
        <v>-3.6567205370121925E-2</v>
      </c>
      <c r="Q96" s="169">
        <f>IFERROR(Inv_SY_B!Q96/Inv_SY_B!$DA96-1,"")</f>
        <v>-7.1593280589129726E-2</v>
      </c>
      <c r="R96" s="169">
        <f>IFERROR(Inv_SY_B!R96/Inv_SY_B!$DA96-1,"")</f>
        <v>-4.6202409154575186E-2</v>
      </c>
      <c r="S96" s="169">
        <f>IFERROR(Inv_SY_B!S96/Inv_SY_B!$DA96-1,"")</f>
        <v>-4.0926455414569296E-2</v>
      </c>
      <c r="T96" s="169">
        <f>IFERROR(Inv_SY_B!T96/Inv_SY_B!$DA96-1,"")</f>
        <v>-2.4769423883683084E-2</v>
      </c>
      <c r="U96" s="169">
        <f>IFERROR(Inv_SY_B!U96/Inv_SY_B!$DA96-1,"")</f>
        <v>0.12407102496634814</v>
      </c>
      <c r="V96" s="169">
        <f>IFERROR(Inv_SY_B!V96/Inv_SY_B!$DA96-1,"")</f>
        <v>0.10578866307256574</v>
      </c>
      <c r="W96" s="169">
        <f>IFERROR(Inv_SY_B!W96/Inv_SY_B!$DA96-1,"")</f>
        <v>0.13339600809671537</v>
      </c>
      <c r="X96" s="169">
        <f>IFERROR(Inv_SY_B!X96/Inv_SY_B!$DA96-1,"")</f>
        <v>2.9642460578567231E-2</v>
      </c>
      <c r="Y96" s="169">
        <f>IFERROR(Inv_SY_B!Y96/Inv_SY_B!$DA96-1,"")</f>
        <v>5.0045286916347242E-2</v>
      </c>
      <c r="Z96" s="169">
        <f>IFERROR(Inv_SY_B!Z96/Inv_SY_B!$DA96-1,"")</f>
        <v>4.6690317006999438E-2</v>
      </c>
      <c r="AA96" s="169">
        <f>IFERROR(Inv_SY_B!AA96/Inv_SY_B!$DA96-1,"")</f>
        <v>-3.8643334082730463E-2</v>
      </c>
      <c r="AB96" s="169">
        <f>IFERROR(Inv_SY_B!AB96/Inv_SY_B!$DA96-1,"")</f>
        <v>-1.9141823013854364E-2</v>
      </c>
      <c r="AC96" s="169">
        <f>IFERROR(Inv_SY_B!AC96/Inv_SY_B!$DA96-1,"")</f>
        <v>3.8833745591106972E-3</v>
      </c>
      <c r="AD96" s="169">
        <f>IFERROR(Inv_SY_B!AD96/Inv_SY_B!$DA96-1,"")</f>
        <v>-5.3946099243255996E-2</v>
      </c>
      <c r="AE96" s="169">
        <f>IFERROR(Inv_SY_B!AE96/Inv_SY_B!$DA96-1,"")</f>
        <v>-4.6765872900653704E-3</v>
      </c>
      <c r="AF96" s="169">
        <f>IFERROR(Inv_SY_B!AF96/Inv_SY_B!$DA96-1,"")</f>
        <v>2.7466404582954462E-2</v>
      </c>
      <c r="AG96" s="169">
        <f>IFERROR(Inv_SY_B!AG96/Inv_SY_B!$DA96-1,"")</f>
        <v>3.8170210743682764E-2</v>
      </c>
      <c r="AH96" s="169">
        <f>IFERROR(Inv_SY_B!AH96/Inv_SY_B!$DA96-1,"")</f>
        <v>-2.7341088567268579E-2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 t="str">
        <f>IFERROR(Inv_SY_B!CI96/Inv_SY_B!$DC96-1,"")</f>
        <v/>
      </c>
      <c r="CJ96" s="169" t="str">
        <f>IFERROR(Inv_SY_B!CJ96/Inv_SY_B!$DC96-1,"")</f>
        <v/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-0.99332082375418373</v>
      </c>
      <c r="CN96" s="169">
        <f>IFERROR(Inv_SY_B!CN96/Inv_SY_B!$DB96-1,"")</f>
        <v>-0.99364663722958946</v>
      </c>
      <c r="CO96" s="169">
        <f>IFERROR(Inv_SY_B!CO96/Inv_SY_B!$DB96-1,"")</f>
        <v>-0.82088675700802782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0.14614664378206665</v>
      </c>
      <c r="CV96" s="169">
        <f>IFERROR(Inv_SY_B!CV96/Inv_SY_B!$DB96-1,"")</f>
        <v>0.70238398318349882</v>
      </c>
      <c r="CW96" s="169">
        <f>IFERROR(Inv_SY_B!CW96/Inv_SY_B!$DB96-1,"")</f>
        <v>-1</v>
      </c>
      <c r="CX96" s="169">
        <f>IFERROR(Inv_SY_B!CX96/Inv_SY_B!$DB96-1,"")</f>
        <v>-4.7236123275812836E-2</v>
      </c>
      <c r="CY96" s="169">
        <f>IFERROR(Inv_SY_B!CY96/Inv_SY_B!$DB96-1,"")</f>
        <v>1.9592253318275299E-2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6.8209083016074201E-2</v>
      </c>
      <c r="D97" s="169">
        <f>IFERROR(Inv_SY_B!D97/Inv_SY_B!$DA97-1,"")</f>
        <v>5.8563417370627091E-2</v>
      </c>
      <c r="E97" s="169">
        <f>IFERROR(Inv_SY_B!E97/Inv_SY_B!$DA97-1,"")</f>
        <v>2.033663060734181E-2</v>
      </c>
      <c r="F97" s="169">
        <f>IFERROR(Inv_SY_B!F97/Inv_SY_B!$DA97-1,"")</f>
        <v>-9.2063248031533096E-3</v>
      </c>
      <c r="G97" s="169">
        <f>IFERROR(Inv_SY_B!G97/Inv_SY_B!$DA97-1,"")</f>
        <v>2.0247284630894313E-3</v>
      </c>
      <c r="H97" s="169">
        <f>IFERROR(Inv_SY_B!H97/Inv_SY_B!$DA97-1,"")</f>
        <v>2.4255536564838476E-2</v>
      </c>
      <c r="I97" s="169">
        <f>IFERROR(Inv_SY_B!I97/Inv_SY_B!$DA97-1,"")</f>
        <v>-2.050499308684639E-2</v>
      </c>
      <c r="J97" s="169">
        <f>IFERROR(Inv_SY_B!J97/Inv_SY_B!$DA97-1,"")</f>
        <v>1.1421227211738216E-2</v>
      </c>
      <c r="K97" s="169">
        <f>IFERROR(Inv_SY_B!K97/Inv_SY_B!$DA97-1,"")</f>
        <v>-9.1725097040576964E-3</v>
      </c>
      <c r="L97" s="169">
        <f>IFERROR(Inv_SY_B!L97/Inv_SY_B!$DA97-1,"")</f>
        <v>1.756257070270717E-3</v>
      </c>
      <c r="M97" s="169">
        <f>IFERROR(Inv_SY_B!M97/Inv_SY_B!$DA97-1,"")</f>
        <v>1.7453308375780185E-2</v>
      </c>
      <c r="N97" s="169">
        <f>IFERROR(Inv_SY_B!N97/Inv_SY_B!$DA97-1,"")</f>
        <v>3.8420822372742469E-2</v>
      </c>
      <c r="O97" s="169">
        <f>IFERROR(Inv_SY_B!O97/Inv_SY_B!$DA97-1,"")</f>
        <v>2.3050019240171693E-3</v>
      </c>
      <c r="P97" s="169">
        <f>IFERROR(Inv_SY_B!P97/Inv_SY_B!$DA97-1,"")</f>
        <v>-1.3101974902223423E-2</v>
      </c>
      <c r="Q97" s="169">
        <f>IFERROR(Inv_SY_B!Q97/Inv_SY_B!$DA97-1,"")</f>
        <v>-5.4704233571450822E-2</v>
      </c>
      <c r="R97" s="169">
        <f>IFERROR(Inv_SY_B!R97/Inv_SY_B!$DA97-1,"")</f>
        <v>-4.9130844142111108E-2</v>
      </c>
      <c r="S97" s="169">
        <f>IFERROR(Inv_SY_B!S97/Inv_SY_B!$DA97-1,"")</f>
        <v>-3.0876088555271908E-2</v>
      </c>
      <c r="T97" s="169">
        <f>IFERROR(Inv_SY_B!T97/Inv_SY_B!$DA97-1,"")</f>
        <v>-7.9735731324589443E-3</v>
      </c>
      <c r="U97" s="169">
        <f>IFERROR(Inv_SY_B!U97/Inv_SY_B!$DA97-1,"")</f>
        <v>0.15511820423916722</v>
      </c>
      <c r="V97" s="169">
        <f>IFERROR(Inv_SY_B!V97/Inv_SY_B!$DA97-1,"")</f>
        <v>0.14667446882780322</v>
      </c>
      <c r="W97" s="169">
        <f>IFERROR(Inv_SY_B!W97/Inv_SY_B!$DA97-1,"")</f>
        <v>0.18899196159925635</v>
      </c>
      <c r="X97" s="169">
        <f>IFERROR(Inv_SY_B!X97/Inv_SY_B!$DA97-1,"")</f>
        <v>5.1718128465527036E-2</v>
      </c>
      <c r="Y97" s="169">
        <f>IFERROR(Inv_SY_B!Y97/Inv_SY_B!$DA97-1,"")</f>
        <v>4.1311042278869836E-2</v>
      </c>
      <c r="Z97" s="169">
        <f>IFERROR(Inv_SY_B!Z97/Inv_SY_B!$DA97-1,"")</f>
        <v>4.6309151492436973E-2</v>
      </c>
      <c r="AA97" s="169">
        <f>IFERROR(Inv_SY_B!AA97/Inv_SY_B!$DA97-1,"")</f>
        <v>-0.10490166558171476</v>
      </c>
      <c r="AB97" s="169">
        <f>IFERROR(Inv_SY_B!AB97/Inv_SY_B!$DA97-1,"")</f>
        <v>-0.10060231878939818</v>
      </c>
      <c r="AC97" s="169">
        <f>IFERROR(Inv_SY_B!AC97/Inv_SY_B!$DA97-1,"")</f>
        <v>-8.0409651798505899E-2</v>
      </c>
      <c r="AD97" s="169">
        <f>IFERROR(Inv_SY_B!AD97/Inv_SY_B!$DA97-1,"")</f>
        <v>-0.11896637923380227</v>
      </c>
      <c r="AE97" s="169">
        <f>IFERROR(Inv_SY_B!AE97/Inv_SY_B!$DA97-1,"")</f>
        <v>-8.6589714476006274E-2</v>
      </c>
      <c r="AF97" s="169">
        <f>IFERROR(Inv_SY_B!AF97/Inv_SY_B!$DA97-1,"")</f>
        <v>-6.4665528126103267E-2</v>
      </c>
      <c r="AG97" s="169">
        <f>IFERROR(Inv_SY_B!AG97/Inv_SY_B!$DA97-1,"")</f>
        <v>-3.9735193570284544E-2</v>
      </c>
      <c r="AH97" s="169">
        <f>IFERROR(Inv_SY_B!AH97/Inv_SY_B!$DA97-1,"")</f>
        <v>-8.432797640619305E-2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 t="str">
        <f>IFERROR(Inv_SY_B!CI97/Inv_SY_B!$DC97-1,"")</f>
        <v/>
      </c>
      <c r="CJ97" s="169" t="str">
        <f>IFERROR(Inv_SY_B!CJ97/Inv_SY_B!$DC97-1,"")</f>
        <v/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-0.99401678830444018</v>
      </c>
      <c r="CN97" s="169">
        <f>IFERROR(Inv_SY_B!CN97/Inv_SY_B!$DB97-1,"")</f>
        <v>-1</v>
      </c>
      <c r="CO97" s="169">
        <f>IFERROR(Inv_SY_B!CO97/Inv_SY_B!$DB97-1,"")</f>
        <v>-0.76031957854845622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0.11151648800807945</v>
      </c>
      <c r="CV97" s="169">
        <f>IFERROR(Inv_SY_B!CV97/Inv_SY_B!$DB97-1,"")</f>
        <v>0.69323587876031234</v>
      </c>
      <c r="CW97" s="169">
        <f>IFERROR(Inv_SY_B!CW97/Inv_SY_B!$DB97-1,"")</f>
        <v>-1</v>
      </c>
      <c r="CX97" s="169">
        <f>IFERROR(Inv_SY_B!CX97/Inv_SY_B!$DB97-1,"")</f>
        <v>-5.5434671277436953E-2</v>
      </c>
      <c r="CY97" s="169">
        <f>IFERROR(Inv_SY_B!CY97/Inv_SY_B!$DB97-1,"")</f>
        <v>1.1001883057501605E-2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5.4674946102791999E-2</v>
      </c>
      <c r="D98" s="169">
        <f>IFERROR(Inv_SY_B!D98/Inv_SY_B!$DA98-1,"")</f>
        <v>4.9428998872359076E-2</v>
      </c>
      <c r="E98" s="169">
        <f>IFERROR(Inv_SY_B!E98/Inv_SY_B!$DA98-1,"")</f>
        <v>1.4835398360886431E-2</v>
      </c>
      <c r="F98" s="169">
        <f>IFERROR(Inv_SY_B!F98/Inv_SY_B!$DA98-1,"")</f>
        <v>-4.883234472270237E-3</v>
      </c>
      <c r="G98" s="169">
        <f>IFERROR(Inv_SY_B!G98/Inv_SY_B!$DA98-1,"")</f>
        <v>7.7187743756881311E-3</v>
      </c>
      <c r="H98" s="169">
        <f>IFERROR(Inv_SY_B!H98/Inv_SY_B!$DA98-1,"")</f>
        <v>2.0754111730207248E-2</v>
      </c>
      <c r="I98" s="169">
        <f>IFERROR(Inv_SY_B!I98/Inv_SY_B!$DA98-1,"")</f>
        <v>-0.40184797094957891</v>
      </c>
      <c r="J98" s="169">
        <f>IFERROR(Inv_SY_B!J98/Inv_SY_B!$DA98-1,"")</f>
        <v>-0.37598995311107497</v>
      </c>
      <c r="K98" s="169">
        <f>IFERROR(Inv_SY_B!K98/Inv_SY_B!$DA98-1,"")</f>
        <v>4.8352428813087656E-3</v>
      </c>
      <c r="L98" s="169">
        <f>IFERROR(Inv_SY_B!L98/Inv_SY_B!$DA98-1,"")</f>
        <v>1.4900193116442084E-2</v>
      </c>
      <c r="M98" s="169">
        <f>IFERROR(Inv_SY_B!M98/Inv_SY_B!$DA98-1,"")</f>
        <v>3.2171569422470903E-2</v>
      </c>
      <c r="N98" s="169">
        <f>IFERROR(Inv_SY_B!N98/Inv_SY_B!$DA98-1,"")</f>
        <v>2.9439554478620344E-2</v>
      </c>
      <c r="O98" s="169">
        <f>IFERROR(Inv_SY_B!O98/Inv_SY_B!$DA98-1,"")</f>
        <v>2.2643277864214273E-2</v>
      </c>
      <c r="P98" s="169">
        <f>IFERROR(Inv_SY_B!P98/Inv_SY_B!$DA98-1,"")</f>
        <v>1.6145194393446305E-2</v>
      </c>
      <c r="Q98" s="169">
        <f>IFERROR(Inv_SY_B!Q98/Inv_SY_B!$DA98-1,"")</f>
        <v>-1.3320042687928302E-2</v>
      </c>
      <c r="R98" s="169">
        <f>IFERROR(Inv_SY_B!R98/Inv_SY_B!$DA98-1,"")</f>
        <v>9.3425430650342367E-3</v>
      </c>
      <c r="S98" s="169">
        <f>IFERROR(Inv_SY_B!S98/Inv_SY_B!$DA98-1,"")</f>
        <v>1.5359517971457626E-2</v>
      </c>
      <c r="T98" s="169">
        <f>IFERROR(Inv_SY_B!T98/Inv_SY_B!$DA98-1,"")</f>
        <v>2.9510311848479631E-4</v>
      </c>
      <c r="U98" s="169">
        <f>IFERROR(Inv_SY_B!U98/Inv_SY_B!$DA98-1,"")</f>
        <v>0.11550067894997462</v>
      </c>
      <c r="V98" s="169">
        <f>IFERROR(Inv_SY_B!V98/Inv_SY_B!$DA98-1,"")</f>
        <v>0.13808068754353409</v>
      </c>
      <c r="W98" s="169">
        <f>IFERROR(Inv_SY_B!W98/Inv_SY_B!$DA98-1,"")</f>
        <v>0.17768314181081379</v>
      </c>
      <c r="X98" s="169">
        <f>IFERROR(Inv_SY_B!X98/Inv_SY_B!$DA98-1,"")</f>
        <v>2.6913238049381283E-2</v>
      </c>
      <c r="Y98" s="169">
        <f>IFERROR(Inv_SY_B!Y98/Inv_SY_B!$DA98-1,"")</f>
        <v>3.1472697902798163E-2</v>
      </c>
      <c r="Z98" s="169">
        <f>IFERROR(Inv_SY_B!Z98/Inv_SY_B!$DA98-1,"")</f>
        <v>2.9137706183645751E-2</v>
      </c>
      <c r="AA98" s="169">
        <f>IFERROR(Inv_SY_B!AA98/Inv_SY_B!$DA98-1,"")</f>
        <v>-3.8667590847784705E-2</v>
      </c>
      <c r="AB98" s="169">
        <f>IFERROR(Inv_SY_B!AB98/Inv_SY_B!$DA98-1,"")</f>
        <v>-2.7310548040088811E-2</v>
      </c>
      <c r="AC98" s="169">
        <f>IFERROR(Inv_SY_B!AC98/Inv_SY_B!$DA98-1,"")</f>
        <v>1.5745264352876154E-2</v>
      </c>
      <c r="AD98" s="169">
        <f>IFERROR(Inv_SY_B!AD98/Inv_SY_B!$DA98-1,"")</f>
        <v>-4.1519978733996488E-2</v>
      </c>
      <c r="AE98" s="169">
        <f>IFERROR(Inv_SY_B!AE98/Inv_SY_B!$DA98-1,"")</f>
        <v>5.8142033363262069E-3</v>
      </c>
      <c r="AF98" s="169">
        <f>IFERROR(Inv_SY_B!AF98/Inv_SY_B!$DA98-1,"")</f>
        <v>3.4203456693515655E-2</v>
      </c>
      <c r="AG98" s="169">
        <f>IFERROR(Inv_SY_B!AG98/Inv_SY_B!$DA98-1,"")</f>
        <v>4.4175451998869963E-2</v>
      </c>
      <c r="AH98" s="169">
        <f>IFERROR(Inv_SY_B!AH98/Inv_SY_B!$DA98-1,"")</f>
        <v>-7.7316337324253581E-3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 t="str">
        <f>IFERROR(Inv_SY_B!CI98/Inv_SY_B!$DC98-1,"")</f>
        <v/>
      </c>
      <c r="CJ98" s="169" t="str">
        <f>IFERROR(Inv_SY_B!CJ98/Inv_SY_B!$DC98-1,"")</f>
        <v/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-0.99283835432546375</v>
      </c>
      <c r="CN98" s="169">
        <f>IFERROR(Inv_SY_B!CN98/Inv_SY_B!$DB98-1,"")</f>
        <v>-1</v>
      </c>
      <c r="CO98" s="169">
        <f>IFERROR(Inv_SY_B!CO98/Inv_SY_B!$DB98-1,"")</f>
        <v>-0.75544741081870392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0.11282111843987797</v>
      </c>
      <c r="CV98" s="169">
        <f>IFERROR(Inv_SY_B!CV98/Inv_SY_B!$DB98-1,"")</f>
        <v>0.68923266153009788</v>
      </c>
      <c r="CW98" s="169">
        <f>IFERROR(Inv_SY_B!CW98/Inv_SY_B!$DB98-1,"")</f>
        <v>-1</v>
      </c>
      <c r="CX98" s="169">
        <f>IFERROR(Inv_SY_B!CX98/Inv_SY_B!$DB98-1,"")</f>
        <v>-5.4741040312845879E-2</v>
      </c>
      <c r="CY98" s="169">
        <f>IFERROR(Inv_SY_B!CY98/Inv_SY_B!$DB98-1,"")</f>
        <v>8.1346711615737366E-3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2.1113834429348666E-2</v>
      </c>
      <c r="D99" s="169">
        <f>IFERROR(Inv_SY_B!D99/Inv_SY_B!$DA99-1,"")</f>
        <v>1.958445447837609E-2</v>
      </c>
      <c r="E99" s="169">
        <f>IFERROR(Inv_SY_B!E99/Inv_SY_B!$DA99-1,"")</f>
        <v>-2.8791500887426325E-2</v>
      </c>
      <c r="F99" s="169">
        <f>IFERROR(Inv_SY_B!F99/Inv_SY_B!$DA99-1,"")</f>
        <v>-5.3598993099770675E-2</v>
      </c>
      <c r="G99" s="169">
        <f>IFERROR(Inv_SY_B!G99/Inv_SY_B!$DA99-1,"")</f>
        <v>-3.1470892033918618E-2</v>
      </c>
      <c r="H99" s="169">
        <f>IFERROR(Inv_SY_B!H99/Inv_SY_B!$DA99-1,"")</f>
        <v>-1.9185948356771232E-2</v>
      </c>
      <c r="I99" s="169">
        <f>IFERROR(Inv_SY_B!I99/Inv_SY_B!$DA99-1,"")</f>
        <v>-0.15756048080230811</v>
      </c>
      <c r="J99" s="169">
        <f>IFERROR(Inv_SY_B!J99/Inv_SY_B!$DA99-1,"")</f>
        <v>-4.6126734184909646E-2</v>
      </c>
      <c r="K99" s="169">
        <f>IFERROR(Inv_SY_B!K99/Inv_SY_B!$DA99-1,"")</f>
        <v>-4.2335810591747847E-2</v>
      </c>
      <c r="L99" s="169">
        <f>IFERROR(Inv_SY_B!L99/Inv_SY_B!$DA99-1,"")</f>
        <v>-3.9464987752641068E-2</v>
      </c>
      <c r="M99" s="169">
        <f>IFERROR(Inv_SY_B!M99/Inv_SY_B!$DA99-1,"")</f>
        <v>-1.298979205149875E-4</v>
      </c>
      <c r="N99" s="169">
        <f>IFERROR(Inv_SY_B!N99/Inv_SY_B!$DA99-1,"")</f>
        <v>-5.2727240367198558E-3</v>
      </c>
      <c r="O99" s="169">
        <f>IFERROR(Inv_SY_B!O99/Inv_SY_B!$DA99-1,"")</f>
        <v>-2.1169861127295908E-3</v>
      </c>
      <c r="P99" s="169">
        <f>IFERROR(Inv_SY_B!P99/Inv_SY_B!$DA99-1,"")</f>
        <v>-1.243057883218901E-2</v>
      </c>
      <c r="Q99" s="169">
        <f>IFERROR(Inv_SY_B!Q99/Inv_SY_B!$DA99-1,"")</f>
        <v>-3.2774786603663841E-2</v>
      </c>
      <c r="R99" s="169">
        <f>IFERROR(Inv_SY_B!R99/Inv_SY_B!$DA99-1,"")</f>
        <v>-1.0544872454724241E-2</v>
      </c>
      <c r="S99" s="169">
        <f>IFERROR(Inv_SY_B!S99/Inv_SY_B!$DA99-1,"")</f>
        <v>-3.9745309541628915E-3</v>
      </c>
      <c r="T99" s="169">
        <f>IFERROR(Inv_SY_B!T99/Inv_SY_B!$DA99-1,"")</f>
        <v>-2.7201670069557315E-2</v>
      </c>
      <c r="U99" s="169">
        <f>IFERROR(Inv_SY_B!U99/Inv_SY_B!$DA99-1,"")</f>
        <v>0.1175831960555429</v>
      </c>
      <c r="V99" s="169">
        <f>IFERROR(Inv_SY_B!V99/Inv_SY_B!$DA99-1,"")</f>
        <v>0.13502212520589274</v>
      </c>
      <c r="W99" s="169">
        <f>IFERROR(Inv_SY_B!W99/Inv_SY_B!$DA99-1,"")</f>
        <v>0.14750607151446027</v>
      </c>
      <c r="X99" s="169">
        <f>IFERROR(Inv_SY_B!X99/Inv_SY_B!$DA99-1,"")</f>
        <v>3.0791997065100496E-3</v>
      </c>
      <c r="Y99" s="169">
        <f>IFERROR(Inv_SY_B!Y99/Inv_SY_B!$DA99-1,"")</f>
        <v>3.0083645000242409E-2</v>
      </c>
      <c r="Z99" s="169">
        <f>IFERROR(Inv_SY_B!Z99/Inv_SY_B!$DA99-1,"")</f>
        <v>3.0896311778944918E-2</v>
      </c>
      <c r="AA99" s="169">
        <f>IFERROR(Inv_SY_B!AA99/Inv_SY_B!$DA99-1,"")</f>
        <v>-3.1670440237551833E-2</v>
      </c>
      <c r="AB99" s="169">
        <f>IFERROR(Inv_SY_B!AB99/Inv_SY_B!$DA99-1,"")</f>
        <v>-1.8038360928927077E-2</v>
      </c>
      <c r="AC99" s="169">
        <f>IFERROR(Inv_SY_B!AC99/Inv_SY_B!$DA99-1,"")</f>
        <v>1.7540576577795841E-2</v>
      </c>
      <c r="AD99" s="169">
        <f>IFERROR(Inv_SY_B!AD99/Inv_SY_B!$DA99-1,"")</f>
        <v>-3.9390968347837951E-2</v>
      </c>
      <c r="AE99" s="169">
        <f>IFERROR(Inv_SY_B!AE99/Inv_SY_B!$DA99-1,"")</f>
        <v>4.3061496006153721E-3</v>
      </c>
      <c r="AF99" s="169">
        <f>IFERROR(Inv_SY_B!AF99/Inv_SY_B!$DA99-1,"")</f>
        <v>3.1846412760129894E-2</v>
      </c>
      <c r="AG99" s="169">
        <f>IFERROR(Inv_SY_B!AG99/Inv_SY_B!$DA99-1,"")</f>
        <v>5.3517049800793082E-2</v>
      </c>
      <c r="AH99" s="169">
        <f>IFERROR(Inv_SY_B!AH99/Inv_SY_B!$DA99-1,"")</f>
        <v>-9.9978627005732346E-3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 t="str">
        <f>IFERROR(Inv_SY_B!CI99/Inv_SY_B!$DC99-1,"")</f>
        <v/>
      </c>
      <c r="CJ99" s="169" t="str">
        <f>IFERROR(Inv_SY_B!CJ99/Inv_SY_B!$DC99-1,"")</f>
        <v/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-0.99275762447590832</v>
      </c>
      <c r="CN99" s="169">
        <f>IFERROR(Inv_SY_B!CN99/Inv_SY_B!$DB99-1,"")</f>
        <v>-1</v>
      </c>
      <c r="CO99" s="169">
        <f>IFERROR(Inv_SY_B!CO99/Inv_SY_B!$DB99-1,"")</f>
        <v>-0.75375923218088137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-0.99851799537886643</v>
      </c>
      <c r="CT99" s="169">
        <f>IFERROR(Inv_SY_B!CT99/Inv_SY_B!$DB99-1,"")</f>
        <v>-1</v>
      </c>
      <c r="CU99" s="169">
        <f>IFERROR(Inv_SY_B!CU99/Inv_SY_B!$DB99-1,"")</f>
        <v>9.2801148709765302E-2</v>
      </c>
      <c r="CV99" s="169">
        <f>IFERROR(Inv_SY_B!CV99/Inv_SY_B!$DB99-1,"")</f>
        <v>0.7064404906673345</v>
      </c>
      <c r="CW99" s="169">
        <f>IFERROR(Inv_SY_B!CW99/Inv_SY_B!$DB99-1,"")</f>
        <v>-1</v>
      </c>
      <c r="CX99" s="169">
        <f>IFERROR(Inv_SY_B!CX99/Inv_SY_B!$DB99-1,"")</f>
        <v>-5.1086540042804107E-2</v>
      </c>
      <c r="CY99" s="169">
        <f>IFERROR(Inv_SY_B!CY99/Inv_SY_B!$DB99-1,"")</f>
        <v>5.6041328465852303E-3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2.9873438737091362E-2</v>
      </c>
      <c r="D100" s="169">
        <f>IFERROR(Inv_SY_B!D100/Inv_SY_B!$DA100-1,"")</f>
        <v>2.3691427280092769E-2</v>
      </c>
      <c r="E100" s="169">
        <f>IFERROR(Inv_SY_B!E100/Inv_SY_B!$DA100-1,"")</f>
        <v>-9.2060812852067242E-3</v>
      </c>
      <c r="F100" s="169">
        <f>IFERROR(Inv_SY_B!F100/Inv_SY_B!$DA100-1,"")</f>
        <v>-2.2648473453008577E-2</v>
      </c>
      <c r="G100" s="169">
        <f>IFERROR(Inv_SY_B!G100/Inv_SY_B!$DA100-1,"")</f>
        <v>-1.2535449527171116E-2</v>
      </c>
      <c r="H100" s="169">
        <f>IFERROR(Inv_SY_B!H100/Inv_SY_B!$DA100-1,"")</f>
        <v>-1.1944155531965484E-3</v>
      </c>
      <c r="I100" s="169">
        <f>IFERROR(Inv_SY_B!I100/Inv_SY_B!$DA100-1,"")</f>
        <v>-3.553856585371884E-2</v>
      </c>
      <c r="J100" s="169">
        <f>IFERROR(Inv_SY_B!J100/Inv_SY_B!$DA100-1,"")</f>
        <v>-9.1042449809051185E-3</v>
      </c>
      <c r="K100" s="169">
        <f>IFERROR(Inv_SY_B!K100/Inv_SY_B!$DA100-1,"")</f>
        <v>-1.445990173552314E-2</v>
      </c>
      <c r="L100" s="169">
        <f>IFERROR(Inv_SY_B!L100/Inv_SY_B!$DA100-1,"")</f>
        <v>-2.0612461754113687E-3</v>
      </c>
      <c r="M100" s="169">
        <f>IFERROR(Inv_SY_B!M100/Inv_SY_B!$DA100-1,"")</f>
        <v>3.8476245735392656E-3</v>
      </c>
      <c r="N100" s="169">
        <f>IFERROR(Inv_SY_B!N100/Inv_SY_B!$DA100-1,"")</f>
        <v>7.4137875577056089E-3</v>
      </c>
      <c r="O100" s="169">
        <f>IFERROR(Inv_SY_B!O100/Inv_SY_B!$DA100-1,"")</f>
        <v>-8.4195780186915314E-3</v>
      </c>
      <c r="P100" s="169">
        <f>IFERROR(Inv_SY_B!P100/Inv_SY_B!$DA100-1,"")</f>
        <v>-8.0114760362881565E-3</v>
      </c>
      <c r="Q100" s="169">
        <f>IFERROR(Inv_SY_B!Q100/Inv_SY_B!$DA100-1,"")</f>
        <v>-6.9159267805697922E-2</v>
      </c>
      <c r="R100" s="169">
        <f>IFERROR(Inv_SY_B!R100/Inv_SY_B!$DA100-1,"")</f>
        <v>-4.3946622412113223E-2</v>
      </c>
      <c r="S100" s="169">
        <f>IFERROR(Inv_SY_B!S100/Inv_SY_B!$DA100-1,"")</f>
        <v>-3.4952989733334272E-2</v>
      </c>
      <c r="T100" s="169">
        <f>IFERROR(Inv_SY_B!T100/Inv_SY_B!$DA100-1,"")</f>
        <v>-4.6486315563910807E-2</v>
      </c>
      <c r="U100" s="169">
        <f>IFERROR(Inv_SY_B!U100/Inv_SY_B!$DA100-1,"")</f>
        <v>0.1192017875310889</v>
      </c>
      <c r="V100" s="169">
        <f>IFERROR(Inv_SY_B!V100/Inv_SY_B!$DA100-1,"")</f>
        <v>0.13085446651095434</v>
      </c>
      <c r="W100" s="169">
        <f>IFERROR(Inv_SY_B!W100/Inv_SY_B!$DA100-1,"")</f>
        <v>0.15448899222696744</v>
      </c>
      <c r="X100" s="169">
        <f>IFERROR(Inv_SY_B!X100/Inv_SY_B!$DA100-1,"")</f>
        <v>2.0375924503253984E-2</v>
      </c>
      <c r="Y100" s="169">
        <f>IFERROR(Inv_SY_B!Y100/Inv_SY_B!$DA100-1,"")</f>
        <v>2.5207800481757081E-2</v>
      </c>
      <c r="Z100" s="169">
        <f>IFERROR(Inv_SY_B!Z100/Inv_SY_B!$DA100-1,"")</f>
        <v>3.3032456253800246E-2</v>
      </c>
      <c r="AA100" s="169">
        <f>IFERROR(Inv_SY_B!AA100/Inv_SY_B!$DA100-1,"")</f>
        <v>-4.7955771584445861E-2</v>
      </c>
      <c r="AB100" s="169">
        <f>IFERROR(Inv_SY_B!AB100/Inv_SY_B!$DA100-1,"")</f>
        <v>-3.0704020097382489E-2</v>
      </c>
      <c r="AC100" s="169">
        <f>IFERROR(Inv_SY_B!AC100/Inv_SY_B!$DA100-1,"")</f>
        <v>-1.0638568267363313E-2</v>
      </c>
      <c r="AD100" s="169">
        <f>IFERROR(Inv_SY_B!AD100/Inv_SY_B!$DA100-1,"")</f>
        <v>-5.5922128066142829E-2</v>
      </c>
      <c r="AE100" s="169">
        <f>IFERROR(Inv_SY_B!AE100/Inv_SY_B!$DA100-1,"")</f>
        <v>-2.4252242647014421E-2</v>
      </c>
      <c r="AF100" s="169">
        <f>IFERROR(Inv_SY_B!AF100/Inv_SY_B!$DA100-1,"")</f>
        <v>1.0192719251957971E-3</v>
      </c>
      <c r="AG100" s="169">
        <f>IFERROR(Inv_SY_B!AG100/Inv_SY_B!$DA100-1,"")</f>
        <v>-6.7565787124073129E-3</v>
      </c>
      <c r="AH100" s="169">
        <f>IFERROR(Inv_SY_B!AH100/Inv_SY_B!$DA100-1,"")</f>
        <v>-5.5053040072516435E-2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 t="str">
        <f>IFERROR(Inv_SY_B!CI100/Inv_SY_B!$DC100-1,"")</f>
        <v/>
      </c>
      <c r="CJ100" s="169" t="str">
        <f>IFERROR(Inv_SY_B!CJ100/Inv_SY_B!$DC100-1,"")</f>
        <v/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-0.32798775069327057</v>
      </c>
      <c r="CN100" s="169">
        <f>IFERROR(Inv_SY_B!CN100/Inv_SY_B!$DB100-1,"")</f>
        <v>-0.90495231250265318</v>
      </c>
      <c r="CO100" s="169">
        <f>IFERROR(Inv_SY_B!CO100/Inv_SY_B!$DB100-1,"")</f>
        <v>-0.35900828949837482</v>
      </c>
      <c r="CP100" s="169">
        <f>IFERROR(Inv_SY_B!CP100/Inv_SY_B!$DB100-1,"")</f>
        <v>-0.99909355568426639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-0.98342339957602243</v>
      </c>
      <c r="CT100" s="169">
        <f>IFERROR(Inv_SY_B!CT100/Inv_SY_B!$DB100-1,"")</f>
        <v>-0.53905418119290416</v>
      </c>
      <c r="CU100" s="169">
        <f>IFERROR(Inv_SY_B!CU100/Inv_SY_B!$DB100-1,"")</f>
        <v>0.45331224301913386</v>
      </c>
      <c r="CV100" s="169">
        <f>IFERROR(Inv_SY_B!CV100/Inv_SY_B!$DB100-1,"")</f>
        <v>1.1708662113994044</v>
      </c>
      <c r="CW100" s="169">
        <f>IFERROR(Inv_SY_B!CW100/Inv_SY_B!$DB100-1,"")</f>
        <v>-1</v>
      </c>
      <c r="CX100" s="169">
        <f>IFERROR(Inv_SY_B!CX100/Inv_SY_B!$DB100-1,"")</f>
        <v>0.20549260523168988</v>
      </c>
      <c r="CY100" s="169">
        <f>IFERROR(Inv_SY_B!CY100/Inv_SY_B!$DB100-1,"")</f>
        <v>0.30133147423697371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2.5331828795379208E-2</v>
      </c>
      <c r="D101" s="169">
        <f>IFERROR(Inv_SY_B!D101/Inv_SY_B!$DA101-1,"")</f>
        <v>1.5086048928754092E-2</v>
      </c>
      <c r="E101" s="169">
        <f>IFERROR(Inv_SY_B!E101/Inv_SY_B!$DA101-1,"")</f>
        <v>-2.3327939800002917E-2</v>
      </c>
      <c r="F101" s="169">
        <f>IFERROR(Inv_SY_B!F101/Inv_SY_B!$DA101-1,"")</f>
        <v>-5.2426403122017295E-2</v>
      </c>
      <c r="G101" s="169">
        <f>IFERROR(Inv_SY_B!G101/Inv_SY_B!$DA101-1,"")</f>
        <v>-2.6562667737644596E-2</v>
      </c>
      <c r="H101" s="169">
        <f>IFERROR(Inv_SY_B!H101/Inv_SY_B!$DA101-1,"")</f>
        <v>-1.7830962264702044E-2</v>
      </c>
      <c r="I101" s="169">
        <f>IFERROR(Inv_SY_B!I101/Inv_SY_B!$DA101-1,"")</f>
        <v>-4.6691362245248724E-2</v>
      </c>
      <c r="J101" s="169">
        <f>IFERROR(Inv_SY_B!J101/Inv_SY_B!$DA101-1,"")</f>
        <v>-4.7061479683153773E-2</v>
      </c>
      <c r="K101" s="169">
        <f>IFERROR(Inv_SY_B!K101/Inv_SY_B!$DA101-1,"")</f>
        <v>-4.520915383273405E-2</v>
      </c>
      <c r="L101" s="169">
        <f>IFERROR(Inv_SY_B!L101/Inv_SY_B!$DA101-1,"")</f>
        <v>-4.2833599719392601E-2</v>
      </c>
      <c r="M101" s="169">
        <f>IFERROR(Inv_SY_B!M101/Inv_SY_B!$DA101-1,"")</f>
        <v>-6.9578633442611837E-3</v>
      </c>
      <c r="N101" s="169">
        <f>IFERROR(Inv_SY_B!N101/Inv_SY_B!$DA101-1,"")</f>
        <v>-7.3761341821195758E-3</v>
      </c>
      <c r="O101" s="169">
        <f>IFERROR(Inv_SY_B!O101/Inv_SY_B!$DA101-1,"")</f>
        <v>-1.0533058137064621E-2</v>
      </c>
      <c r="P101" s="169">
        <f>IFERROR(Inv_SY_B!P101/Inv_SY_B!$DA101-1,"")</f>
        <v>-2.2811156790015552E-2</v>
      </c>
      <c r="Q101" s="169">
        <f>IFERROR(Inv_SY_B!Q101/Inv_SY_B!$DA101-1,"")</f>
        <v>-3.1379322438349733E-2</v>
      </c>
      <c r="R101" s="169">
        <f>IFERROR(Inv_SY_B!R101/Inv_SY_B!$DA101-1,"")</f>
        <v>-2.1510838968046508E-2</v>
      </c>
      <c r="S101" s="169">
        <f>IFERROR(Inv_SY_B!S101/Inv_SY_B!$DA101-1,"")</f>
        <v>-1.9115516664418464E-2</v>
      </c>
      <c r="T101" s="169">
        <f>IFERROR(Inv_SY_B!T101/Inv_SY_B!$DA101-1,"")</f>
        <v>-5.2023978767668511E-2</v>
      </c>
      <c r="U101" s="169">
        <f>IFERROR(Inv_SY_B!U101/Inv_SY_B!$DA101-1,"")</f>
        <v>0.10567649799333312</v>
      </c>
      <c r="V101" s="169">
        <f>IFERROR(Inv_SY_B!V101/Inv_SY_B!$DA101-1,"")</f>
        <v>9.520467618935835E-2</v>
      </c>
      <c r="W101" s="169">
        <f>IFERROR(Inv_SY_B!W101/Inv_SY_B!$DA101-1,"")</f>
        <v>0.12081775721118304</v>
      </c>
      <c r="X101" s="169">
        <f>IFERROR(Inv_SY_B!X101/Inv_SY_B!$DA101-1,"")</f>
        <v>6.6700410582543057E-4</v>
      </c>
      <c r="Y101" s="169">
        <f>IFERROR(Inv_SY_B!Y101/Inv_SY_B!$DA101-1,"")</f>
        <v>5.5176344895071949E-2</v>
      </c>
      <c r="Z101" s="169">
        <f>IFERROR(Inv_SY_B!Z101/Inv_SY_B!$DA101-1,"")</f>
        <v>5.4445883499252501E-2</v>
      </c>
      <c r="AA101" s="169">
        <f>IFERROR(Inv_SY_B!AA101/Inv_SY_B!$DA101-1,"")</f>
        <v>-3.2684230756988453E-2</v>
      </c>
      <c r="AB101" s="169">
        <f>IFERROR(Inv_SY_B!AB101/Inv_SY_B!$DA101-1,"")</f>
        <v>-1.8548692550327317E-2</v>
      </c>
      <c r="AC101" s="169">
        <f>IFERROR(Inv_SY_B!AC101/Inv_SY_B!$DA101-1,"")</f>
        <v>2.1920543301795048E-2</v>
      </c>
      <c r="AD101" s="169">
        <f>IFERROR(Inv_SY_B!AD101/Inv_SY_B!$DA101-1,"")</f>
        <v>-2.7470167224815656E-2</v>
      </c>
      <c r="AE101" s="169">
        <f>IFERROR(Inv_SY_B!AE101/Inv_SY_B!$DA101-1,"")</f>
        <v>-1.9876012148982714E-3</v>
      </c>
      <c r="AF101" s="169">
        <f>IFERROR(Inv_SY_B!AF101/Inv_SY_B!$DA101-1,"")</f>
        <v>2.9824625045119513E-2</v>
      </c>
      <c r="AG101" s="169">
        <f>IFERROR(Inv_SY_B!AG101/Inv_SY_B!$DA101-1,"")</f>
        <v>4.5623372917902083E-2</v>
      </c>
      <c r="AH101" s="169">
        <f>IFERROR(Inv_SY_B!AH101/Inv_SY_B!$DA101-1,"")</f>
        <v>-1.5432453439106819E-2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 t="str">
        <f>IFERROR(Inv_SY_B!CI101/Inv_SY_B!$DC101-1,"")</f>
        <v/>
      </c>
      <c r="CJ101" s="169" t="str">
        <f>IFERROR(Inv_SY_B!CJ101/Inv_SY_B!$DC101-1,"")</f>
        <v/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-0.10807438005352266</v>
      </c>
      <c r="CN101" s="169">
        <f>IFERROR(Inv_SY_B!CN101/Inv_SY_B!$DB101-1,"")</f>
        <v>-0.44694753106876683</v>
      </c>
      <c r="CO101" s="169">
        <f>IFERROR(Inv_SY_B!CO101/Inv_SY_B!$DB101-1,"")</f>
        <v>-0.30502841794759106</v>
      </c>
      <c r="CP101" s="169">
        <f>IFERROR(Inv_SY_B!CP101/Inv_SY_B!$DB101-1,"")</f>
        <v>-0.70956665069064184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-0.52718766701034436</v>
      </c>
      <c r="CT101" s="169">
        <f>IFERROR(Inv_SY_B!CT101/Inv_SY_B!$DB101-1,"")</f>
        <v>-0.3257685502590375</v>
      </c>
      <c r="CU101" s="169">
        <f>IFERROR(Inv_SY_B!CU101/Inv_SY_B!$DB101-1,"")</f>
        <v>0.4746406680759423</v>
      </c>
      <c r="CV101" s="169">
        <f>IFERROR(Inv_SY_B!CV101/Inv_SY_B!$DB101-1,"")</f>
        <v>1.3255551837249873</v>
      </c>
      <c r="CW101" s="169">
        <f>IFERROR(Inv_SY_B!CW101/Inv_SY_B!$DB101-1,"")</f>
        <v>-1</v>
      </c>
      <c r="CX101" s="169">
        <f>IFERROR(Inv_SY_B!CX101/Inv_SY_B!$DB101-1,"")</f>
        <v>0.27250289250008652</v>
      </c>
      <c r="CY101" s="169">
        <f>IFERROR(Inv_SY_B!CY101/Inv_SY_B!$DB101-1,"")</f>
        <v>0.34987445272888662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2.3684997053695644E-2</v>
      </c>
      <c r="D102" s="169">
        <f>IFERROR(Inv_SY_B!D102/Inv_SY_B!$DA102-1,"")</f>
        <v>1.9830504421148643E-2</v>
      </c>
      <c r="E102" s="169">
        <f>IFERROR(Inv_SY_B!E102/Inv_SY_B!$DA102-1,"")</f>
        <v>-2.0903617519441919E-2</v>
      </c>
      <c r="F102" s="169">
        <f>IFERROR(Inv_SY_B!F102/Inv_SY_B!$DA102-1,"")</f>
        <v>-3.0010021724288238E-2</v>
      </c>
      <c r="G102" s="169">
        <f>IFERROR(Inv_SY_B!G102/Inv_SY_B!$DA102-1,"")</f>
        <v>-2.1105264390511747E-2</v>
      </c>
      <c r="H102" s="169">
        <f>IFERROR(Inv_SY_B!H102/Inv_SY_B!$DA102-1,"")</f>
        <v>-1.2956404104616293E-2</v>
      </c>
      <c r="I102" s="169">
        <f>IFERROR(Inv_SY_B!I102/Inv_SY_B!$DA102-1,"")</f>
        <v>-2.7661028221077744E-2</v>
      </c>
      <c r="J102" s="169">
        <f>IFERROR(Inv_SY_B!J102/Inv_SY_B!$DA102-1,"")</f>
        <v>-2.2019549635477365E-2</v>
      </c>
      <c r="K102" s="169">
        <f>IFERROR(Inv_SY_B!K102/Inv_SY_B!$DA102-1,"")</f>
        <v>-1.8750921724087211E-2</v>
      </c>
      <c r="L102" s="169">
        <f>IFERROR(Inv_SY_B!L102/Inv_SY_B!$DA102-1,"")</f>
        <v>-1.9581455648903123E-2</v>
      </c>
      <c r="M102" s="169">
        <f>IFERROR(Inv_SY_B!M102/Inv_SY_B!$DA102-1,"")</f>
        <v>1.3030578635182533E-3</v>
      </c>
      <c r="N102" s="169">
        <f>IFERROR(Inv_SY_B!N102/Inv_SY_B!$DA102-1,"")</f>
        <v>-2.964090115675333E-3</v>
      </c>
      <c r="O102" s="169">
        <f>IFERROR(Inv_SY_B!O102/Inv_SY_B!$DA102-1,"")</f>
        <v>-9.1794404095557613E-4</v>
      </c>
      <c r="P102" s="169">
        <f>IFERROR(Inv_SY_B!P102/Inv_SY_B!$DA102-1,"")</f>
        <v>-1.9857458752560175E-2</v>
      </c>
      <c r="Q102" s="169">
        <f>IFERROR(Inv_SY_B!Q102/Inv_SY_B!$DA102-1,"")</f>
        <v>-2.6485641618139044E-2</v>
      </c>
      <c r="R102" s="169">
        <f>IFERROR(Inv_SY_B!R102/Inv_SY_B!$DA102-1,"")</f>
        <v>-1.3288668206565823E-2</v>
      </c>
      <c r="S102" s="169">
        <f>IFERROR(Inv_SY_B!S102/Inv_SY_B!$DA102-1,"")</f>
        <v>-7.2813538944490608E-3</v>
      </c>
      <c r="T102" s="169">
        <f>IFERROR(Inv_SY_B!T102/Inv_SY_B!$DA102-1,"")</f>
        <v>1.2480039470414317E-2</v>
      </c>
      <c r="U102" s="169">
        <f>IFERROR(Inv_SY_B!U102/Inv_SY_B!$DA102-1,"")</f>
        <v>9.3235911391374993E-2</v>
      </c>
      <c r="V102" s="169">
        <f>IFERROR(Inv_SY_B!V102/Inv_SY_B!$DA102-1,"")</f>
        <v>0.12419912356192997</v>
      </c>
      <c r="W102" s="169">
        <f>IFERROR(Inv_SY_B!W102/Inv_SY_B!$DA102-1,"")</f>
        <v>0.1682249732625154</v>
      </c>
      <c r="X102" s="169">
        <f>IFERROR(Inv_SY_B!X102/Inv_SY_B!$DA102-1,"")</f>
        <v>1.181891537940305E-2</v>
      </c>
      <c r="Y102" s="169">
        <f>IFERROR(Inv_SY_B!Y102/Inv_SY_B!$DA102-1,"")</f>
        <v>6.1201184595651714E-3</v>
      </c>
      <c r="Z102" s="169">
        <f>IFERROR(Inv_SY_B!Z102/Inv_SY_B!$DA102-1,"")</f>
        <v>6.8145507020096474E-3</v>
      </c>
      <c r="AA102" s="169">
        <f>IFERROR(Inv_SY_B!AA102/Inv_SY_B!$DA102-1,"")</f>
        <v>-6.4456579384664425E-2</v>
      </c>
      <c r="AB102" s="169">
        <f>IFERROR(Inv_SY_B!AB102/Inv_SY_B!$DA102-1,"")</f>
        <v>-0.14419538182992886</v>
      </c>
      <c r="AC102" s="169">
        <f>IFERROR(Inv_SY_B!AC102/Inv_SY_B!$DA102-1,"")</f>
        <v>1.4145350274621382E-3</v>
      </c>
      <c r="AD102" s="169">
        <f>IFERROR(Inv_SY_B!AD102/Inv_SY_B!$DA102-1,"")</f>
        <v>-5.4535935060584628E-2</v>
      </c>
      <c r="AE102" s="169">
        <f>IFERROR(Inv_SY_B!AE102/Inv_SY_B!$DA102-1,"")</f>
        <v>-5.6658664617711407E-3</v>
      </c>
      <c r="AF102" s="169">
        <f>IFERROR(Inv_SY_B!AF102/Inv_SY_B!$DA102-1,"")</f>
        <v>2.7291629085224534E-2</v>
      </c>
      <c r="AG102" s="169">
        <f>IFERROR(Inv_SY_B!AG102/Inv_SY_B!$DA102-1,"")</f>
        <v>3.9524089916644023E-2</v>
      </c>
      <c r="AH102" s="169">
        <f>IFERROR(Inv_SY_B!AH102/Inv_SY_B!$DA102-1,"")</f>
        <v>-2.3305263261209741E-2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 t="str">
        <f>IFERROR(Inv_SY_B!CI102/Inv_SY_B!$DC102-1,"")</f>
        <v/>
      </c>
      <c r="CJ102" s="169" t="str">
        <f>IFERROR(Inv_SY_B!CJ102/Inv_SY_B!$DC102-1,"")</f>
        <v/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-0.10439417666199524</v>
      </c>
      <c r="CN102" s="169">
        <f>IFERROR(Inv_SY_B!CN102/Inv_SY_B!$DB102-1,"")</f>
        <v>-0.42080470968021721</v>
      </c>
      <c r="CO102" s="169">
        <f>IFERROR(Inv_SY_B!CO102/Inv_SY_B!$DB102-1,"")</f>
        <v>-0.24850498976764113</v>
      </c>
      <c r="CP102" s="169">
        <f>IFERROR(Inv_SY_B!CP102/Inv_SY_B!$DB102-1,"")</f>
        <v>-0.70650216526208642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-0.53519218054183959</v>
      </c>
      <c r="CT102" s="169">
        <f>IFERROR(Inv_SY_B!CT102/Inv_SY_B!$DB102-1,"")</f>
        <v>-0.32779116057197266</v>
      </c>
      <c r="CU102" s="169">
        <f>IFERROR(Inv_SY_B!CU102/Inv_SY_B!$DB102-1,"")</f>
        <v>0.52708359957997653</v>
      </c>
      <c r="CV102" s="169">
        <f>IFERROR(Inv_SY_B!CV102/Inv_SY_B!$DB102-1,"")</f>
        <v>1.2098462270892743</v>
      </c>
      <c r="CW102" s="169">
        <f>IFERROR(Inv_SY_B!CW102/Inv_SY_B!$DB102-1,"")</f>
        <v>-1</v>
      </c>
      <c r="CX102" s="169">
        <f>IFERROR(Inv_SY_B!CX102/Inv_SY_B!$DB102-1,"")</f>
        <v>0.24086391726274603</v>
      </c>
      <c r="CY102" s="169">
        <f>IFERROR(Inv_SY_B!CY102/Inv_SY_B!$DB102-1,"")</f>
        <v>0.36539563855375379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1.6325491344613141E-3</v>
      </c>
      <c r="D103" s="169">
        <f>IFERROR(Inv_SY_B!D103/Inv_SY_B!$DA103-1,"")</f>
        <v>7.1594309672202705E-3</v>
      </c>
      <c r="E103" s="169">
        <f>IFERROR(Inv_SY_B!E103/Inv_SY_B!$DA103-1,"")</f>
        <v>-2.9898080502081759E-2</v>
      </c>
      <c r="F103" s="169">
        <f>IFERROR(Inv_SY_B!F103/Inv_SY_B!$DA103-1,"")</f>
        <v>-3.597361509504049E-2</v>
      </c>
      <c r="G103" s="169">
        <f>IFERROR(Inv_SY_B!G103/Inv_SY_B!$DA103-1,"")</f>
        <v>-2.107855759434174E-2</v>
      </c>
      <c r="H103" s="169">
        <f>IFERROR(Inv_SY_B!H103/Inv_SY_B!$DA103-1,"")</f>
        <v>-1.7494784361091087E-2</v>
      </c>
      <c r="I103" s="169">
        <f>IFERROR(Inv_SY_B!I103/Inv_SY_B!$DA103-1,"")</f>
        <v>-2.2166962798514378E-2</v>
      </c>
      <c r="J103" s="169">
        <f>IFERROR(Inv_SY_B!J103/Inv_SY_B!$DA103-1,"")</f>
        <v>-3.4494734313691211E-2</v>
      </c>
      <c r="K103" s="169">
        <f>IFERROR(Inv_SY_B!K103/Inv_SY_B!$DA103-1,"")</f>
        <v>-2.2772590156154515E-2</v>
      </c>
      <c r="L103" s="169">
        <f>IFERROR(Inv_SY_B!L103/Inv_SY_B!$DA103-1,"")</f>
        <v>-1.620830166197551E-2</v>
      </c>
      <c r="M103" s="169">
        <f>IFERROR(Inv_SY_B!M103/Inv_SY_B!$DA103-1,"")</f>
        <v>-6.5831493662875662E-3</v>
      </c>
      <c r="N103" s="169">
        <f>IFERROR(Inv_SY_B!N103/Inv_SY_B!$DA103-1,"")</f>
        <v>-1.2812397184614355E-2</v>
      </c>
      <c r="O103" s="169">
        <f>IFERROR(Inv_SY_B!O103/Inv_SY_B!$DA103-1,"")</f>
        <v>-8.9591381533322689E-3</v>
      </c>
      <c r="P103" s="169">
        <f>IFERROR(Inv_SY_B!P103/Inv_SY_B!$DA103-1,"")</f>
        <v>-1.8973239857659419E-2</v>
      </c>
      <c r="Q103" s="169">
        <f>IFERROR(Inv_SY_B!Q103/Inv_SY_B!$DA103-1,"")</f>
        <v>-1.6100357825157396E-2</v>
      </c>
      <c r="R103" s="169">
        <f>IFERROR(Inv_SY_B!R103/Inv_SY_B!$DA103-1,"")</f>
        <v>-1.4930521335999036E-2</v>
      </c>
      <c r="S103" s="169">
        <f>IFERROR(Inv_SY_B!S103/Inv_SY_B!$DA103-1,"")</f>
        <v>-1.0542613041913396E-2</v>
      </c>
      <c r="T103" s="169">
        <f>IFERROR(Inv_SY_B!T103/Inv_SY_B!$DA103-1,"")</f>
        <v>-4.1688131783117477E-3</v>
      </c>
      <c r="U103" s="169">
        <f>IFERROR(Inv_SY_B!U103/Inv_SY_B!$DA103-1,"")</f>
        <v>0.10071629950611194</v>
      </c>
      <c r="V103" s="169">
        <f>IFERROR(Inv_SY_B!V103/Inv_SY_B!$DA103-1,"")</f>
        <v>0.12596908500951765</v>
      </c>
      <c r="W103" s="169">
        <f>IFERROR(Inv_SY_B!W103/Inv_SY_B!$DA103-1,"")</f>
        <v>0.12159369108981832</v>
      </c>
      <c r="X103" s="169">
        <f>IFERROR(Inv_SY_B!X103/Inv_SY_B!$DA103-1,"")</f>
        <v>-1.1282014253166661E-2</v>
      </c>
      <c r="Y103" s="169">
        <f>IFERROR(Inv_SY_B!Y103/Inv_SY_B!$DA103-1,"")</f>
        <v>-6.8353562827042635E-3</v>
      </c>
      <c r="Z103" s="169">
        <f>IFERROR(Inv_SY_B!Z103/Inv_SY_B!$DA103-1,"")</f>
        <v>4.5921211682891094E-3</v>
      </c>
      <c r="AA103" s="169">
        <f>IFERROR(Inv_SY_B!AA103/Inv_SY_B!$DA103-1,"")</f>
        <v>-2.6384354636193708E-2</v>
      </c>
      <c r="AB103" s="169">
        <f>IFERROR(Inv_SY_B!AB103/Inv_SY_B!$DA103-1,"")</f>
        <v>-1.1388110819870234E-2</v>
      </c>
      <c r="AC103" s="169">
        <f>IFERROR(Inv_SY_B!AC103/Inv_SY_B!$DA103-1,"")</f>
        <v>4.4497765762776531E-3</v>
      </c>
      <c r="AD103" s="169">
        <f>IFERROR(Inv_SY_B!AD103/Inv_SY_B!$DA103-1,"")</f>
        <v>-4.7482083466668268E-2</v>
      </c>
      <c r="AE103" s="169">
        <f>IFERROR(Inv_SY_B!AE103/Inv_SY_B!$DA103-1,"")</f>
        <v>-1.6363421463179595E-2</v>
      </c>
      <c r="AF103" s="169">
        <f>IFERROR(Inv_SY_B!AF103/Inv_SY_B!$DA103-1,"")</f>
        <v>1.4349415987935599E-2</v>
      </c>
      <c r="AG103" s="169">
        <f>IFERROR(Inv_SY_B!AG103/Inv_SY_B!$DA103-1,"")</f>
        <v>4.0354525581560496E-2</v>
      </c>
      <c r="AH103" s="169">
        <f>IFERROR(Inv_SY_B!AH103/Inv_SY_B!$DA103-1,"")</f>
        <v>-7.9236976732506292E-3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 t="str">
        <f>IFERROR(Inv_SY_B!CI103/Inv_SY_B!$DC103-1,"")</f>
        <v/>
      </c>
      <c r="CJ103" s="169" t="str">
        <f>IFERROR(Inv_SY_B!CJ103/Inv_SY_B!$DC103-1,"")</f>
        <v/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-0.1145736100365623</v>
      </c>
      <c r="CN103" s="169">
        <f>IFERROR(Inv_SY_B!CN103/Inv_SY_B!$DB103-1,"")</f>
        <v>-0.4306766525336263</v>
      </c>
      <c r="CO103" s="169">
        <f>IFERROR(Inv_SY_B!CO103/Inv_SY_B!$DB103-1,"")</f>
        <v>-0.26001235769871811</v>
      </c>
      <c r="CP103" s="169">
        <f>IFERROR(Inv_SY_B!CP103/Inv_SY_B!$DB103-1,"")</f>
        <v>-0.69968415962104347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-0.53143429557540245</v>
      </c>
      <c r="CT103" s="169">
        <f>IFERROR(Inv_SY_B!CT103/Inv_SY_B!$DB103-1,"")</f>
        <v>-0.32123927639349925</v>
      </c>
      <c r="CU103" s="169">
        <f>IFERROR(Inv_SY_B!CU103/Inv_SY_B!$DB103-1,"")</f>
        <v>0.48304582156028464</v>
      </c>
      <c r="CV103" s="169">
        <f>IFERROR(Inv_SY_B!CV103/Inv_SY_B!$DB103-1,"")</f>
        <v>1.2867419385411516</v>
      </c>
      <c r="CW103" s="169">
        <f>IFERROR(Inv_SY_B!CW103/Inv_SY_B!$DB103-1,"")</f>
        <v>-1</v>
      </c>
      <c r="CX103" s="169">
        <f>IFERROR(Inv_SY_B!CX103/Inv_SY_B!$DB103-1,"")</f>
        <v>0.27519656930459258</v>
      </c>
      <c r="CY103" s="169">
        <f>IFERROR(Inv_SY_B!CY103/Inv_SY_B!$DB103-1,"")</f>
        <v>0.31263602245282263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8.2306755753780436E-3</v>
      </c>
      <c r="D104" s="169">
        <f>IFERROR(Inv_SY_B!D104/Inv_SY_B!$DA104-1,"")</f>
        <v>4.3358378707956113E-3</v>
      </c>
      <c r="E104" s="169">
        <f>IFERROR(Inv_SY_B!E104/Inv_SY_B!$DA104-1,"")</f>
        <v>-4.5299183077495031E-2</v>
      </c>
      <c r="F104" s="169">
        <f>IFERROR(Inv_SY_B!F104/Inv_SY_B!$DA104-1,"")</f>
        <v>-6.266865990072723E-2</v>
      </c>
      <c r="G104" s="169">
        <f>IFERROR(Inv_SY_B!G104/Inv_SY_B!$DA104-1,"")</f>
        <v>-4.4755458404800441E-2</v>
      </c>
      <c r="H104" s="169">
        <f>IFERROR(Inv_SY_B!H104/Inv_SY_B!$DA104-1,"")</f>
        <v>-3.8260762445297969E-2</v>
      </c>
      <c r="I104" s="169">
        <f>IFERROR(Inv_SY_B!I104/Inv_SY_B!$DA104-1,"")</f>
        <v>-4.438806205140311E-2</v>
      </c>
      <c r="J104" s="169">
        <f>IFERROR(Inv_SY_B!J104/Inv_SY_B!$DA104-1,"")</f>
        <v>-4.1474132195066904E-2</v>
      </c>
      <c r="K104" s="169">
        <f>IFERROR(Inv_SY_B!K104/Inv_SY_B!$DA104-1,"")</f>
        <v>-7.1798942853842806E-2</v>
      </c>
      <c r="L104" s="169">
        <f>IFERROR(Inv_SY_B!L104/Inv_SY_B!$DA104-1,"")</f>
        <v>-4.3998229279477497E-2</v>
      </c>
      <c r="M104" s="169">
        <f>IFERROR(Inv_SY_B!M104/Inv_SY_B!$DA104-1,"")</f>
        <v>-2.2174375359812593E-2</v>
      </c>
      <c r="N104" s="169">
        <f>IFERROR(Inv_SY_B!N104/Inv_SY_B!$DA104-1,"")</f>
        <v>-2.5169836628048836E-2</v>
      </c>
      <c r="O104" s="169">
        <f>IFERROR(Inv_SY_B!O104/Inv_SY_B!$DA104-1,"")</f>
        <v>-2.3466421788812197E-2</v>
      </c>
      <c r="P104" s="169">
        <f>IFERROR(Inv_SY_B!P104/Inv_SY_B!$DA104-1,"")</f>
        <v>-3.5478657292142057E-2</v>
      </c>
      <c r="Q104" s="169">
        <f>IFERROR(Inv_SY_B!Q104/Inv_SY_B!$DA104-1,"")</f>
        <v>-4.2580817150584482E-2</v>
      </c>
      <c r="R104" s="169">
        <f>IFERROR(Inv_SY_B!R104/Inv_SY_B!$DA104-1,"")</f>
        <v>-4.9677074221756601E-2</v>
      </c>
      <c r="S104" s="169">
        <f>IFERROR(Inv_SY_B!S104/Inv_SY_B!$DA104-1,"")</f>
        <v>-4.0661265681089187E-2</v>
      </c>
      <c r="T104" s="169">
        <f>IFERROR(Inv_SY_B!T104/Inv_SY_B!$DA104-1,"")</f>
        <v>-2.9878337561868418E-2</v>
      </c>
      <c r="U104" s="169">
        <f>IFERROR(Inv_SY_B!U104/Inv_SY_B!$DA104-1,"")</f>
        <v>0.10731554658207632</v>
      </c>
      <c r="V104" s="169">
        <f>IFERROR(Inv_SY_B!V104/Inv_SY_B!$DA104-1,"")</f>
        <v>0.11316667438358308</v>
      </c>
      <c r="W104" s="169">
        <f>IFERROR(Inv_SY_B!W104/Inv_SY_B!$DA104-1,"")</f>
        <v>0.13110930165033974</v>
      </c>
      <c r="X104" s="169">
        <f>IFERROR(Inv_SY_B!X104/Inv_SY_B!$DA104-1,"")</f>
        <v>1.3031570513410973E-3</v>
      </c>
      <c r="Y104" s="169">
        <f>IFERROR(Inv_SY_B!Y104/Inv_SY_B!$DA104-1,"")</f>
        <v>1.6453895892156956E-2</v>
      </c>
      <c r="Z104" s="169">
        <f>IFERROR(Inv_SY_B!Z104/Inv_SY_B!$DA104-1,"")</f>
        <v>2.2293224968032099E-2</v>
      </c>
      <c r="AA104" s="169">
        <f>IFERROR(Inv_SY_B!AA104/Inv_SY_B!$DA104-1,"")</f>
        <v>6.9591416540863982E-3</v>
      </c>
      <c r="AB104" s="169">
        <f>IFERROR(Inv_SY_B!AB104/Inv_SY_B!$DA104-1,"")</f>
        <v>3.8375243881110688E-2</v>
      </c>
      <c r="AC104" s="169">
        <f>IFERROR(Inv_SY_B!AC104/Inv_SY_B!$DA104-1,"")</f>
        <v>3.4513714191531264E-2</v>
      </c>
      <c r="AD104" s="169">
        <f>IFERROR(Inv_SY_B!AD104/Inv_SY_B!$DA104-1,"")</f>
        <v>-7.7458849046297962E-3</v>
      </c>
      <c r="AE104" s="169">
        <f>IFERROR(Inv_SY_B!AE104/Inv_SY_B!$DA104-1,"")</f>
        <v>3.2911472019593768E-2</v>
      </c>
      <c r="AF104" s="169">
        <f>IFERROR(Inv_SY_B!AF104/Inv_SY_B!$DA104-1,"")</f>
        <v>6.7687553169029302E-2</v>
      </c>
      <c r="AG104" s="169">
        <f>IFERROR(Inv_SY_B!AG104/Inv_SY_B!$DA104-1,"")</f>
        <v>6.7317688164933998E-2</v>
      </c>
      <c r="AH104" s="169">
        <f>IFERROR(Inv_SY_B!AH104/Inv_SY_B!$DA104-1,"")</f>
        <v>1.7502973742864913E-2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 t="str">
        <f>IFERROR(Inv_SY_B!CI104/Inv_SY_B!$DC104-1,"")</f>
        <v/>
      </c>
      <c r="CJ104" s="169" t="str">
        <f>IFERROR(Inv_SY_B!CJ104/Inv_SY_B!$DC104-1,"")</f>
        <v/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-0.122060965452926</v>
      </c>
      <c r="CN104" s="169">
        <f>IFERROR(Inv_SY_B!CN104/Inv_SY_B!$DB104-1,"")</f>
        <v>-0.43648602551306914</v>
      </c>
      <c r="CO104" s="169">
        <f>IFERROR(Inv_SY_B!CO104/Inv_SY_B!$DB104-1,"")</f>
        <v>-0.26669795535270002</v>
      </c>
      <c r="CP104" s="169">
        <f>IFERROR(Inv_SY_B!CP104/Inv_SY_B!$DB104-1,"")</f>
        <v>-0.70545092104658091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-0.53072135184429192</v>
      </c>
      <c r="CT104" s="169">
        <f>IFERROR(Inv_SY_B!CT104/Inv_SY_B!$DB104-1,"")</f>
        <v>-0.32247781003911224</v>
      </c>
      <c r="CU104" s="169">
        <f>IFERROR(Inv_SY_B!CU104/Inv_SY_B!$DB104-1,"")</f>
        <v>0.50812165012593402</v>
      </c>
      <c r="CV104" s="169">
        <f>IFERROR(Inv_SY_B!CV104/Inv_SY_B!$DB104-1,"")</f>
        <v>1.2842701735230371</v>
      </c>
      <c r="CW104" s="169">
        <f>IFERROR(Inv_SY_B!CW104/Inv_SY_B!$DB104-1,"")</f>
        <v>-1</v>
      </c>
      <c r="CX104" s="169">
        <f>IFERROR(Inv_SY_B!CX104/Inv_SY_B!$DB104-1,"")</f>
        <v>0.27444867170178933</v>
      </c>
      <c r="CY104" s="169">
        <f>IFERROR(Inv_SY_B!CY104/Inv_SY_B!$DB104-1,"")</f>
        <v>0.31705453389792027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1.387674705803188E-2</v>
      </c>
      <c r="D105" s="169">
        <f>IFERROR(Inv_SY_B!D105/Inv_SY_B!$DA105-1,"")</f>
        <v>1.6590538402463162E-2</v>
      </c>
      <c r="E105" s="169">
        <f>IFERROR(Inv_SY_B!E105/Inv_SY_B!$DA105-1,"")</f>
        <v>-8.91308149888137E-4</v>
      </c>
      <c r="F105" s="169">
        <f>IFERROR(Inv_SY_B!F105/Inv_SY_B!$DA105-1,"")</f>
        <v>-2.1590102215505169E-3</v>
      </c>
      <c r="G105" s="169">
        <f>IFERROR(Inv_SY_B!G105/Inv_SY_B!$DA105-1,"")</f>
        <v>-4.6332882691767496E-3</v>
      </c>
      <c r="H105" s="169">
        <f>IFERROR(Inv_SY_B!H105/Inv_SY_B!$DA105-1,"")</f>
        <v>1.9792877877760073E-3</v>
      </c>
      <c r="I105" s="169">
        <f>IFERROR(Inv_SY_B!I105/Inv_SY_B!$DA105-1,"")</f>
        <v>-5.3035688831370997E-3</v>
      </c>
      <c r="J105" s="169">
        <f>IFERROR(Inv_SY_B!J105/Inv_SY_B!$DA105-1,"")</f>
        <v>3.5928829021520947E-3</v>
      </c>
      <c r="K105" s="169">
        <f>IFERROR(Inv_SY_B!K105/Inv_SY_B!$DA105-1,"")</f>
        <v>-2.7600632589128149E-2</v>
      </c>
      <c r="L105" s="169">
        <f>IFERROR(Inv_SY_B!L105/Inv_SY_B!$DA105-1,"")</f>
        <v>7.7059684878166834E-3</v>
      </c>
      <c r="M105" s="169">
        <f>IFERROR(Inv_SY_B!M105/Inv_SY_B!$DA105-1,"")</f>
        <v>-2.7975347282926943E-4</v>
      </c>
      <c r="N105" s="169">
        <f>IFERROR(Inv_SY_B!N105/Inv_SY_B!$DA105-1,"")</f>
        <v>-1.6478905804995225E-3</v>
      </c>
      <c r="O105" s="169">
        <f>IFERROR(Inv_SY_B!O105/Inv_SY_B!$DA105-1,"")</f>
        <v>-9.4132172890999399E-3</v>
      </c>
      <c r="P105" s="169">
        <f>IFERROR(Inv_SY_B!P105/Inv_SY_B!$DA105-1,"")</f>
        <v>-1.5069636491780392E-2</v>
      </c>
      <c r="Q105" s="169">
        <f>IFERROR(Inv_SY_B!Q105/Inv_SY_B!$DA105-1,"")</f>
        <v>-3.9529827638508208E-2</v>
      </c>
      <c r="R105" s="169">
        <f>IFERROR(Inv_SY_B!R105/Inv_SY_B!$DA105-1,"")</f>
        <v>-4.7051993948146742E-2</v>
      </c>
      <c r="S105" s="169">
        <f>IFERROR(Inv_SY_B!S105/Inv_SY_B!$DA105-1,"")</f>
        <v>-3.5633362101450183E-2</v>
      </c>
      <c r="T105" s="169">
        <f>IFERROR(Inv_SY_B!T105/Inv_SY_B!$DA105-1,"")</f>
        <v>-2.8708046100864859E-2</v>
      </c>
      <c r="U105" s="169">
        <f>IFERROR(Inv_SY_B!U105/Inv_SY_B!$DA105-1,"")</f>
        <v>7.3168238237524719E-2</v>
      </c>
      <c r="V105" s="169">
        <f>IFERROR(Inv_SY_B!V105/Inv_SY_B!$DA105-1,"")</f>
        <v>9.7500707681846377E-2</v>
      </c>
      <c r="W105" s="169">
        <f>IFERROR(Inv_SY_B!W105/Inv_SY_B!$DA105-1,"")</f>
        <v>0.13272783001349131</v>
      </c>
      <c r="X105" s="169">
        <f>IFERROR(Inv_SY_B!X105/Inv_SY_B!$DA105-1,"")</f>
        <v>1.0681840263986331E-3</v>
      </c>
      <c r="Y105" s="169">
        <f>IFERROR(Inv_SY_B!Y105/Inv_SY_B!$DA105-1,"")</f>
        <v>-5.0562743975764435E-2</v>
      </c>
      <c r="Z105" s="169">
        <f>IFERROR(Inv_SY_B!Z105/Inv_SY_B!$DA105-1,"")</f>
        <v>-5.1734257158746133E-2</v>
      </c>
      <c r="AA105" s="169">
        <f>IFERROR(Inv_SY_B!AA105/Inv_SY_B!$DA105-1,"")</f>
        <v>-1.9198118733482095E-2</v>
      </c>
      <c r="AB105" s="169">
        <f>IFERROR(Inv_SY_B!AB105/Inv_SY_B!$DA105-1,"")</f>
        <v>4.8835407928262686E-3</v>
      </c>
      <c r="AC105" s="169">
        <f>IFERROR(Inv_SY_B!AC105/Inv_SY_B!$DA105-1,"")</f>
        <v>-3.3644670568062973E-2</v>
      </c>
      <c r="AD105" s="169">
        <f>IFERROR(Inv_SY_B!AD105/Inv_SY_B!$DA105-1,"")</f>
        <v>-3.3853333784002126E-2</v>
      </c>
      <c r="AE105" s="169">
        <f>IFERROR(Inv_SY_B!AE105/Inv_SY_B!$DA105-1,"")</f>
        <v>-1.9006648946032767E-3</v>
      </c>
      <c r="AF105" s="169">
        <f>IFERROR(Inv_SY_B!AF105/Inv_SY_B!$DA105-1,"")</f>
        <v>2.2798363135374977E-2</v>
      </c>
      <c r="AG105" s="169">
        <f>IFERROR(Inv_SY_B!AG105/Inv_SY_B!$DA105-1,"")</f>
        <v>4.0030602641821567E-2</v>
      </c>
      <c r="AH105" s="169">
        <f>IFERROR(Inv_SY_B!AH105/Inv_SY_B!$DA105-1,"")</f>
        <v>-7.1075663168033154E-3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 t="str">
        <f>IFERROR(Inv_SY_B!CI105/Inv_SY_B!$DC105-1,"")</f>
        <v/>
      </c>
      <c r="CJ105" s="169" t="str">
        <f>IFERROR(Inv_SY_B!CJ105/Inv_SY_B!$DC105-1,"")</f>
        <v/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-0.12778518945408313</v>
      </c>
      <c r="CN105" s="169">
        <f>IFERROR(Inv_SY_B!CN105/Inv_SY_B!$DB105-1,"")</f>
        <v>-0.4388188981769332</v>
      </c>
      <c r="CO105" s="169">
        <f>IFERROR(Inv_SY_B!CO105/Inv_SY_B!$DB105-1,"")</f>
        <v>-0.26839865876402025</v>
      </c>
      <c r="CP105" s="169">
        <f>IFERROR(Inv_SY_B!CP105/Inv_SY_B!$DB105-1,"")</f>
        <v>-0.7125167485168854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-0.54860377189850684</v>
      </c>
      <c r="CT105" s="169">
        <f>IFERROR(Inv_SY_B!CT105/Inv_SY_B!$DB105-1,"")</f>
        <v>-0.33857043533601305</v>
      </c>
      <c r="CU105" s="169">
        <f>IFERROR(Inv_SY_B!CU105/Inv_SY_B!$DB105-1,"")</f>
        <v>0.51691857012644671</v>
      </c>
      <c r="CV105" s="169">
        <f>IFERROR(Inv_SY_B!CV105/Inv_SY_B!$DB105-1,"")</f>
        <v>1.3046895361892488</v>
      </c>
      <c r="CW105" s="169">
        <f>IFERROR(Inv_SY_B!CW105/Inv_SY_B!$DB105-1,"")</f>
        <v>-1</v>
      </c>
      <c r="CX105" s="169">
        <f>IFERROR(Inv_SY_B!CX105/Inv_SY_B!$DB105-1,"")</f>
        <v>0.283258571837671</v>
      </c>
      <c r="CY105" s="169">
        <f>IFERROR(Inv_SY_B!CY105/Inv_SY_B!$DB105-1,"")</f>
        <v>0.3298270239930754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4.6753361710998309E-3</v>
      </c>
      <c r="D106" s="169">
        <f>IFERROR(Inv_SY_B!D106/Inv_SY_B!$DA106-1,"")</f>
        <v>3.5556387894581931E-3</v>
      </c>
      <c r="E106" s="169">
        <f>IFERROR(Inv_SY_B!E106/Inv_SY_B!$DA106-1,"")</f>
        <v>-2.6172944745983084E-2</v>
      </c>
      <c r="F106" s="169">
        <f>IFERROR(Inv_SY_B!F106/Inv_SY_B!$DA106-1,"")</f>
        <v>-2.661695400785602E-2</v>
      </c>
      <c r="G106" s="169">
        <f>IFERROR(Inv_SY_B!G106/Inv_SY_B!$DA106-1,"")</f>
        <v>-2.2334237501352772E-2</v>
      </c>
      <c r="H106" s="169">
        <f>IFERROR(Inv_SY_B!H106/Inv_SY_B!$DA106-1,"")</f>
        <v>-2.0686110845762551E-2</v>
      </c>
      <c r="I106" s="169">
        <f>IFERROR(Inv_SY_B!I106/Inv_SY_B!$DA106-1,"")</f>
        <v>-1.8895553491540817E-2</v>
      </c>
      <c r="J106" s="169">
        <f>IFERROR(Inv_SY_B!J106/Inv_SY_B!$DA106-1,"")</f>
        <v>-2.3299356714086006E-2</v>
      </c>
      <c r="K106" s="169">
        <f>IFERROR(Inv_SY_B!K106/Inv_SY_B!$DA106-1,"")</f>
        <v>-1.3898653542731232E-2</v>
      </c>
      <c r="L106" s="169">
        <f>IFERROR(Inv_SY_B!L106/Inv_SY_B!$DA106-1,"")</f>
        <v>-1.3165604980388323E-2</v>
      </c>
      <c r="M106" s="169">
        <f>IFERROR(Inv_SY_B!M106/Inv_SY_B!$DA106-1,"")</f>
        <v>-9.6878880533449729E-3</v>
      </c>
      <c r="N106" s="169">
        <f>IFERROR(Inv_SY_B!N106/Inv_SY_B!$DA106-1,"")</f>
        <v>-1.7140847242291479E-2</v>
      </c>
      <c r="O106" s="169">
        <f>IFERROR(Inv_SY_B!O106/Inv_SY_B!$DA106-1,"")</f>
        <v>-1.6682424129997764E-2</v>
      </c>
      <c r="P106" s="169">
        <f>IFERROR(Inv_SY_B!P106/Inv_SY_B!$DA106-1,"")</f>
        <v>-2.1226184512684099E-2</v>
      </c>
      <c r="Q106" s="169">
        <f>IFERROR(Inv_SY_B!Q106/Inv_SY_B!$DA106-1,"")</f>
        <v>-3.5328923504962195E-2</v>
      </c>
      <c r="R106" s="169">
        <f>IFERROR(Inv_SY_B!R106/Inv_SY_B!$DA106-1,"")</f>
        <v>-4.1295873836278529E-2</v>
      </c>
      <c r="S106" s="169">
        <f>IFERROR(Inv_SY_B!S106/Inv_SY_B!$DA106-1,"")</f>
        <v>-3.2382941308288671E-2</v>
      </c>
      <c r="T106" s="169">
        <f>IFERROR(Inv_SY_B!T106/Inv_SY_B!$DA106-1,"")</f>
        <v>-3.2113817046891535E-2</v>
      </c>
      <c r="U106" s="169">
        <f>IFERROR(Inv_SY_B!U106/Inv_SY_B!$DA106-1,"")</f>
        <v>5.5045217840901106E-2</v>
      </c>
      <c r="V106" s="169">
        <f>IFERROR(Inv_SY_B!V106/Inv_SY_B!$DA106-1,"")</f>
        <v>9.3852093976724227E-2</v>
      </c>
      <c r="W106" s="169">
        <f>IFERROR(Inv_SY_B!W106/Inv_SY_B!$DA106-1,"")</f>
        <v>0.12223595343723326</v>
      </c>
      <c r="X106" s="169">
        <f>IFERROR(Inv_SY_B!X106/Inv_SY_B!$DA106-1,"")</f>
        <v>-8.6264060814768007E-3</v>
      </c>
      <c r="Y106" s="169">
        <f>IFERROR(Inv_SY_B!Y106/Inv_SY_B!$DA106-1,"")</f>
        <v>-2.4103622724696905E-2</v>
      </c>
      <c r="Z106" s="169">
        <f>IFERROR(Inv_SY_B!Z106/Inv_SY_B!$DA106-1,"")</f>
        <v>-2.2348642265722085E-2</v>
      </c>
      <c r="AA106" s="169">
        <f>IFERROR(Inv_SY_B!AA106/Inv_SY_B!$DA106-1,"")</f>
        <v>-1.3395894216241544E-3</v>
      </c>
      <c r="AB106" s="169">
        <f>IFERROR(Inv_SY_B!AB106/Inv_SY_B!$DA106-1,"")</f>
        <v>2.2826685659986357E-2</v>
      </c>
      <c r="AC106" s="169">
        <f>IFERROR(Inv_SY_B!AC106/Inv_SY_B!$DA106-1,"")</f>
        <v>3.7481051721396375E-2</v>
      </c>
      <c r="AD106" s="169">
        <f>IFERROR(Inv_SY_B!AD106/Inv_SY_B!$DA106-1,"")</f>
        <v>-1.9023342424337786E-2</v>
      </c>
      <c r="AE106" s="169">
        <f>IFERROR(Inv_SY_B!AE106/Inv_SY_B!$DA106-1,"")</f>
        <v>1.6666023284749087E-2</v>
      </c>
      <c r="AF106" s="169">
        <f>IFERROR(Inv_SY_B!AF106/Inv_SY_B!$DA106-1,"")</f>
        <v>4.3311155940349622E-2</v>
      </c>
      <c r="AG106" s="169">
        <f>IFERROR(Inv_SY_B!AG106/Inv_SY_B!$DA106-1,"")</f>
        <v>4.7294576812153322E-2</v>
      </c>
      <c r="AH106" s="169">
        <f>IFERROR(Inv_SY_B!AH106/Inv_SY_B!$DA106-1,"")</f>
        <v>-5.7381525176092296E-4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 t="str">
        <f>IFERROR(Inv_SY_B!CI106/Inv_SY_B!$DC106-1,"")</f>
        <v/>
      </c>
      <c r="CJ106" s="169" t="str">
        <f>IFERROR(Inv_SY_B!CJ106/Inv_SY_B!$DC106-1,"")</f>
        <v/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-0.12843306877646887</v>
      </c>
      <c r="CN106" s="169">
        <f>IFERROR(Inv_SY_B!CN106/Inv_SY_B!$DB106-1,"")</f>
        <v>-0.44058061184027852</v>
      </c>
      <c r="CO106" s="169">
        <f>IFERROR(Inv_SY_B!CO106/Inv_SY_B!$DB106-1,"")</f>
        <v>-0.26969189069276245</v>
      </c>
      <c r="CP106" s="169">
        <f>IFERROR(Inv_SY_B!CP106/Inv_SY_B!$DB106-1,"")</f>
        <v>-0.71285934017742514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-0.5397611008439761</v>
      </c>
      <c r="CT106" s="169">
        <f>IFERROR(Inv_SY_B!CT106/Inv_SY_B!$DB106-1,"")</f>
        <v>-0.33087461793525719</v>
      </c>
      <c r="CU106" s="169">
        <f>IFERROR(Inv_SY_B!CU106/Inv_SY_B!$DB106-1,"")</f>
        <v>0.48574145440598637</v>
      </c>
      <c r="CV106" s="169">
        <f>IFERROR(Inv_SY_B!CV106/Inv_SY_B!$DB106-1,"")</f>
        <v>1.3335090051405123</v>
      </c>
      <c r="CW106" s="169">
        <f>IFERROR(Inv_SY_B!CW106/Inv_SY_B!$DB106-1,"")</f>
        <v>-1</v>
      </c>
      <c r="CX106" s="169">
        <f>IFERROR(Inv_SY_B!CX106/Inv_SY_B!$DB106-1,"")</f>
        <v>0.28205460409584204</v>
      </c>
      <c r="CY106" s="169">
        <f>IFERROR(Inv_SY_B!CY106/Inv_SY_B!$DB106-1,"")</f>
        <v>0.32089556662382757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5.6221610373480058E-2</v>
      </c>
      <c r="D107" s="169">
        <f>IFERROR(Inv_SY_B!D107/Inv_SY_B!$DA107-1,"")</f>
        <v>5.2595631407321264E-2</v>
      </c>
      <c r="E107" s="169">
        <f>IFERROR(Inv_SY_B!E107/Inv_SY_B!$DA107-1,"")</f>
        <v>-2.6018298251131111E-2</v>
      </c>
      <c r="F107" s="169">
        <f>IFERROR(Inv_SY_B!F107/Inv_SY_B!$DA107-1,"")</f>
        <v>-3.7418433245131721E-2</v>
      </c>
      <c r="G107" s="169">
        <f>IFERROR(Inv_SY_B!G107/Inv_SY_B!$DA107-1,"")</f>
        <v>-3.0037106015534443E-2</v>
      </c>
      <c r="H107" s="169">
        <f>IFERROR(Inv_SY_B!H107/Inv_SY_B!$DA107-1,"")</f>
        <v>-1.970381474375138E-2</v>
      </c>
      <c r="I107" s="169">
        <f>IFERROR(Inv_SY_B!I107/Inv_SY_B!$DA107-1,"")</f>
        <v>-0.10808130213155465</v>
      </c>
      <c r="J107" s="169">
        <f>IFERROR(Inv_SY_B!J107/Inv_SY_B!$DA107-1,"")</f>
        <v>-9.6653277219086897E-2</v>
      </c>
      <c r="K107" s="169">
        <f>IFERROR(Inv_SY_B!K107/Inv_SY_B!$DA107-1,"")</f>
        <v>-0.1129244296666746</v>
      </c>
      <c r="L107" s="169">
        <f>IFERROR(Inv_SY_B!L107/Inv_SY_B!$DA107-1,"")</f>
        <v>-0.10077994269187318</v>
      </c>
      <c r="M107" s="169">
        <f>IFERROR(Inv_SY_B!M107/Inv_SY_B!$DA107-1,"")</f>
        <v>-4.9104785043641686E-2</v>
      </c>
      <c r="N107" s="169">
        <f>IFERROR(Inv_SY_B!N107/Inv_SY_B!$DA107-1,"")</f>
        <v>-4.8767621370457093E-2</v>
      </c>
      <c r="O107" s="169">
        <f>IFERROR(Inv_SY_B!O107/Inv_SY_B!$DA107-1,"")</f>
        <v>-5.5991470139156174E-2</v>
      </c>
      <c r="P107" s="169">
        <f>IFERROR(Inv_SY_B!P107/Inv_SY_B!$DA107-1,"")</f>
        <v>-6.3049914705087584E-2</v>
      </c>
      <c r="Q107" s="169">
        <f>IFERROR(Inv_SY_B!Q107/Inv_SY_B!$DA107-1,"")</f>
        <v>-4.8812825003511695E-2</v>
      </c>
      <c r="R107" s="169">
        <f>IFERROR(Inv_SY_B!R107/Inv_SY_B!$DA107-1,"")</f>
        <v>-5.7346060191508785E-2</v>
      </c>
      <c r="S107" s="169">
        <f>IFERROR(Inv_SY_B!S107/Inv_SY_B!$DA107-1,"")</f>
        <v>-4.2196873178131922E-2</v>
      </c>
      <c r="T107" s="169">
        <f>IFERROR(Inv_SY_B!T107/Inv_SY_B!$DA107-1,"")</f>
        <v>-3.5317579222083895E-2</v>
      </c>
      <c r="U107" s="169">
        <f>IFERROR(Inv_SY_B!U107/Inv_SY_B!$DA107-1,"")</f>
        <v>0.12748134390906429</v>
      </c>
      <c r="V107" s="169">
        <f>IFERROR(Inv_SY_B!V107/Inv_SY_B!$DA107-1,"")</f>
        <v>0.15371966134880988</v>
      </c>
      <c r="W107" s="169">
        <f>IFERROR(Inv_SY_B!W107/Inv_SY_B!$DA107-1,"")</f>
        <v>0.11900614278391286</v>
      </c>
      <c r="X107" s="169">
        <f>IFERROR(Inv_SY_B!X107/Inv_SY_B!$DA107-1,"")</f>
        <v>3.9459583131274956E-2</v>
      </c>
      <c r="Y107" s="169">
        <f>IFERROR(Inv_SY_B!Y107/Inv_SY_B!$DA107-1,"")</f>
        <v>4.4439380374277304E-2</v>
      </c>
      <c r="Z107" s="169">
        <f>IFERROR(Inv_SY_B!Z107/Inv_SY_B!$DA107-1,"")</f>
        <v>4.8982525233798535E-2</v>
      </c>
      <c r="AA107" s="169">
        <f>IFERROR(Inv_SY_B!AA107/Inv_SY_B!$DA107-1,"")</f>
        <v>1.8551486146106022E-2</v>
      </c>
      <c r="AB107" s="169">
        <f>IFERROR(Inv_SY_B!AB107/Inv_SY_B!$DA107-1,"")</f>
        <v>4.6327211245736244E-2</v>
      </c>
      <c r="AC107" s="169">
        <f>IFERROR(Inv_SY_B!AC107/Inv_SY_B!$DA107-1,"")</f>
        <v>5.5184311229082406E-2</v>
      </c>
      <c r="AD107" s="169">
        <f>IFERROR(Inv_SY_B!AD107/Inv_SY_B!$DA107-1,"")</f>
        <v>6.3449886751687501E-4</v>
      </c>
      <c r="AE107" s="169">
        <f>IFERROR(Inv_SY_B!AE107/Inv_SY_B!$DA107-1,"")</f>
        <v>3.0422419233641973E-2</v>
      </c>
      <c r="AF107" s="169">
        <f>IFERROR(Inv_SY_B!AF107/Inv_SY_B!$DA107-1,"")</f>
        <v>5.8506992300844329E-2</v>
      </c>
      <c r="AG107" s="169">
        <f>IFERROR(Inv_SY_B!AG107/Inv_SY_B!$DA107-1,"")</f>
        <v>6.4387449491202231E-2</v>
      </c>
      <c r="AH107" s="169">
        <f>IFERROR(Inv_SY_B!AH107/Inv_SY_B!$DA107-1,"")</f>
        <v>1.6283485742245141E-2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 t="str">
        <f>IFERROR(Inv_SY_B!CI107/Inv_SY_B!$DC107-1,"")</f>
        <v/>
      </c>
      <c r="CJ107" s="169" t="str">
        <f>IFERROR(Inv_SY_B!CJ107/Inv_SY_B!$DC107-1,"")</f>
        <v/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-0.1187388163304367</v>
      </c>
      <c r="CN107" s="169">
        <f>IFERROR(Inv_SY_B!CN107/Inv_SY_B!$DB107-1,"")</f>
        <v>-0.43966908759109347</v>
      </c>
      <c r="CO107" s="169">
        <f>IFERROR(Inv_SY_B!CO107/Inv_SY_B!$DB107-1,"")</f>
        <v>-0.26688186013695803</v>
      </c>
      <c r="CP107" s="169">
        <f>IFERROR(Inv_SY_B!CP107/Inv_SY_B!$DB107-1,"")</f>
        <v>-0.70815376384968998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-0.53733787857347926</v>
      </c>
      <c r="CT107" s="169">
        <f>IFERROR(Inv_SY_B!CT107/Inv_SY_B!$DB107-1,"")</f>
        <v>-0.32908294583777331</v>
      </c>
      <c r="CU107" s="169">
        <f>IFERROR(Inv_SY_B!CU107/Inv_SY_B!$DB107-1,"")</f>
        <v>0.48659645190051837</v>
      </c>
      <c r="CV107" s="169">
        <f>IFERROR(Inv_SY_B!CV107/Inv_SY_B!$DB107-1,"")</f>
        <v>1.3076306034097334</v>
      </c>
      <c r="CW107" s="169">
        <f>IFERROR(Inv_SY_B!CW107/Inv_SY_B!$DB107-1,"")</f>
        <v>-1</v>
      </c>
      <c r="CX107" s="169">
        <f>IFERROR(Inv_SY_B!CX107/Inv_SY_B!$DB107-1,"")</f>
        <v>0.28475049956424847</v>
      </c>
      <c r="CY107" s="169">
        <f>IFERROR(Inv_SY_B!CY107/Inv_SY_B!$DB107-1,"")</f>
        <v>0.32088679744493076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6.577726977876619E-3</v>
      </c>
      <c r="D108" s="169">
        <f>IFERROR(Inv_SY_B!D108/Inv_SY_B!$DA108-1,"")</f>
        <v>5.0034005418955196E-3</v>
      </c>
      <c r="E108" s="169">
        <f>IFERROR(Inv_SY_B!E108/Inv_SY_B!$DA108-1,"")</f>
        <v>-2.6047735602744759E-2</v>
      </c>
      <c r="F108" s="169">
        <f>IFERROR(Inv_SY_B!F108/Inv_SY_B!$DA108-1,"")</f>
        <v>-1.6926542365578889E-2</v>
      </c>
      <c r="G108" s="169">
        <f>IFERROR(Inv_SY_B!G108/Inv_SY_B!$DA108-1,"")</f>
        <v>-2.7311802977128541E-2</v>
      </c>
      <c r="H108" s="169">
        <f>IFERROR(Inv_SY_B!H108/Inv_SY_B!$DA108-1,"")</f>
        <v>-2.1122824236899373E-2</v>
      </c>
      <c r="I108" s="169">
        <f>IFERROR(Inv_SY_B!I108/Inv_SY_B!$DA108-1,"")</f>
        <v>-4.6535462789762949E-2</v>
      </c>
      <c r="J108" s="169">
        <f>IFERROR(Inv_SY_B!J108/Inv_SY_B!$DA108-1,"")</f>
        <v>-3.7911087605207006E-2</v>
      </c>
      <c r="K108" s="169">
        <f>IFERROR(Inv_SY_B!K108/Inv_SY_B!$DA108-1,"")</f>
        <v>-3.3853111341256792E-2</v>
      </c>
      <c r="L108" s="169">
        <f>IFERROR(Inv_SY_B!L108/Inv_SY_B!$DA108-1,"")</f>
        <v>-3.448670334075099E-2</v>
      </c>
      <c r="M108" s="169">
        <f>IFERROR(Inv_SY_B!M108/Inv_SY_B!$DA108-1,"")</f>
        <v>-1.189360215258195E-2</v>
      </c>
      <c r="N108" s="169">
        <f>IFERROR(Inv_SY_B!N108/Inv_SY_B!$DA108-1,"")</f>
        <v>-1.8826045969475902E-2</v>
      </c>
      <c r="O108" s="169">
        <f>IFERROR(Inv_SY_B!O108/Inv_SY_B!$DA108-1,"")</f>
        <v>-1.9956538992762396E-2</v>
      </c>
      <c r="P108" s="169">
        <f>IFERROR(Inv_SY_B!P108/Inv_SY_B!$DA108-1,"")</f>
        <v>-2.8398125464567325E-2</v>
      </c>
      <c r="Q108" s="169">
        <f>IFERROR(Inv_SY_B!Q108/Inv_SY_B!$DA108-1,"")</f>
        <v>-3.7574636302220243E-2</v>
      </c>
      <c r="R108" s="169">
        <f>IFERROR(Inv_SY_B!R108/Inv_SY_B!$DA108-1,"")</f>
        <v>-4.2822851164957654E-2</v>
      </c>
      <c r="S108" s="169">
        <f>IFERROR(Inv_SY_B!S108/Inv_SY_B!$DA108-1,"")</f>
        <v>-4.376697288069209E-2</v>
      </c>
      <c r="T108" s="169">
        <f>IFERROR(Inv_SY_B!T108/Inv_SY_B!$DA108-1,"")</f>
        <v>-2.6451592862641093E-2</v>
      </c>
      <c r="U108" s="169">
        <f>IFERROR(Inv_SY_B!U108/Inv_SY_B!$DA108-1,"")</f>
        <v>9.5935469041084742E-2</v>
      </c>
      <c r="V108" s="169">
        <f>IFERROR(Inv_SY_B!V108/Inv_SY_B!$DA108-1,"")</f>
        <v>0.11726762881415564</v>
      </c>
      <c r="W108" s="169">
        <f>IFERROR(Inv_SY_B!W108/Inv_SY_B!$DA108-1,"")</f>
        <v>0.11128213280068477</v>
      </c>
      <c r="X108" s="169">
        <f>IFERROR(Inv_SY_B!X108/Inv_SY_B!$DA108-1,"")</f>
        <v>-7.638761882273748E-4</v>
      </c>
      <c r="Y108" s="169">
        <f>IFERROR(Inv_SY_B!Y108/Inv_SY_B!$DA108-1,"")</f>
        <v>1.1987083105438279E-2</v>
      </c>
      <c r="Z108" s="169">
        <f>IFERROR(Inv_SY_B!Z108/Inv_SY_B!$DA108-1,"")</f>
        <v>1.9853188253072807E-2</v>
      </c>
      <c r="AA108" s="169">
        <f>IFERROR(Inv_SY_B!AA108/Inv_SY_B!$DA108-1,"")</f>
        <v>-1.9151805770306729E-2</v>
      </c>
      <c r="AB108" s="169">
        <f>IFERROR(Inv_SY_B!AB108/Inv_SY_B!$DA108-1,"")</f>
        <v>1.5668999060061806E-2</v>
      </c>
      <c r="AC108" s="169">
        <f>IFERROR(Inv_SY_B!AC108/Inv_SY_B!$DA108-1,"")</f>
        <v>3.3514273752294876E-2</v>
      </c>
      <c r="AD108" s="169">
        <f>IFERROR(Inv_SY_B!AD108/Inv_SY_B!$DA108-1,"")</f>
        <v>-1.6440741820125337E-2</v>
      </c>
      <c r="AE108" s="169">
        <f>IFERROR(Inv_SY_B!AE108/Inv_SY_B!$DA108-1,"")</f>
        <v>1.699275796296118E-2</v>
      </c>
      <c r="AF108" s="169">
        <f>IFERROR(Inv_SY_B!AF108/Inv_SY_B!$DA108-1,"")</f>
        <v>4.9215552081806058E-2</v>
      </c>
      <c r="AG108" s="169">
        <f>IFERROR(Inv_SY_B!AG108/Inv_SY_B!$DA108-1,"")</f>
        <v>3.8152891074871409E-2</v>
      </c>
      <c r="AH108" s="169">
        <f>IFERROR(Inv_SY_B!AH108/Inv_SY_B!$DA108-1,"")</f>
        <v>-1.1209043638317651E-2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 t="str">
        <f>IFERROR(Inv_SY_B!CI108/Inv_SY_B!$DC108-1,"")</f>
        <v/>
      </c>
      <c r="CJ108" s="169" t="str">
        <f>IFERROR(Inv_SY_B!CJ108/Inv_SY_B!$DC108-1,"")</f>
        <v/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-0.11687932459771455</v>
      </c>
      <c r="CN108" s="169">
        <f>IFERROR(Inv_SY_B!CN108/Inv_SY_B!$DB108-1,"")</f>
        <v>-0.43796940436437093</v>
      </c>
      <c r="CO108" s="169">
        <f>IFERROR(Inv_SY_B!CO108/Inv_SY_B!$DB108-1,"")</f>
        <v>-0.26726493617240898</v>
      </c>
      <c r="CP108" s="169">
        <f>IFERROR(Inv_SY_B!CP108/Inv_SY_B!$DB108-1,"")</f>
        <v>-0.70885840332242278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-0.5392770369144404</v>
      </c>
      <c r="CT108" s="169">
        <f>IFERROR(Inv_SY_B!CT108/Inv_SY_B!$DB108-1,"")</f>
        <v>-0.35688285615563275</v>
      </c>
      <c r="CU108" s="169">
        <f>IFERROR(Inv_SY_B!CU108/Inv_SY_B!$DB108-1,"")</f>
        <v>0.47810349082462311</v>
      </c>
      <c r="CV108" s="169">
        <f>IFERROR(Inv_SY_B!CV108/Inv_SY_B!$DB108-1,"")</f>
        <v>1.328280548993154</v>
      </c>
      <c r="CW108" s="169">
        <f>IFERROR(Inv_SY_B!CW108/Inv_SY_B!$DB108-1,"")</f>
        <v>-1</v>
      </c>
      <c r="CX108" s="169">
        <f>IFERROR(Inv_SY_B!CX108/Inv_SY_B!$DB108-1,"")</f>
        <v>0.29959874826381472</v>
      </c>
      <c r="CY108" s="169">
        <f>IFERROR(Inv_SY_B!CY108/Inv_SY_B!$DB108-1,"")</f>
        <v>0.32114917344539884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2.0049409171439603E-2</v>
      </c>
      <c r="D109" s="169">
        <f>IFERROR(Inv_SY_B!D109/Inv_SY_B!$DA109-1,"")</f>
        <v>1.454128778470043E-2</v>
      </c>
      <c r="E109" s="169">
        <f>IFERROR(Inv_SY_B!E109/Inv_SY_B!$DA109-1,"")</f>
        <v>-1.1268822468049167E-2</v>
      </c>
      <c r="F109" s="169">
        <f>IFERROR(Inv_SY_B!F109/Inv_SY_B!$DA109-1,"")</f>
        <v>-1.6013916590257637E-2</v>
      </c>
      <c r="G109" s="169">
        <f>IFERROR(Inv_SY_B!G109/Inv_SY_B!$DA109-1,"")</f>
        <v>-1.3950157537760077E-2</v>
      </c>
      <c r="H109" s="169">
        <f>IFERROR(Inv_SY_B!H109/Inv_SY_B!$DA109-1,"")</f>
        <v>-7.1043895783671207E-3</v>
      </c>
      <c r="I109" s="169">
        <f>IFERROR(Inv_SY_B!I109/Inv_SY_B!$DA109-1,"")</f>
        <v>-1.3150589279566582E-2</v>
      </c>
      <c r="J109" s="169">
        <f>IFERROR(Inv_SY_B!J109/Inv_SY_B!$DA109-1,"")</f>
        <v>-4.9929688225529567E-3</v>
      </c>
      <c r="K109" s="169">
        <f>IFERROR(Inv_SY_B!K109/Inv_SY_B!$DA109-1,"")</f>
        <v>-1.0706378107838366E-2</v>
      </c>
      <c r="L109" s="169">
        <f>IFERROR(Inv_SY_B!L109/Inv_SY_B!$DA109-1,"")</f>
        <v>-4.0820682752435999E-3</v>
      </c>
      <c r="M109" s="169">
        <f>IFERROR(Inv_SY_B!M109/Inv_SY_B!$DA109-1,"")</f>
        <v>-1.6721756388804465E-3</v>
      </c>
      <c r="N109" s="169">
        <f>IFERROR(Inv_SY_B!N109/Inv_SY_B!$DA109-1,"")</f>
        <v>-4.9957544511379792E-3</v>
      </c>
      <c r="O109" s="169">
        <f>IFERROR(Inv_SY_B!O109/Inv_SY_B!$DA109-1,"")</f>
        <v>-4.4431898329598929E-2</v>
      </c>
      <c r="P109" s="169">
        <f>IFERROR(Inv_SY_B!P109/Inv_SY_B!$DA109-1,"")</f>
        <v>-1.684104308862433E-2</v>
      </c>
      <c r="Q109" s="169">
        <f>IFERROR(Inv_SY_B!Q109/Inv_SY_B!$DA109-1,"")</f>
        <v>-3.3185065041393291E-2</v>
      </c>
      <c r="R109" s="169">
        <f>IFERROR(Inv_SY_B!R109/Inv_SY_B!$DA109-1,"")</f>
        <v>-3.9702170569155038E-2</v>
      </c>
      <c r="S109" s="169">
        <f>IFERROR(Inv_SY_B!S109/Inv_SY_B!$DA109-1,"")</f>
        <v>-7.4607733119190445E-2</v>
      </c>
      <c r="T109" s="169">
        <f>IFERROR(Inv_SY_B!T109/Inv_SY_B!$DA109-1,"")</f>
        <v>-2.3288977369118613E-2</v>
      </c>
      <c r="U109" s="169">
        <f>IFERROR(Inv_SY_B!U109/Inv_SY_B!$DA109-1,"")</f>
        <v>9.962157798671667E-2</v>
      </c>
      <c r="V109" s="169">
        <f>IFERROR(Inv_SY_B!V109/Inv_SY_B!$DA109-1,"")</f>
        <v>0.1177718292243064</v>
      </c>
      <c r="W109" s="169">
        <f>IFERROR(Inv_SY_B!W109/Inv_SY_B!$DA109-1,"")</f>
        <v>0.14556658541745549</v>
      </c>
      <c r="X109" s="169">
        <f>IFERROR(Inv_SY_B!X109/Inv_SY_B!$DA109-1,"")</f>
        <v>1.3721223722572562E-2</v>
      </c>
      <c r="Y109" s="169">
        <f>IFERROR(Inv_SY_B!Y109/Inv_SY_B!$DA109-1,"")</f>
        <v>1.9753162712681238E-2</v>
      </c>
      <c r="Z109" s="169">
        <f>IFERROR(Inv_SY_B!Z109/Inv_SY_B!$DA109-1,"")</f>
        <v>2.4124125786709527E-2</v>
      </c>
      <c r="AA109" s="169">
        <f>IFERROR(Inv_SY_B!AA109/Inv_SY_B!$DA109-1,"")</f>
        <v>-2.7520080074729836E-2</v>
      </c>
      <c r="AB109" s="169">
        <f>IFERROR(Inv_SY_B!AB109/Inv_SY_B!$DA109-1,"")</f>
        <v>-6.7163507775770404E-3</v>
      </c>
      <c r="AC109" s="169">
        <f>IFERROR(Inv_SY_B!AC109/Inv_SY_B!$DA109-1,"")</f>
        <v>1.3004849879370894E-2</v>
      </c>
      <c r="AD109" s="169">
        <f>IFERROR(Inv_SY_B!AD109/Inv_SY_B!$DA109-1,"")</f>
        <v>-4.0454833185160632E-2</v>
      </c>
      <c r="AE109" s="169">
        <f>IFERROR(Inv_SY_B!AE109/Inv_SY_B!$DA109-1,"")</f>
        <v>-1.0112954161862975E-2</v>
      </c>
      <c r="AF109" s="169">
        <f>IFERROR(Inv_SY_B!AF109/Inv_SY_B!$DA109-1,"")</f>
        <v>1.4393281692606674E-2</v>
      </c>
      <c r="AG109" s="169">
        <f>IFERROR(Inv_SY_B!AG109/Inv_SY_B!$DA109-1,"")</f>
        <v>2.0146329188229117E-2</v>
      </c>
      <c r="AH109" s="169">
        <f>IFERROR(Inv_SY_B!AH109/Inv_SY_B!$DA109-1,"")</f>
        <v>-9.7895336100726427E-2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 t="str">
        <f>IFERROR(Inv_SY_B!CI109/Inv_SY_B!$DC109-1,"")</f>
        <v/>
      </c>
      <c r="CJ109" s="169" t="str">
        <f>IFERROR(Inv_SY_B!CJ109/Inv_SY_B!$DC109-1,"")</f>
        <v/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-0.11042791272625874</v>
      </c>
      <c r="CN109" s="169">
        <f>IFERROR(Inv_SY_B!CN109/Inv_SY_B!$DB109-1,"")</f>
        <v>-0.43251629838891625</v>
      </c>
      <c r="CO109" s="169">
        <f>IFERROR(Inv_SY_B!CO109/Inv_SY_B!$DB109-1,"")</f>
        <v>-0.256459845102887</v>
      </c>
      <c r="CP109" s="169">
        <f>IFERROR(Inv_SY_B!CP109/Inv_SY_B!$DB109-1,"")</f>
        <v>-0.66745310309161754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-0.53506823994166175</v>
      </c>
      <c r="CT109" s="169">
        <f>IFERROR(Inv_SY_B!CT109/Inv_SY_B!$DB109-1,"")</f>
        <v>-0.34207769803065335</v>
      </c>
      <c r="CU109" s="169">
        <f>IFERROR(Inv_SY_B!CU109/Inv_SY_B!$DB109-1,"")</f>
        <v>0.48370288879897494</v>
      </c>
      <c r="CV109" s="169">
        <f>IFERROR(Inv_SY_B!CV109/Inv_SY_B!$DB109-1,"")</f>
        <v>1.2784185588597259</v>
      </c>
      <c r="CW109" s="169">
        <f>IFERROR(Inv_SY_B!CW109/Inv_SY_B!$DB109-1,"")</f>
        <v>-1</v>
      </c>
      <c r="CX109" s="169">
        <f>IFERROR(Inv_SY_B!CX109/Inv_SY_B!$DB109-1,"")</f>
        <v>0.26672084949387864</v>
      </c>
      <c r="CY109" s="169">
        <f>IFERROR(Inv_SY_B!CY109/Inv_SY_B!$DB109-1,"")</f>
        <v>0.31516080012941416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1.6380058969297728E-2</v>
      </c>
      <c r="D110" s="169">
        <f>IFERROR(Inv_SY_B!D110/Inv_SY_B!$DA110-1,"")</f>
        <v>1.7501342879467252E-2</v>
      </c>
      <c r="E110" s="169">
        <f>IFERROR(Inv_SY_B!E110/Inv_SY_B!$DA110-1,"")</f>
        <v>2.4142908289270792E-3</v>
      </c>
      <c r="F110" s="169">
        <f>IFERROR(Inv_SY_B!F110/Inv_SY_B!$DA110-1,"")</f>
        <v>7.5431722601693174E-3</v>
      </c>
      <c r="G110" s="169">
        <f>IFERROR(Inv_SY_B!G110/Inv_SY_B!$DA110-1,"")</f>
        <v>3.5624563690435096E-3</v>
      </c>
      <c r="H110" s="169">
        <f>IFERROR(Inv_SY_B!H110/Inv_SY_B!$DA110-1,"")</f>
        <v>6.0676142177089609E-3</v>
      </c>
      <c r="I110" s="169">
        <f>IFERROR(Inv_SY_B!I110/Inv_SY_B!$DA110-1,"")</f>
        <v>1.6225715788588557E-2</v>
      </c>
      <c r="J110" s="169">
        <f>IFERROR(Inv_SY_B!J110/Inv_SY_B!$DA110-1,"")</f>
        <v>1.3538226313069668E-2</v>
      </c>
      <c r="K110" s="169">
        <f>IFERROR(Inv_SY_B!K110/Inv_SY_B!$DA110-1,"")</f>
        <v>2.0037999847944521E-2</v>
      </c>
      <c r="L110" s="169">
        <f>IFERROR(Inv_SY_B!L110/Inv_SY_B!$DA110-1,"")</f>
        <v>2.2439682570816188E-2</v>
      </c>
      <c r="M110" s="169">
        <f>IFERROR(Inv_SY_B!M110/Inv_SY_B!$DA110-1,"")</f>
        <v>1.3817602227341519E-2</v>
      </c>
      <c r="N110" s="169">
        <f>IFERROR(Inv_SY_B!N110/Inv_SY_B!$DA110-1,"")</f>
        <v>5.3899485384756307E-3</v>
      </c>
      <c r="O110" s="169">
        <f>IFERROR(Inv_SY_B!O110/Inv_SY_B!$DA110-1,"")</f>
        <v>-9.4239224779346653E-4</v>
      </c>
      <c r="P110" s="169">
        <f>IFERROR(Inv_SY_B!P110/Inv_SY_B!$DA110-1,"")</f>
        <v>-4.7985241584963534E-3</v>
      </c>
      <c r="Q110" s="169">
        <f>IFERROR(Inv_SY_B!Q110/Inv_SY_B!$DA110-1,"")</f>
        <v>-2.221793999179833E-2</v>
      </c>
      <c r="R110" s="169">
        <f>IFERROR(Inv_SY_B!R110/Inv_SY_B!$DA110-1,"")</f>
        <v>-2.7904401795599609E-2</v>
      </c>
      <c r="S110" s="169">
        <f>IFERROR(Inv_SY_B!S110/Inv_SY_B!$DA110-1,"")</f>
        <v>-4.0622241800673087E-2</v>
      </c>
      <c r="T110" s="169">
        <f>IFERROR(Inv_SY_B!T110/Inv_SY_B!$DA110-1,"")</f>
        <v>-1.6115929056180422E-2</v>
      </c>
      <c r="U110" s="169">
        <f>IFERROR(Inv_SY_B!U110/Inv_SY_B!$DA110-1,"")</f>
        <v>-2.4512713335107295E-2</v>
      </c>
      <c r="V110" s="169">
        <f>IFERROR(Inv_SY_B!V110/Inv_SY_B!$DA110-1,"")</f>
        <v>4.9568274984177485E-3</v>
      </c>
      <c r="W110" s="169">
        <f>IFERROR(Inv_SY_B!W110/Inv_SY_B!$DA110-1,"")</f>
        <v>5.2121077286921835E-3</v>
      </c>
      <c r="X110" s="169">
        <f>IFERROR(Inv_SY_B!X110/Inv_SY_B!$DA110-1,"")</f>
        <v>-8.7050475351423295E-2</v>
      </c>
      <c r="Y110" s="169">
        <f>IFERROR(Inv_SY_B!Y110/Inv_SY_B!$DA110-1,"")</f>
        <v>-8.561940947542368E-3</v>
      </c>
      <c r="Z110" s="169">
        <f>IFERROR(Inv_SY_B!Z110/Inv_SY_B!$DA110-1,"")</f>
        <v>-7.0317884050373758E-3</v>
      </c>
      <c r="AA110" s="169">
        <f>IFERROR(Inv_SY_B!AA110/Inv_SY_B!$DA110-1,"")</f>
        <v>-6.08534305627495E-3</v>
      </c>
      <c r="AB110" s="169">
        <f>IFERROR(Inv_SY_B!AB110/Inv_SY_B!$DA110-1,"")</f>
        <v>1.3064046479125624E-2</v>
      </c>
      <c r="AC110" s="169">
        <f>IFERROR(Inv_SY_B!AC110/Inv_SY_B!$DA110-1,"")</f>
        <v>2.7615601726741934E-2</v>
      </c>
      <c r="AD110" s="169">
        <f>IFERROR(Inv_SY_B!AD110/Inv_SY_B!$DA110-1,"")</f>
        <v>-4.1520350108767423E-2</v>
      </c>
      <c r="AE110" s="169">
        <f>IFERROR(Inv_SY_B!AE110/Inv_SY_B!$DA110-1,"")</f>
        <v>2.2375164230548084E-3</v>
      </c>
      <c r="AF110" s="169">
        <f>IFERROR(Inv_SY_B!AF110/Inv_SY_B!$DA110-1,"")</f>
        <v>2.7247174297311272E-2</v>
      </c>
      <c r="AG110" s="169">
        <f>IFERROR(Inv_SY_B!AG110/Inv_SY_B!$DA110-1,"")</f>
        <v>5.5519099592309384E-2</v>
      </c>
      <c r="AH110" s="169">
        <f>IFERROR(Inv_SY_B!AH110/Inv_SY_B!$DA110-1,"")</f>
        <v>6.593555698189757E-3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 t="str">
        <f>IFERROR(Inv_SY_B!CI110/Inv_SY_B!$DC110-1,"")</f>
        <v/>
      </c>
      <c r="CJ110" s="169" t="str">
        <f>IFERROR(Inv_SY_B!CJ110/Inv_SY_B!$DC110-1,"")</f>
        <v/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-0.13209990506046432</v>
      </c>
      <c r="CN110" s="169">
        <f>IFERROR(Inv_SY_B!CN110/Inv_SY_B!$DB110-1,"")</f>
        <v>-0.29240575729192364</v>
      </c>
      <c r="CO110" s="169">
        <f>IFERROR(Inv_SY_B!CO110/Inv_SY_B!$DB110-1,"")</f>
        <v>-0.27217386140191213</v>
      </c>
      <c r="CP110" s="169">
        <f>IFERROR(Inv_SY_B!CP110/Inv_SY_B!$DB110-1,"")</f>
        <v>-0.4633046751093931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-0.55058248368006968</v>
      </c>
      <c r="CT110" s="169">
        <f>IFERROR(Inv_SY_B!CT110/Inv_SY_B!$DB110-1,"")</f>
        <v>-0.39767617070700934</v>
      </c>
      <c r="CU110" s="169">
        <f>IFERROR(Inv_SY_B!CU110/Inv_SY_B!$DB110-1,"")</f>
        <v>0.43499020523085918</v>
      </c>
      <c r="CV110" s="169">
        <f>IFERROR(Inv_SY_B!CV110/Inv_SY_B!$DB110-1,"")</f>
        <v>1.1800356678573398</v>
      </c>
      <c r="CW110" s="169">
        <f>IFERROR(Inv_SY_B!CW110/Inv_SY_B!$DB110-1,"")</f>
        <v>-1</v>
      </c>
      <c r="CX110" s="169">
        <f>IFERROR(Inv_SY_B!CX110/Inv_SY_B!$DB110-1,"")</f>
        <v>0.22652182615603711</v>
      </c>
      <c r="CY110" s="169">
        <f>IFERROR(Inv_SY_B!CY110/Inv_SY_B!$DB110-1,"")</f>
        <v>0.26669515400653543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-2.9971233632605232E-3</v>
      </c>
      <c r="D111" s="169">
        <f>IFERROR(Inv_SY_B!D111/Inv_SY_B!$DA111-1,"")</f>
        <v>4.0390601991482367E-3</v>
      </c>
      <c r="E111" s="169">
        <f>IFERROR(Inv_SY_B!E111/Inv_SY_B!$DA111-1,"")</f>
        <v>-1.9233032312143128E-2</v>
      </c>
      <c r="F111" s="169">
        <f>IFERROR(Inv_SY_B!F111/Inv_SY_B!$DA111-1,"")</f>
        <v>-2.4246453822160285E-2</v>
      </c>
      <c r="G111" s="169">
        <f>IFERROR(Inv_SY_B!G111/Inv_SY_B!$DA111-1,"")</f>
        <v>-1.7159060938408577E-2</v>
      </c>
      <c r="H111" s="169">
        <f>IFERROR(Inv_SY_B!H111/Inv_SY_B!$DA111-1,"")</f>
        <v>-1.1555775769162335E-2</v>
      </c>
      <c r="I111" s="169">
        <f>IFERROR(Inv_SY_B!I111/Inv_SY_B!$DA111-1,"")</f>
        <v>-1.9033689432531808E-2</v>
      </c>
      <c r="J111" s="169">
        <f>IFERROR(Inv_SY_B!J111/Inv_SY_B!$DA111-1,"")</f>
        <v>-2.0841366909007397E-2</v>
      </c>
      <c r="K111" s="169">
        <f>IFERROR(Inv_SY_B!K111/Inv_SY_B!$DA111-1,"")</f>
        <v>-1.3704183997222619E-2</v>
      </c>
      <c r="L111" s="169">
        <f>IFERROR(Inv_SY_B!L111/Inv_SY_B!$DA111-1,"")</f>
        <v>-1.280724479133788E-2</v>
      </c>
      <c r="M111" s="169">
        <f>IFERROR(Inv_SY_B!M111/Inv_SY_B!$DA111-1,"")</f>
        <v>-8.0636073483282278E-3</v>
      </c>
      <c r="N111" s="169">
        <f>IFERROR(Inv_SY_B!N111/Inv_SY_B!$DA111-1,"")</f>
        <v>-1.1920628103863851E-2</v>
      </c>
      <c r="O111" s="169">
        <f>IFERROR(Inv_SY_B!O111/Inv_SY_B!$DA111-1,"")</f>
        <v>-1.5468778078885692E-2</v>
      </c>
      <c r="P111" s="169">
        <f>IFERROR(Inv_SY_B!P111/Inv_SY_B!$DA111-1,"")</f>
        <v>-1.8952611135931274E-2</v>
      </c>
      <c r="Q111" s="169">
        <f>IFERROR(Inv_SY_B!Q111/Inv_SY_B!$DA111-1,"")</f>
        <v>-3.7153861393149912E-2</v>
      </c>
      <c r="R111" s="169">
        <f>IFERROR(Inv_SY_B!R111/Inv_SY_B!$DA111-1,"")</f>
        <v>-4.3886366864637205E-2</v>
      </c>
      <c r="S111" s="169">
        <f>IFERROR(Inv_SY_B!S111/Inv_SY_B!$DA111-1,"")</f>
        <v>-3.3738732068571586E-2</v>
      </c>
      <c r="T111" s="169">
        <f>IFERROR(Inv_SY_B!T111/Inv_SY_B!$DA111-1,"")</f>
        <v>-3.896881560913934E-2</v>
      </c>
      <c r="U111" s="169">
        <f>IFERROR(Inv_SY_B!U111/Inv_SY_B!$DA111-1,"")</f>
        <v>6.6871339729702273E-2</v>
      </c>
      <c r="V111" s="169">
        <f>IFERROR(Inv_SY_B!V111/Inv_SY_B!$DA111-1,"")</f>
        <v>9.7281766531271963E-2</v>
      </c>
      <c r="W111" s="169">
        <f>IFERROR(Inv_SY_B!W111/Inv_SY_B!$DA111-1,"")</f>
        <v>0.12086956344516242</v>
      </c>
      <c r="X111" s="169">
        <f>IFERROR(Inv_SY_B!X111/Inv_SY_B!$DA111-1,"")</f>
        <v>-1.1525377746140486E-2</v>
      </c>
      <c r="Y111" s="169">
        <f>IFERROR(Inv_SY_B!Y111/Inv_SY_B!$DA111-1,"")</f>
        <v>-1.3978887600164636E-2</v>
      </c>
      <c r="Z111" s="169">
        <f>IFERROR(Inv_SY_B!Z111/Inv_SY_B!$DA111-1,"")</f>
        <v>-7.7559404001910082E-3</v>
      </c>
      <c r="AA111" s="169">
        <f>IFERROR(Inv_SY_B!AA111/Inv_SY_B!$DA111-1,"")</f>
        <v>-2.7508350858298503E-3</v>
      </c>
      <c r="AB111" s="169">
        <f>IFERROR(Inv_SY_B!AB111/Inv_SY_B!$DA111-1,"")</f>
        <v>2.2258927865353328E-2</v>
      </c>
      <c r="AC111" s="169">
        <f>IFERROR(Inv_SY_B!AC111/Inv_SY_B!$DA111-1,"")</f>
        <v>2.9808866708782134E-2</v>
      </c>
      <c r="AD111" s="169">
        <f>IFERROR(Inv_SY_B!AD111/Inv_SY_B!$DA111-1,"")</f>
        <v>-3.0019235578150782E-2</v>
      </c>
      <c r="AE111" s="169">
        <f>IFERROR(Inv_SY_B!AE111/Inv_SY_B!$DA111-1,"")</f>
        <v>6.7221827875083573E-3</v>
      </c>
      <c r="AF111" s="169">
        <f>IFERROR(Inv_SY_B!AF111/Inv_SY_B!$DA111-1,"")</f>
        <v>2.9002627388989621E-2</v>
      </c>
      <c r="AG111" s="169">
        <f>IFERROR(Inv_SY_B!AG111/Inv_SY_B!$DA111-1,"")</f>
        <v>4.3131188799317322E-2</v>
      </c>
      <c r="AH111" s="169">
        <f>IFERROR(Inv_SY_B!AH111/Inv_SY_B!$DA111-1,"")</f>
        <v>-4.2239151070305736E-3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 t="str">
        <f>IFERROR(Inv_SY_B!CI111/Inv_SY_B!$DC111-1,"")</f>
        <v/>
      </c>
      <c r="CJ111" s="169" t="str">
        <f>IFERROR(Inv_SY_B!CJ111/Inv_SY_B!$DC111-1,"")</f>
        <v/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-6.9218806076909556E-2</v>
      </c>
      <c r="CN111" s="169">
        <f>IFERROR(Inv_SY_B!CN111/Inv_SY_B!$DB111-1,"")</f>
        <v>-0.2336430359879581</v>
      </c>
      <c r="CO111" s="169">
        <f>IFERROR(Inv_SY_B!CO111/Inv_SY_B!$DB111-1,"")</f>
        <v>-0.22042060024060117</v>
      </c>
      <c r="CP111" s="169">
        <f>IFERROR(Inv_SY_B!CP111/Inv_SY_B!$DB111-1,"")</f>
        <v>-0.43636129014149838</v>
      </c>
      <c r="CQ111" s="169">
        <f>IFERROR(Inv_SY_B!CQ111/Inv_SY_B!$DB111-1,"")</f>
        <v>-1</v>
      </c>
      <c r="CR111" s="169">
        <f>IFERROR(Inv_SY_B!CR111/Inv_SY_B!$DB111-1,"")</f>
        <v>-0.72618182549460819</v>
      </c>
      <c r="CS111" s="169">
        <f>IFERROR(Inv_SY_B!CS111/Inv_SY_B!$DB111-1,"")</f>
        <v>-0.56189092079137293</v>
      </c>
      <c r="CT111" s="169">
        <f>IFERROR(Inv_SY_B!CT111/Inv_SY_B!$DB111-1,"")</f>
        <v>-0.51177241563636822</v>
      </c>
      <c r="CU111" s="169">
        <f>IFERROR(Inv_SY_B!CU111/Inv_SY_B!$DB111-1,"")</f>
        <v>0.56311060760506582</v>
      </c>
      <c r="CV111" s="169">
        <f>IFERROR(Inv_SY_B!CV111/Inv_SY_B!$DB111-1,"")</f>
        <v>1.429692322123834</v>
      </c>
      <c r="CW111" s="169">
        <f>IFERROR(Inv_SY_B!CW111/Inv_SY_B!$DB111-1,"")</f>
        <v>-1</v>
      </c>
      <c r="CX111" s="169">
        <f>IFERROR(Inv_SY_B!CX111/Inv_SY_B!$DB111-1,"")</f>
        <v>0.37874936192750264</v>
      </c>
      <c r="CY111" s="169">
        <f>IFERROR(Inv_SY_B!CY111/Inv_SY_B!$DB111-1,"")</f>
        <v>0.38793660271291386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3.0030582288223195E-2</v>
      </c>
      <c r="D112" s="169">
        <f>IFERROR(Inv_SY_B!D112/Inv_SY_B!$DA112-1,"")</f>
        <v>2.6064878410533066E-2</v>
      </c>
      <c r="E112" s="169">
        <f>IFERROR(Inv_SY_B!E112/Inv_SY_B!$DA112-1,"")</f>
        <v>7.4142733142099626E-3</v>
      </c>
      <c r="F112" s="169">
        <f>IFERROR(Inv_SY_B!F112/Inv_SY_B!$DA112-1,"")</f>
        <v>-8.0860995554576931E-4</v>
      </c>
      <c r="G112" s="169">
        <f>IFERROR(Inv_SY_B!G112/Inv_SY_B!$DA112-1,"")</f>
        <v>4.4405588923712713E-5</v>
      </c>
      <c r="H112" s="169">
        <f>IFERROR(Inv_SY_B!H112/Inv_SY_B!$DA112-1,"")</f>
        <v>1.1993781383897284E-2</v>
      </c>
      <c r="I112" s="169">
        <f>IFERROR(Inv_SY_B!I112/Inv_SY_B!$DA112-1,"")</f>
        <v>7.3786160076347862E-3</v>
      </c>
      <c r="J112" s="169">
        <f>IFERROR(Inv_SY_B!J112/Inv_SY_B!$DA112-1,"")</f>
        <v>1.662533584175141E-2</v>
      </c>
      <c r="K112" s="169">
        <f>IFERROR(Inv_SY_B!K112/Inv_SY_B!$DA112-1,"")</f>
        <v>6.7690805265872012E-3</v>
      </c>
      <c r="L112" s="169">
        <f>IFERROR(Inv_SY_B!L112/Inv_SY_B!$DA112-1,"")</f>
        <v>-3.9034349474641461E-3</v>
      </c>
      <c r="M112" s="169">
        <f>IFERROR(Inv_SY_B!M112/Inv_SY_B!$DA112-1,"")</f>
        <v>1.6615444882194907E-2</v>
      </c>
      <c r="N112" s="169">
        <f>IFERROR(Inv_SY_B!N112/Inv_SY_B!$DA112-1,"")</f>
        <v>1.7579520023819573E-2</v>
      </c>
      <c r="O112" s="169">
        <f>IFERROR(Inv_SY_B!O112/Inv_SY_B!$DA112-1,"")</f>
        <v>7.1844089286197121E-3</v>
      </c>
      <c r="P112" s="169">
        <f>IFERROR(Inv_SY_B!P112/Inv_SY_B!$DA112-1,"")</f>
        <v>-6.5935249770705529E-3</v>
      </c>
      <c r="Q112" s="169">
        <f>IFERROR(Inv_SY_B!Q112/Inv_SY_B!$DA112-1,"")</f>
        <v>-2.3336330735884148E-2</v>
      </c>
      <c r="R112" s="169">
        <f>IFERROR(Inv_SY_B!R112/Inv_SY_B!$DA112-1,"")</f>
        <v>-2.8829558983192727E-2</v>
      </c>
      <c r="S112" s="169">
        <f>IFERROR(Inv_SY_B!S112/Inv_SY_B!$DA112-1,"")</f>
        <v>-1.8749570183874242E-2</v>
      </c>
      <c r="T112" s="169">
        <f>IFERROR(Inv_SY_B!T112/Inv_SY_B!$DA112-1,"")</f>
        <v>-2.3346469387710567E-3</v>
      </c>
      <c r="U112" s="169">
        <f>IFERROR(Inv_SY_B!U112/Inv_SY_B!$DA112-1,"")</f>
        <v>6.7532743254257177E-2</v>
      </c>
      <c r="V112" s="169">
        <f>IFERROR(Inv_SY_B!V112/Inv_SY_B!$DA112-1,"")</f>
        <v>9.9577962066838221E-2</v>
      </c>
      <c r="W112" s="169">
        <f>IFERROR(Inv_SY_B!W112/Inv_SY_B!$DA112-1,"")</f>
        <v>0.14096223044873346</v>
      </c>
      <c r="X112" s="169">
        <f>IFERROR(Inv_SY_B!X112/Inv_SY_B!$DA112-1,"")</f>
        <v>6.3994659645718599E-3</v>
      </c>
      <c r="Y112" s="169">
        <f>IFERROR(Inv_SY_B!Y112/Inv_SY_B!$DA112-1,"")</f>
        <v>1.1723600278914503E-3</v>
      </c>
      <c r="Z112" s="169">
        <f>IFERROR(Inv_SY_B!Z112/Inv_SY_B!$DA112-1,"")</f>
        <v>1.7851591559276958E-3</v>
      </c>
      <c r="AA112" s="169">
        <f>IFERROR(Inv_SY_B!AA112/Inv_SY_B!$DA112-1,"")</f>
        <v>-7.6474169378976886E-2</v>
      </c>
      <c r="AB112" s="169">
        <f>IFERROR(Inv_SY_B!AB112/Inv_SY_B!$DA112-1,"")</f>
        <v>-5.1724813661636726E-2</v>
      </c>
      <c r="AC112" s="169">
        <f>IFERROR(Inv_SY_B!AC112/Inv_SY_B!$DA112-1,"")</f>
        <v>-2.6077641563296172E-2</v>
      </c>
      <c r="AD112" s="169">
        <f>IFERROR(Inv_SY_B!AD112/Inv_SY_B!$DA112-1,"")</f>
        <v>-7.8846607796554835E-2</v>
      </c>
      <c r="AE112" s="169">
        <f>IFERROR(Inv_SY_B!AE112/Inv_SY_B!$DA112-1,"")</f>
        <v>-4.5647062574551645E-2</v>
      </c>
      <c r="AF112" s="169">
        <f>IFERROR(Inv_SY_B!AF112/Inv_SY_B!$DA112-1,"")</f>
        <v>-2.3813333748955778E-2</v>
      </c>
      <c r="AG112" s="169">
        <f>IFERROR(Inv_SY_B!AG112/Inv_SY_B!$DA112-1,"")</f>
        <v>-1.1345042053782839E-2</v>
      </c>
      <c r="AH112" s="169">
        <f>IFERROR(Inv_SY_B!AH112/Inv_SY_B!$DA112-1,"")</f>
        <v>-6.6645900615052378E-2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 t="str">
        <f>IFERROR(Inv_SY_B!CI112/Inv_SY_B!$DC112-1,"")</f>
        <v/>
      </c>
      <c r="CJ112" s="169" t="str">
        <f>IFERROR(Inv_SY_B!CJ112/Inv_SY_B!$DC112-1,"")</f>
        <v/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-7.6025079958116359E-2</v>
      </c>
      <c r="CN112" s="169">
        <f>IFERROR(Inv_SY_B!CN112/Inv_SY_B!$DB112-1,"")</f>
        <v>-0.2390317336397032</v>
      </c>
      <c r="CO112" s="169">
        <f>IFERROR(Inv_SY_B!CO112/Inv_SY_B!$DB112-1,"")</f>
        <v>-0.22415771274523866</v>
      </c>
      <c r="CP112" s="169">
        <f>IFERROR(Inv_SY_B!CP112/Inv_SY_B!$DB112-1,"")</f>
        <v>-0.43425450019721079</v>
      </c>
      <c r="CQ112" s="169">
        <f>IFERROR(Inv_SY_B!CQ112/Inv_SY_B!$DB112-1,"")</f>
        <v>-1</v>
      </c>
      <c r="CR112" s="169">
        <f>IFERROR(Inv_SY_B!CR112/Inv_SY_B!$DB112-1,"")</f>
        <v>-0.5869210292638436</v>
      </c>
      <c r="CS112" s="169">
        <f>IFERROR(Inv_SY_B!CS112/Inv_SY_B!$DB112-1,"")</f>
        <v>-0.52722110620412976</v>
      </c>
      <c r="CT112" s="169">
        <f>IFERROR(Inv_SY_B!CT112/Inv_SY_B!$DB112-1,"")</f>
        <v>-0.51257423067084606</v>
      </c>
      <c r="CU112" s="169">
        <f>IFERROR(Inv_SY_B!CU112/Inv_SY_B!$DB112-1,"")</f>
        <v>0.53247106845456638</v>
      </c>
      <c r="CV112" s="169">
        <f>IFERROR(Inv_SY_B!CV112/Inv_SY_B!$DB112-1,"")</f>
        <v>1.3650468443575421</v>
      </c>
      <c r="CW112" s="169">
        <f>IFERROR(Inv_SY_B!CW112/Inv_SY_B!$DB112-1,"")</f>
        <v>-1</v>
      </c>
      <c r="CX112" s="169">
        <f>IFERROR(Inv_SY_B!CX112/Inv_SY_B!$DB112-1,"")</f>
        <v>0.33893363212216032</v>
      </c>
      <c r="CY112" s="169">
        <f>IFERROR(Inv_SY_B!CY112/Inv_SY_B!$DB112-1,"")</f>
        <v>0.36373384774481976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1.9589574485294081E-2</v>
      </c>
      <c r="D113" s="169">
        <f>IFERROR(Inv_SY_B!D113/Inv_SY_B!$DA113-1,"")</f>
        <v>1.5631140753679551E-2</v>
      </c>
      <c r="E113" s="169">
        <f>IFERROR(Inv_SY_B!E113/Inv_SY_B!$DA113-1,"")</f>
        <v>-8.2821099484453597E-4</v>
      </c>
      <c r="F113" s="169">
        <f>IFERROR(Inv_SY_B!F113/Inv_SY_B!$DA113-1,"")</f>
        <v>-4.6080484107784425E-3</v>
      </c>
      <c r="G113" s="169">
        <f>IFERROR(Inv_SY_B!G113/Inv_SY_B!$DA113-1,"")</f>
        <v>-4.3906284746486612E-3</v>
      </c>
      <c r="H113" s="169">
        <f>IFERROR(Inv_SY_B!H113/Inv_SY_B!$DA113-1,"")</f>
        <v>1.5071381620279656E-3</v>
      </c>
      <c r="I113" s="169">
        <f>IFERROR(Inv_SY_B!I113/Inv_SY_B!$DA113-1,"")</f>
        <v>4.097445831856783E-3</v>
      </c>
      <c r="J113" s="169">
        <f>IFERROR(Inv_SY_B!J113/Inv_SY_B!$DA113-1,"")</f>
        <v>1.0915735028885765E-2</v>
      </c>
      <c r="K113" s="169">
        <f>IFERROR(Inv_SY_B!K113/Inv_SY_B!$DA113-1,"")</f>
        <v>5.5462924535651936E-3</v>
      </c>
      <c r="L113" s="169">
        <f>IFERROR(Inv_SY_B!L113/Inv_SY_B!$DA113-1,"")</f>
        <v>-2.688634453287353E-2</v>
      </c>
      <c r="M113" s="169">
        <f>IFERROR(Inv_SY_B!M113/Inv_SY_B!$DA113-1,"")</f>
        <v>-3.1522261444812849E-2</v>
      </c>
      <c r="N113" s="169">
        <f>IFERROR(Inv_SY_B!N113/Inv_SY_B!$DA113-1,"")</f>
        <v>-4.7393951372964871E-4</v>
      </c>
      <c r="O113" s="169">
        <f>IFERROR(Inv_SY_B!O113/Inv_SY_B!$DA113-1,"")</f>
        <v>-9.9573767108956934E-3</v>
      </c>
      <c r="P113" s="169">
        <f>IFERROR(Inv_SY_B!P113/Inv_SY_B!$DA113-1,"")</f>
        <v>-1.2288186815177071E-2</v>
      </c>
      <c r="Q113" s="169">
        <f>IFERROR(Inv_SY_B!Q113/Inv_SY_B!$DA113-1,"")</f>
        <v>-4.734294030239572E-2</v>
      </c>
      <c r="R113" s="169">
        <f>IFERROR(Inv_SY_B!R113/Inv_SY_B!$DA113-1,"")</f>
        <v>-5.89085412634065E-2</v>
      </c>
      <c r="S113" s="169">
        <f>IFERROR(Inv_SY_B!S113/Inv_SY_B!$DA113-1,"")</f>
        <v>-4.6201437538328616E-2</v>
      </c>
      <c r="T113" s="169">
        <f>IFERROR(Inv_SY_B!T113/Inv_SY_B!$DA113-1,"")</f>
        <v>-4.7213978243294319E-2</v>
      </c>
      <c r="U113" s="169">
        <f>IFERROR(Inv_SY_B!U113/Inv_SY_B!$DA113-1,"")</f>
        <v>8.0784845725026866E-2</v>
      </c>
      <c r="V113" s="169">
        <f>IFERROR(Inv_SY_B!V113/Inv_SY_B!$DA113-1,"")</f>
        <v>0.10203975581470726</v>
      </c>
      <c r="W113" s="169">
        <f>IFERROR(Inv_SY_B!W113/Inv_SY_B!$DA113-1,"")</f>
        <v>0.12775994905746213</v>
      </c>
      <c r="X113" s="169">
        <f>IFERROR(Inv_SY_B!X113/Inv_SY_B!$DA113-1,"")</f>
        <v>8.7266874768279212E-3</v>
      </c>
      <c r="Y113" s="169">
        <f>IFERROR(Inv_SY_B!Y113/Inv_SY_B!$DA113-1,"")</f>
        <v>1.3466795612808058E-2</v>
      </c>
      <c r="Z113" s="169">
        <f>IFERROR(Inv_SY_B!Z113/Inv_SY_B!$DA113-1,"")</f>
        <v>1.6159774085388046E-2</v>
      </c>
      <c r="AA113" s="169">
        <f>IFERROR(Inv_SY_B!AA113/Inv_SY_B!$DA113-1,"")</f>
        <v>-2.8360431844131284E-2</v>
      </c>
      <c r="AB113" s="169">
        <f>IFERROR(Inv_SY_B!AB113/Inv_SY_B!$DA113-1,"")</f>
        <v>-5.1919333978746041E-3</v>
      </c>
      <c r="AC113" s="169">
        <f>IFERROR(Inv_SY_B!AC113/Inv_SY_B!$DA113-1,"")</f>
        <v>2.274703307771464E-3</v>
      </c>
      <c r="AD113" s="169">
        <f>IFERROR(Inv_SY_B!AD113/Inv_SY_B!$DA113-1,"")</f>
        <v>-4.739146028697705E-2</v>
      </c>
      <c r="AE113" s="169">
        <f>IFERROR(Inv_SY_B!AE113/Inv_SY_B!$DA113-1,"")</f>
        <v>-2.0767203382447641E-2</v>
      </c>
      <c r="AF113" s="169">
        <f>IFERROR(Inv_SY_B!AF113/Inv_SY_B!$DA113-1,"")</f>
        <v>1.3442173187407924E-3</v>
      </c>
      <c r="AG113" s="169">
        <f>IFERROR(Inv_SY_B!AG113/Inv_SY_B!$DA113-1,"")</f>
        <v>1.3883052584543476E-2</v>
      </c>
      <c r="AH113" s="169">
        <f>IFERROR(Inv_SY_B!AH113/Inv_SY_B!$DA113-1,"")</f>
        <v>-3.1394184541963743E-2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 t="str">
        <f>IFERROR(Inv_SY_B!CI113/Inv_SY_B!$DC113-1,"")</f>
        <v/>
      </c>
      <c r="CJ113" s="169" t="str">
        <f>IFERROR(Inv_SY_B!CJ113/Inv_SY_B!$DC113-1,"")</f>
        <v/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-0.10346117219912854</v>
      </c>
      <c r="CN113" s="169">
        <f>IFERROR(Inv_SY_B!CN113/Inv_SY_B!$DB113-1,"")</f>
        <v>-0.26125858649667477</v>
      </c>
      <c r="CO113" s="169">
        <f>IFERROR(Inv_SY_B!CO113/Inv_SY_B!$DB113-1,"")</f>
        <v>-0.25101066580272025</v>
      </c>
      <c r="CP113" s="169">
        <f>IFERROR(Inv_SY_B!CP113/Inv_SY_B!$DB113-1,"")</f>
        <v>-0.46856632606844895</v>
      </c>
      <c r="CQ113" s="169">
        <f>IFERROR(Inv_SY_B!CQ113/Inv_SY_B!$DB113-1,"")</f>
        <v>-0.99314948779697609</v>
      </c>
      <c r="CR113" s="169">
        <f>IFERROR(Inv_SY_B!CR113/Inv_SY_B!$DB113-1,"")</f>
        <v>-0.6300723410367095</v>
      </c>
      <c r="CS113" s="169">
        <f>IFERROR(Inv_SY_B!CS113/Inv_SY_B!$DB113-1,"")</f>
        <v>-0.54695279297335275</v>
      </c>
      <c r="CT113" s="169">
        <f>IFERROR(Inv_SY_B!CT113/Inv_SY_B!$DB113-1,"")</f>
        <v>-0.54466928890567812</v>
      </c>
      <c r="CU113" s="169">
        <f>IFERROR(Inv_SY_B!CU113/Inv_SY_B!$DB113-1,"")</f>
        <v>0.56764076581908696</v>
      </c>
      <c r="CV113" s="169">
        <f>IFERROR(Inv_SY_B!CV113/Inv_SY_B!$DB113-1,"")</f>
        <v>1.4585040555073872</v>
      </c>
      <c r="CW113" s="169">
        <f>IFERROR(Inv_SY_B!CW113/Inv_SY_B!$DB113-1,"")</f>
        <v>-1</v>
      </c>
      <c r="CX113" s="169">
        <f>IFERROR(Inv_SY_B!CX113/Inv_SY_B!$DB113-1,"")</f>
        <v>0.38476197289108627</v>
      </c>
      <c r="CY113" s="169">
        <f>IFERROR(Inv_SY_B!CY113/Inv_SY_B!$DB113-1,"")</f>
        <v>0.39508437926515239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7.0287923888761039E-3</v>
      </c>
      <c r="D114" s="169">
        <f>IFERROR(Inv_SY_B!D114/Inv_SY_B!$DA114-1,"")</f>
        <v>6.2658012462601942E-3</v>
      </c>
      <c r="E114" s="169">
        <f>IFERROR(Inv_SY_B!E114/Inv_SY_B!$DA114-1,"")</f>
        <v>-2.2735799991375427E-2</v>
      </c>
      <c r="F114" s="169">
        <f>IFERROR(Inv_SY_B!F114/Inv_SY_B!$DA114-1,"")</f>
        <v>-3.783927239375029E-2</v>
      </c>
      <c r="G114" s="169">
        <f>IFERROR(Inv_SY_B!G114/Inv_SY_B!$DA114-1,"")</f>
        <v>-2.6751142434723874E-2</v>
      </c>
      <c r="H114" s="169">
        <f>IFERROR(Inv_SY_B!H114/Inv_SY_B!$DA114-1,"")</f>
        <v>-1.7292556511458557E-2</v>
      </c>
      <c r="I114" s="169">
        <f>IFERROR(Inv_SY_B!I114/Inv_SY_B!$DA114-1,"")</f>
        <v>-4.4974898884389103E-2</v>
      </c>
      <c r="J114" s="169">
        <f>IFERROR(Inv_SY_B!J114/Inv_SY_B!$DA114-1,"")</f>
        <v>-3.1625045713417066E-2</v>
      </c>
      <c r="K114" s="169">
        <f>IFERROR(Inv_SY_B!K114/Inv_SY_B!$DA114-1,"")</f>
        <v>-3.9808100771078325E-2</v>
      </c>
      <c r="L114" s="169">
        <f>IFERROR(Inv_SY_B!L114/Inv_SY_B!$DA114-1,"")</f>
        <v>-3.4270878921850212E-2</v>
      </c>
      <c r="M114" s="169">
        <f>IFERROR(Inv_SY_B!M114/Inv_SY_B!$DA114-1,"")</f>
        <v>-2.9780541684962469E-2</v>
      </c>
      <c r="N114" s="169">
        <f>IFERROR(Inv_SY_B!N114/Inv_SY_B!$DA114-1,"")</f>
        <v>-1.0559995450531212E-2</v>
      </c>
      <c r="O114" s="169">
        <f>IFERROR(Inv_SY_B!O114/Inv_SY_B!$DA114-1,"")</f>
        <v>-1.1621281870178746E-2</v>
      </c>
      <c r="P114" s="169">
        <f>IFERROR(Inv_SY_B!P114/Inv_SY_B!$DA114-1,"")</f>
        <v>-1.9621062697270486E-2</v>
      </c>
      <c r="Q114" s="169">
        <f>IFERROR(Inv_SY_B!Q114/Inv_SY_B!$DA114-1,"")</f>
        <v>-3.3117291575629704E-2</v>
      </c>
      <c r="R114" s="169">
        <f>IFERROR(Inv_SY_B!R114/Inv_SY_B!$DA114-1,"")</f>
        <v>-3.8580181727722929E-2</v>
      </c>
      <c r="S114" s="169">
        <f>IFERROR(Inv_SY_B!S114/Inv_SY_B!$DA114-1,"")</f>
        <v>-2.4258616799932353E-2</v>
      </c>
      <c r="T114" s="169">
        <f>IFERROR(Inv_SY_B!T114/Inv_SY_B!$DA114-1,"")</f>
        <v>-2.0211296855791039E-2</v>
      </c>
      <c r="U114" s="169">
        <f>IFERROR(Inv_SY_B!U114/Inv_SY_B!$DA114-1,"")</f>
        <v>8.1507061528712565E-2</v>
      </c>
      <c r="V114" s="169">
        <f>IFERROR(Inv_SY_B!V114/Inv_SY_B!$DA114-1,"")</f>
        <v>0.10981991460096197</v>
      </c>
      <c r="W114" s="169">
        <f>IFERROR(Inv_SY_B!W114/Inv_SY_B!$DA114-1,"")</f>
        <v>0.1324300335920614</v>
      </c>
      <c r="X114" s="169">
        <f>IFERROR(Inv_SY_B!X114/Inv_SY_B!$DA114-1,"")</f>
        <v>-4.4059092148490686E-3</v>
      </c>
      <c r="Y114" s="169">
        <f>IFERROR(Inv_SY_B!Y114/Inv_SY_B!$DA114-1,"")</f>
        <v>-1.4301591608756326E-5</v>
      </c>
      <c r="Z114" s="169">
        <f>IFERROR(Inv_SY_B!Z114/Inv_SY_B!$DA114-1,"")</f>
        <v>6.3228118824782964E-3</v>
      </c>
      <c r="AA114" s="169">
        <f>IFERROR(Inv_SY_B!AA114/Inv_SY_B!$DA114-1,"")</f>
        <v>-1.4948856882758044E-2</v>
      </c>
      <c r="AB114" s="169">
        <f>IFERROR(Inv_SY_B!AB114/Inv_SY_B!$DA114-1,"")</f>
        <v>2.3410205772055992E-2</v>
      </c>
      <c r="AC114" s="169">
        <f>IFERROR(Inv_SY_B!AC114/Inv_SY_B!$DA114-1,"")</f>
        <v>3.5261702836618669E-2</v>
      </c>
      <c r="AD114" s="169">
        <f>IFERROR(Inv_SY_B!AD114/Inv_SY_B!$DA114-1,"")</f>
        <v>-1.9649169085771412E-2</v>
      </c>
      <c r="AE114" s="169">
        <f>IFERROR(Inv_SY_B!AE114/Inv_SY_B!$DA114-1,"")</f>
        <v>1.7451263735523748E-2</v>
      </c>
      <c r="AF114" s="169">
        <f>IFERROR(Inv_SY_B!AF114/Inv_SY_B!$DA114-1,"")</f>
        <v>4.2787165369979618E-2</v>
      </c>
      <c r="AG114" s="169">
        <f>IFERROR(Inv_SY_B!AG114/Inv_SY_B!$DA114-1,"")</f>
        <v>3.8951930262146384E-2</v>
      </c>
      <c r="AH114" s="169">
        <f>IFERROR(Inv_SY_B!AH114/Inv_SY_B!$DA114-1,"")</f>
        <v>-1.917048215661421E-2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 t="str">
        <f>IFERROR(Inv_SY_B!CI114/Inv_SY_B!$DC114-1,"")</f>
        <v/>
      </c>
      <c r="CJ114" s="169" t="str">
        <f>IFERROR(Inv_SY_B!CJ114/Inv_SY_B!$DC114-1,"")</f>
        <v/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-6.5678393063852702E-2</v>
      </c>
      <c r="CN114" s="169">
        <f>IFERROR(Inv_SY_B!CN114/Inv_SY_B!$DB114-1,"")</f>
        <v>-0.13913082071741456</v>
      </c>
      <c r="CO114" s="169">
        <f>IFERROR(Inv_SY_B!CO114/Inv_SY_B!$DB114-1,"")</f>
        <v>-0.16867786910524529</v>
      </c>
      <c r="CP114" s="169">
        <f>IFERROR(Inv_SY_B!CP114/Inv_SY_B!$DB114-1,"")</f>
        <v>-0.42876511855606936</v>
      </c>
      <c r="CQ114" s="169">
        <f>IFERROR(Inv_SY_B!CQ114/Inv_SY_B!$DB114-1,"")</f>
        <v>-0.56930919929344448</v>
      </c>
      <c r="CR114" s="169">
        <f>IFERROR(Inv_SY_B!CR114/Inv_SY_B!$DB114-1,"")</f>
        <v>-0.61447921009925399</v>
      </c>
      <c r="CS114" s="169">
        <f>IFERROR(Inv_SY_B!CS114/Inv_SY_B!$DB114-1,"")</f>
        <v>-0.5071216495328883</v>
      </c>
      <c r="CT114" s="169">
        <f>IFERROR(Inv_SY_B!CT114/Inv_SY_B!$DB114-1,"")</f>
        <v>-0.50628127723882677</v>
      </c>
      <c r="CU114" s="169">
        <f>IFERROR(Inv_SY_B!CU114/Inv_SY_B!$DB114-1,"")</f>
        <v>0.6094810175867218</v>
      </c>
      <c r="CV114" s="169">
        <f>IFERROR(Inv_SY_B!CV114/Inv_SY_B!$DB114-1,"")</f>
        <v>1.5345536998410019</v>
      </c>
      <c r="CW114" s="169">
        <f>IFERROR(Inv_SY_B!CW114/Inv_SY_B!$DB114-1,"")</f>
        <v>-1</v>
      </c>
      <c r="CX114" s="169">
        <f>IFERROR(Inv_SY_B!CX114/Inv_SY_B!$DB114-1,"")</f>
        <v>0.41991792796625527</v>
      </c>
      <c r="CY114" s="169">
        <f>IFERROR(Inv_SY_B!CY114/Inv_SY_B!$DB114-1,"")</f>
        <v>0.43549089221301629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3.2883518134473544E-2</v>
      </c>
      <c r="D115" s="169">
        <f>IFERROR(Inv_SY_B!D115/Inv_SY_B!$DA115-1,"")</f>
        <v>3.6017219406241807E-2</v>
      </c>
      <c r="E115" s="169">
        <f>IFERROR(Inv_SY_B!E115/Inv_SY_B!$DA115-1,"")</f>
        <v>1.2257206891490569E-2</v>
      </c>
      <c r="F115" s="169">
        <f>IFERROR(Inv_SY_B!F115/Inv_SY_B!$DA115-1,"")</f>
        <v>6.9316988559509074E-3</v>
      </c>
      <c r="G115" s="169">
        <f>IFERROR(Inv_SY_B!G115/Inv_SY_B!$DA115-1,"")</f>
        <v>7.0284293019007293E-3</v>
      </c>
      <c r="H115" s="169">
        <f>IFERROR(Inv_SY_B!H115/Inv_SY_B!$DA115-1,"")</f>
        <v>1.4314464122984649E-2</v>
      </c>
      <c r="I115" s="169">
        <f>IFERROR(Inv_SY_B!I115/Inv_SY_B!$DA115-1,"")</f>
        <v>8.3582938032558118E-3</v>
      </c>
      <c r="J115" s="169">
        <f>IFERROR(Inv_SY_B!J115/Inv_SY_B!$DA115-1,"")</f>
        <v>1.0467734046784249E-2</v>
      </c>
      <c r="K115" s="169">
        <f>IFERROR(Inv_SY_B!K115/Inv_SY_B!$DA115-1,"")</f>
        <v>1.0383720495764193E-2</v>
      </c>
      <c r="L115" s="169">
        <f>IFERROR(Inv_SY_B!L115/Inv_SY_B!$DA115-1,"")</f>
        <v>1.665848258757463E-2</v>
      </c>
      <c r="M115" s="169">
        <f>IFERROR(Inv_SY_B!M115/Inv_SY_B!$DA115-1,"")</f>
        <v>-1.4792920982171998E-2</v>
      </c>
      <c r="N115" s="169">
        <f>IFERROR(Inv_SY_B!N115/Inv_SY_B!$DA115-1,"")</f>
        <v>-1.9199606741297282E-2</v>
      </c>
      <c r="O115" s="169">
        <f>IFERROR(Inv_SY_B!O115/Inv_SY_B!$DA115-1,"")</f>
        <v>-2.5171568352469365E-2</v>
      </c>
      <c r="P115" s="169">
        <f>IFERROR(Inv_SY_B!P115/Inv_SY_B!$DA115-1,"")</f>
        <v>-3.1660368372195435E-2</v>
      </c>
      <c r="Q115" s="169">
        <f>IFERROR(Inv_SY_B!Q115/Inv_SY_B!$DA115-1,"")</f>
        <v>-3.2034371030092768E-2</v>
      </c>
      <c r="R115" s="169">
        <f>IFERROR(Inv_SY_B!R115/Inv_SY_B!$DA115-1,"")</f>
        <v>-4.0587671062510822E-2</v>
      </c>
      <c r="S115" s="169">
        <f>IFERROR(Inv_SY_B!S115/Inv_SY_B!$DA115-1,"")</f>
        <v>-3.2573230122720509E-2</v>
      </c>
      <c r="T115" s="169">
        <f>IFERROR(Inv_SY_B!T115/Inv_SY_B!$DA115-1,"")</f>
        <v>-2.9808417711074342E-2</v>
      </c>
      <c r="U115" s="169">
        <f>IFERROR(Inv_SY_B!U115/Inv_SY_B!$DA115-1,"")</f>
        <v>1.8300153345224057E-2</v>
      </c>
      <c r="V115" s="169">
        <f>IFERROR(Inv_SY_B!V115/Inv_SY_B!$DA115-1,"")</f>
        <v>4.2298657226954139E-2</v>
      </c>
      <c r="W115" s="169">
        <f>IFERROR(Inv_SY_B!W115/Inv_SY_B!$DA115-1,"")</f>
        <v>7.0237442226053881E-2</v>
      </c>
      <c r="X115" s="169">
        <f>IFERROR(Inv_SY_B!X115/Inv_SY_B!$DA115-1,"")</f>
        <v>-5.3822099038063231E-2</v>
      </c>
      <c r="Y115" s="169">
        <f>IFERROR(Inv_SY_B!Y115/Inv_SY_B!$DA115-1,"")</f>
        <v>9.7798730978073678E-3</v>
      </c>
      <c r="Z115" s="169">
        <f>IFERROR(Inv_SY_B!Z115/Inv_SY_B!$DA115-1,"")</f>
        <v>1.1648390899505312E-2</v>
      </c>
      <c r="AA115" s="169">
        <f>IFERROR(Inv_SY_B!AA115/Inv_SY_B!$DA115-1,"")</f>
        <v>-2.3925313402051063E-2</v>
      </c>
      <c r="AB115" s="169">
        <f>IFERROR(Inv_SY_B!AB115/Inv_SY_B!$DA115-1,"")</f>
        <v>3.0008848489266882E-3</v>
      </c>
      <c r="AC115" s="169">
        <f>IFERROR(Inv_SY_B!AC115/Inv_SY_B!$DA115-1,"")</f>
        <v>1.7661394352876281E-2</v>
      </c>
      <c r="AD115" s="169">
        <f>IFERROR(Inv_SY_B!AD115/Inv_SY_B!$DA115-1,"")</f>
        <v>-3.5590288661780933E-2</v>
      </c>
      <c r="AE115" s="169">
        <f>IFERROR(Inv_SY_B!AE115/Inv_SY_B!$DA115-1,"")</f>
        <v>-6.6404405649209686E-3</v>
      </c>
      <c r="AF115" s="169">
        <f>IFERROR(Inv_SY_B!AF115/Inv_SY_B!$DA115-1,"")</f>
        <v>1.266414106996927E-2</v>
      </c>
      <c r="AG115" s="169">
        <f>IFERROR(Inv_SY_B!AG115/Inv_SY_B!$DA115-1,"")</f>
        <v>2.6711834918772714E-2</v>
      </c>
      <c r="AH115" s="169">
        <f>IFERROR(Inv_SY_B!AH115/Inv_SY_B!$DA115-1,"")</f>
        <v>-2.1797243591154536E-2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 t="str">
        <f>IFERROR(Inv_SY_B!CI115/Inv_SY_B!$DC115-1,"")</f>
        <v/>
      </c>
      <c r="CJ115" s="169" t="str">
        <f>IFERROR(Inv_SY_B!CJ115/Inv_SY_B!$DC115-1,"")</f>
        <v/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-8.5299532852329496E-2</v>
      </c>
      <c r="CN115" s="169">
        <f>IFERROR(Inv_SY_B!CN115/Inv_SY_B!$DB115-1,"")</f>
        <v>-0.16009242591476547</v>
      </c>
      <c r="CO115" s="169">
        <f>IFERROR(Inv_SY_B!CO115/Inv_SY_B!$DB115-1,"")</f>
        <v>-0.18722181344411093</v>
      </c>
      <c r="CP115" s="169">
        <f>IFERROR(Inv_SY_B!CP115/Inv_SY_B!$DB115-1,"")</f>
        <v>-0.43109376377871311</v>
      </c>
      <c r="CQ115" s="169">
        <f>IFERROR(Inv_SY_B!CQ115/Inv_SY_B!$DB115-1,"")</f>
        <v>-0.56492088976019472</v>
      </c>
      <c r="CR115" s="169">
        <f>IFERROR(Inv_SY_B!CR115/Inv_SY_B!$DB115-1,"")</f>
        <v>-0.58475770862473364</v>
      </c>
      <c r="CS115" s="169">
        <f>IFERROR(Inv_SY_B!CS115/Inv_SY_B!$DB115-1,"")</f>
        <v>-0.50338238778745614</v>
      </c>
      <c r="CT115" s="169">
        <f>IFERROR(Inv_SY_B!CT115/Inv_SY_B!$DB115-1,"")</f>
        <v>-0.51529715438979906</v>
      </c>
      <c r="CU115" s="169">
        <f>IFERROR(Inv_SY_B!CU115/Inv_SY_B!$DB115-1,"")</f>
        <v>0.68273685257031014</v>
      </c>
      <c r="CV115" s="169">
        <f>IFERROR(Inv_SY_B!CV115/Inv_SY_B!$DB115-1,"")</f>
        <v>1.5654625745077229</v>
      </c>
      <c r="CW115" s="169">
        <f>IFERROR(Inv_SY_B!CW115/Inv_SY_B!$DB115-1,"")</f>
        <v>-1</v>
      </c>
      <c r="CX115" s="169">
        <f>IFERROR(Inv_SY_B!CX115/Inv_SY_B!$DB115-1,"")</f>
        <v>0.36454905138467697</v>
      </c>
      <c r="CY115" s="169">
        <f>IFERROR(Inv_SY_B!CY115/Inv_SY_B!$DB115-1,"")</f>
        <v>0.41931719808939172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2.5168837830908508E-2</v>
      </c>
      <c r="D116" s="169">
        <f>IFERROR(Inv_SY_B!D116/Inv_SY_B!$DA116-1,"")</f>
        <v>2.5103227302912368E-2</v>
      </c>
      <c r="E116" s="169">
        <f>IFERROR(Inv_SY_B!E116/Inv_SY_B!$DA116-1,"")</f>
        <v>-1.9945532391854037E-3</v>
      </c>
      <c r="F116" s="169">
        <f>IFERROR(Inv_SY_B!F116/Inv_SY_B!$DA116-1,"")</f>
        <v>-7.9885368224739128E-3</v>
      </c>
      <c r="G116" s="169">
        <f>IFERROR(Inv_SY_B!G116/Inv_SY_B!$DA116-1,"")</f>
        <v>-8.4168214882019976E-3</v>
      </c>
      <c r="H116" s="169">
        <f>IFERROR(Inv_SY_B!H116/Inv_SY_B!$DA116-1,"")</f>
        <v>4.299582424611037E-3</v>
      </c>
      <c r="I116" s="169">
        <f>IFERROR(Inv_SY_B!I116/Inv_SY_B!$DA116-1,"")</f>
        <v>-3.017090735670469E-3</v>
      </c>
      <c r="J116" s="169">
        <f>IFERROR(Inv_SY_B!J116/Inv_SY_B!$DA116-1,"")</f>
        <v>4.6400731858884381E-3</v>
      </c>
      <c r="K116" s="169">
        <f>IFERROR(Inv_SY_B!K116/Inv_SY_B!$DA116-1,"")</f>
        <v>3.6553244124970519E-4</v>
      </c>
      <c r="L116" s="169">
        <f>IFERROR(Inv_SY_B!L116/Inv_SY_B!$DA116-1,"")</f>
        <v>5.1956857252115629E-3</v>
      </c>
      <c r="M116" s="169">
        <f>IFERROR(Inv_SY_B!M116/Inv_SY_B!$DA116-1,"")</f>
        <v>1.4006911890654061E-2</v>
      </c>
      <c r="N116" s="169">
        <f>IFERROR(Inv_SY_B!N116/Inv_SY_B!$DA116-1,"")</f>
        <v>1.2374667645024706E-2</v>
      </c>
      <c r="O116" s="169">
        <f>IFERROR(Inv_SY_B!O116/Inv_SY_B!$DA116-1,"")</f>
        <v>3.6181581503560434E-3</v>
      </c>
      <c r="P116" s="169">
        <f>IFERROR(Inv_SY_B!P116/Inv_SY_B!$DA116-1,"")</f>
        <v>-8.2163252201896686E-3</v>
      </c>
      <c r="Q116" s="169">
        <f>IFERROR(Inv_SY_B!Q116/Inv_SY_B!$DA116-1,"")</f>
        <v>-1.9570128584127544E-2</v>
      </c>
      <c r="R116" s="169">
        <f>IFERROR(Inv_SY_B!R116/Inv_SY_B!$DA116-1,"")</f>
        <v>-2.0180548119823172E-2</v>
      </c>
      <c r="S116" s="169">
        <f>IFERROR(Inv_SY_B!S116/Inv_SY_B!$DA116-1,"")</f>
        <v>-1.1592389051594987E-2</v>
      </c>
      <c r="T116" s="169">
        <f>IFERROR(Inv_SY_B!T116/Inv_SY_B!$DA116-1,"")</f>
        <v>-3.0577941211539228E-3</v>
      </c>
      <c r="U116" s="169">
        <f>IFERROR(Inv_SY_B!U116/Inv_SY_B!$DA116-1,"")</f>
        <v>6.1156839901520543E-2</v>
      </c>
      <c r="V116" s="169">
        <f>IFERROR(Inv_SY_B!V116/Inv_SY_B!$DA116-1,"")</f>
        <v>5.5099772278700776E-2</v>
      </c>
      <c r="W116" s="169">
        <f>IFERROR(Inv_SY_B!W116/Inv_SY_B!$DA116-1,"")</f>
        <v>0.14052586304420234</v>
      </c>
      <c r="X116" s="169">
        <f>IFERROR(Inv_SY_B!X116/Inv_SY_B!$DA116-1,"")</f>
        <v>3.4181773168895369E-3</v>
      </c>
      <c r="Y116" s="169">
        <f>IFERROR(Inv_SY_B!Y116/Inv_SY_B!$DA116-1,"")</f>
        <v>1.3529873815056437E-2</v>
      </c>
      <c r="Z116" s="169">
        <f>IFERROR(Inv_SY_B!Z116/Inv_SY_B!$DA116-1,"")</f>
        <v>1.0261158254114111E-2</v>
      </c>
      <c r="AA116" s="169">
        <f>IFERROR(Inv_SY_B!AA116/Inv_SY_B!$DA116-1,"")</f>
        <v>-5.6699297451015762E-2</v>
      </c>
      <c r="AB116" s="169">
        <f>IFERROR(Inv_SY_B!AB116/Inv_SY_B!$DA116-1,"")</f>
        <v>-2.8697317808594636E-2</v>
      </c>
      <c r="AC116" s="169">
        <f>IFERROR(Inv_SY_B!AC116/Inv_SY_B!$DA116-1,"")</f>
        <v>-5.046388170782401E-3</v>
      </c>
      <c r="AD116" s="169">
        <f>IFERROR(Inv_SY_B!AD116/Inv_SY_B!$DA116-1,"")</f>
        <v>-5.5057407428039218E-2</v>
      </c>
      <c r="AE116" s="169">
        <f>IFERROR(Inv_SY_B!AE116/Inv_SY_B!$DA116-1,"")</f>
        <v>-2.3897512148055244E-2</v>
      </c>
      <c r="AF116" s="169">
        <f>IFERROR(Inv_SY_B!AF116/Inv_SY_B!$DA116-1,"")</f>
        <v>4.5776796324736857E-4</v>
      </c>
      <c r="AG116" s="169">
        <f>IFERROR(Inv_SY_B!AG116/Inv_SY_B!$DA116-1,"")</f>
        <v>-4.2568506809632645E-3</v>
      </c>
      <c r="AH116" s="169">
        <f>IFERROR(Inv_SY_B!AH116/Inv_SY_B!$DA116-1,"")</f>
        <v>-0.12153316810068715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 t="str">
        <f>IFERROR(Inv_SY_B!CI116/Inv_SY_B!$DC116-1,"")</f>
        <v/>
      </c>
      <c r="CJ116" s="169" t="str">
        <f>IFERROR(Inv_SY_B!CJ116/Inv_SY_B!$DC116-1,"")</f>
        <v/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-0.1008203790908786</v>
      </c>
      <c r="CN116" s="169">
        <f>IFERROR(Inv_SY_B!CN116/Inv_SY_B!$DB116-1,"")</f>
        <v>-0.17072960849930652</v>
      </c>
      <c r="CO116" s="169">
        <f>IFERROR(Inv_SY_B!CO116/Inv_SY_B!$DB116-1,"")</f>
        <v>-0.20045842700730709</v>
      </c>
      <c r="CP116" s="169">
        <f>IFERROR(Inv_SY_B!CP116/Inv_SY_B!$DB116-1,"")</f>
        <v>-0.43623278787437392</v>
      </c>
      <c r="CQ116" s="169">
        <f>IFERROR(Inv_SY_B!CQ116/Inv_SY_B!$DB116-1,"")</f>
        <v>-0.57471936436533766</v>
      </c>
      <c r="CR116" s="169">
        <f>IFERROR(Inv_SY_B!CR116/Inv_SY_B!$DB116-1,"")</f>
        <v>-0.59100373381527627</v>
      </c>
      <c r="CS116" s="169">
        <f>IFERROR(Inv_SY_B!CS116/Inv_SY_B!$DB116-1,"")</f>
        <v>-0.40621458005717481</v>
      </c>
      <c r="CT116" s="169">
        <f>IFERROR(Inv_SY_B!CT116/Inv_SY_B!$DB116-1,"")</f>
        <v>-0.54152161548670752</v>
      </c>
      <c r="CU116" s="169">
        <f>IFERROR(Inv_SY_B!CU116/Inv_SY_B!$DB116-1,"")</f>
        <v>0.64351454715122691</v>
      </c>
      <c r="CV116" s="169">
        <f>IFERROR(Inv_SY_B!CV116/Inv_SY_B!$DB116-1,"")</f>
        <v>1.5695470681945798</v>
      </c>
      <c r="CW116" s="169">
        <f>IFERROR(Inv_SY_B!CW116/Inv_SY_B!$DB116-1,"")</f>
        <v>-1</v>
      </c>
      <c r="CX116" s="169">
        <f>IFERROR(Inv_SY_B!CX116/Inv_SY_B!$DB116-1,"")</f>
        <v>0.39089723696820888</v>
      </c>
      <c r="CY116" s="169">
        <f>IFERROR(Inv_SY_B!CY116/Inv_SY_B!$DB116-1,"")</f>
        <v>0.41774164388234847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-5.298984639611648E-3</v>
      </c>
      <c r="D117" s="169">
        <f>IFERROR(Inv_SY_B!D117/Inv_SY_B!$DA117-1,"")</f>
        <v>-9.0121348210758789E-4</v>
      </c>
      <c r="E117" s="169">
        <f>IFERROR(Inv_SY_B!E117/Inv_SY_B!$DA117-1,"")</f>
        <v>-2.5180671043926961E-2</v>
      </c>
      <c r="F117" s="169">
        <f>IFERROR(Inv_SY_B!F117/Inv_SY_B!$DA117-1,"")</f>
        <v>-3.4549886052530621E-2</v>
      </c>
      <c r="G117" s="169">
        <f>IFERROR(Inv_SY_B!G117/Inv_SY_B!$DA117-1,"")</f>
        <v>-3.090860421301922E-2</v>
      </c>
      <c r="H117" s="169">
        <f>IFERROR(Inv_SY_B!H117/Inv_SY_B!$DA117-1,"")</f>
        <v>-2.0087341697178629E-2</v>
      </c>
      <c r="I117" s="169">
        <f>IFERROR(Inv_SY_B!I117/Inv_SY_B!$DA117-1,"")</f>
        <v>-2.9950056838353722E-2</v>
      </c>
      <c r="J117" s="169">
        <f>IFERROR(Inv_SY_B!J117/Inv_SY_B!$DA117-1,"")</f>
        <v>-3.8040196680531935E-2</v>
      </c>
      <c r="K117" s="169">
        <f>IFERROR(Inv_SY_B!K117/Inv_SY_B!$DA117-1,"")</f>
        <v>-2.2815537508628525E-2</v>
      </c>
      <c r="L117" s="169">
        <f>IFERROR(Inv_SY_B!L117/Inv_SY_B!$DA117-1,"")</f>
        <v>-2.2051626471108809E-2</v>
      </c>
      <c r="M117" s="169">
        <f>IFERROR(Inv_SY_B!M117/Inv_SY_B!$DA117-1,"")</f>
        <v>-7.9450649458157052E-3</v>
      </c>
      <c r="N117" s="169">
        <f>IFERROR(Inv_SY_B!N117/Inv_SY_B!$DA117-1,"")</f>
        <v>-1.4043987996477658E-2</v>
      </c>
      <c r="O117" s="169">
        <f>IFERROR(Inv_SY_B!O117/Inv_SY_B!$DA117-1,"")</f>
        <v>-1.6953825300283554E-2</v>
      </c>
      <c r="P117" s="169">
        <f>IFERROR(Inv_SY_B!P117/Inv_SY_B!$DA117-1,"")</f>
        <v>-2.2303084980300092E-2</v>
      </c>
      <c r="Q117" s="169">
        <f>IFERROR(Inv_SY_B!Q117/Inv_SY_B!$DA117-1,"")</f>
        <v>-3.2169019530802201E-2</v>
      </c>
      <c r="R117" s="169">
        <f>IFERROR(Inv_SY_B!R117/Inv_SY_B!$DA117-1,"")</f>
        <v>-3.9943005414536881E-2</v>
      </c>
      <c r="S117" s="169">
        <f>IFERROR(Inv_SY_B!S117/Inv_SY_B!$DA117-1,"")</f>
        <v>-2.805773343402107E-2</v>
      </c>
      <c r="T117" s="169">
        <f>IFERROR(Inv_SY_B!T117/Inv_SY_B!$DA117-1,"")</f>
        <v>-2.5790488873061457E-2</v>
      </c>
      <c r="U117" s="169">
        <f>IFERROR(Inv_SY_B!U117/Inv_SY_B!$DA117-1,"")</f>
        <v>5.1306619692936817E-2</v>
      </c>
      <c r="V117" s="169">
        <f>IFERROR(Inv_SY_B!V117/Inv_SY_B!$DA117-1,"")</f>
        <v>8.8789988386044127E-2</v>
      </c>
      <c r="W117" s="169">
        <f>IFERROR(Inv_SY_B!W117/Inv_SY_B!$DA117-1,"")</f>
        <v>0.11426011230809596</v>
      </c>
      <c r="X117" s="169">
        <f>IFERROR(Inv_SY_B!X117/Inv_SY_B!$DA117-1,"")</f>
        <v>-1.8634521976446883E-2</v>
      </c>
      <c r="Y117" s="169">
        <f>IFERROR(Inv_SY_B!Y117/Inv_SY_B!$DA117-1,"")</f>
        <v>-2.2396703525988437E-2</v>
      </c>
      <c r="Z117" s="169">
        <f>IFERROR(Inv_SY_B!Z117/Inv_SY_B!$DA117-1,"")</f>
        <v>-1.8065213926678481E-2</v>
      </c>
      <c r="AA117" s="169">
        <f>IFERROR(Inv_SY_B!AA117/Inv_SY_B!$DA117-1,"")</f>
        <v>2.4566865518247161E-2</v>
      </c>
      <c r="AB117" s="169">
        <f>IFERROR(Inv_SY_B!AB117/Inv_SY_B!$DA117-1,"")</f>
        <v>4.3988982307580304E-2</v>
      </c>
      <c r="AC117" s="169">
        <f>IFERROR(Inv_SY_B!AC117/Inv_SY_B!$DA117-1,"")</f>
        <v>3.3281874405239664E-2</v>
      </c>
      <c r="AD117" s="169">
        <f>IFERROR(Inv_SY_B!AD117/Inv_SY_B!$DA117-1,"")</f>
        <v>-3.5011186976588338E-2</v>
      </c>
      <c r="AE117" s="169">
        <f>IFERROR(Inv_SY_B!AE117/Inv_SY_B!$DA117-1,"")</f>
        <v>1.3618999244614516E-2</v>
      </c>
      <c r="AF117" s="169">
        <f>IFERROR(Inv_SY_B!AF117/Inv_SY_B!$DA117-1,"")</f>
        <v>3.7808061591616315E-2</v>
      </c>
      <c r="AG117" s="169">
        <f>IFERROR(Inv_SY_B!AG117/Inv_SY_B!$DA117-1,"")</f>
        <v>7.2310726467516018E-2</v>
      </c>
      <c r="AH117" s="169">
        <f>IFERROR(Inv_SY_B!AH117/Inv_SY_B!$DA117-1,"")</f>
        <v>3.1165725586110193E-2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 t="str">
        <f>IFERROR(Inv_SY_B!CI117/Inv_SY_B!$DC117-1,"")</f>
        <v/>
      </c>
      <c r="CJ117" s="169" t="str">
        <f>IFERROR(Inv_SY_B!CJ117/Inv_SY_B!$DC117-1,"")</f>
        <v/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-0.13029341186140864</v>
      </c>
      <c r="CN117" s="169">
        <f>IFERROR(Inv_SY_B!CN117/Inv_SY_B!$DB117-1,"")</f>
        <v>-0.20135841545740685</v>
      </c>
      <c r="CO117" s="169">
        <f>IFERROR(Inv_SY_B!CO117/Inv_SY_B!$DB117-1,"")</f>
        <v>-0.22588545266892301</v>
      </c>
      <c r="CP117" s="169">
        <f>IFERROR(Inv_SY_B!CP117/Inv_SY_B!$DB117-1,"")</f>
        <v>-0.42833237370314436</v>
      </c>
      <c r="CQ117" s="169">
        <f>IFERROR(Inv_SY_B!CQ117/Inv_SY_B!$DB117-1,"")</f>
        <v>-0.24563935869207665</v>
      </c>
      <c r="CR117" s="169">
        <f>IFERROR(Inv_SY_B!CR117/Inv_SY_B!$DB117-1,"")</f>
        <v>-0.59270139962130419</v>
      </c>
      <c r="CS117" s="169">
        <f>IFERROR(Inv_SY_B!CS117/Inv_SY_B!$DB117-1,"")</f>
        <v>-0.36218226266022246</v>
      </c>
      <c r="CT117" s="169">
        <f>IFERROR(Inv_SY_B!CT117/Inv_SY_B!$DB117-1,"")</f>
        <v>-0.53896172607783699</v>
      </c>
      <c r="CU117" s="169">
        <f>IFERROR(Inv_SY_B!CU117/Inv_SY_B!$DB117-1,"")</f>
        <v>0.6122115952288083</v>
      </c>
      <c r="CV117" s="169">
        <f>IFERROR(Inv_SY_B!CV117/Inv_SY_B!$DB117-1,"")</f>
        <v>1.4737797036533853</v>
      </c>
      <c r="CW117" s="169">
        <f>IFERROR(Inv_SY_B!CW117/Inv_SY_B!$DB117-1,"")</f>
        <v>-1</v>
      </c>
      <c r="CX117" s="169">
        <f>IFERROR(Inv_SY_B!CX117/Inv_SY_B!$DB117-1,"")</f>
        <v>0.27747333784698958</v>
      </c>
      <c r="CY117" s="169">
        <f>IFERROR(Inv_SY_B!CY117/Inv_SY_B!$DB117-1,"")</f>
        <v>0.36188976401313999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-5.8894618161828838E-3</v>
      </c>
      <c r="D118" s="169">
        <f>IFERROR(Inv_SY_B!D118/Inv_SY_B!$DA118-1,"")</f>
        <v>-4.8028229984968807E-3</v>
      </c>
      <c r="E118" s="169">
        <f>IFERROR(Inv_SY_B!E118/Inv_SY_B!$DA118-1,"")</f>
        <v>-2.0432231979486737E-2</v>
      </c>
      <c r="F118" s="169">
        <f>IFERROR(Inv_SY_B!F118/Inv_SY_B!$DA118-1,"")</f>
        <v>-1.7684952933629816E-2</v>
      </c>
      <c r="G118" s="169">
        <f>IFERROR(Inv_SY_B!G118/Inv_SY_B!$DA118-1,"")</f>
        <v>-1.8083027381988415E-2</v>
      </c>
      <c r="H118" s="169">
        <f>IFERROR(Inv_SY_B!H118/Inv_SY_B!$DA118-1,"")</f>
        <v>-1.4952869326518736E-2</v>
      </c>
      <c r="I118" s="169">
        <f>IFERROR(Inv_SY_B!I118/Inv_SY_B!$DA118-1,"")</f>
        <v>-1.0495040366361841E-2</v>
      </c>
      <c r="J118" s="169">
        <f>IFERROR(Inv_SY_B!J118/Inv_SY_B!$DA118-1,"")</f>
        <v>-1.4072795902227209E-2</v>
      </c>
      <c r="K118" s="169">
        <f>IFERROR(Inv_SY_B!K118/Inv_SY_B!$DA118-1,"")</f>
        <v>-4.8827571249655533E-3</v>
      </c>
      <c r="L118" s="169">
        <f>IFERROR(Inv_SY_B!L118/Inv_SY_B!$DA118-1,"")</f>
        <v>-3.6933732487276494E-3</v>
      </c>
      <c r="M118" s="169">
        <f>IFERROR(Inv_SY_B!M118/Inv_SY_B!$DA118-1,"")</f>
        <v>-2.9597906368317162E-3</v>
      </c>
      <c r="N118" s="169">
        <f>IFERROR(Inv_SY_B!N118/Inv_SY_B!$DA118-1,"")</f>
        <v>-1.6188950888112341E-2</v>
      </c>
      <c r="O118" s="169">
        <f>IFERROR(Inv_SY_B!O118/Inv_SY_B!$DA118-1,"")</f>
        <v>-1.2969130098155701E-2</v>
      </c>
      <c r="P118" s="169">
        <f>IFERROR(Inv_SY_B!P118/Inv_SY_B!$DA118-1,"")</f>
        <v>-1.7104043650536416E-2</v>
      </c>
      <c r="Q118" s="169">
        <f>IFERROR(Inv_SY_B!Q118/Inv_SY_B!$DA118-1,"")</f>
        <v>-3.0186663628698152E-2</v>
      </c>
      <c r="R118" s="169">
        <f>IFERROR(Inv_SY_B!R118/Inv_SY_B!$DA118-1,"")</f>
        <v>-2.9743611586953933E-2</v>
      </c>
      <c r="S118" s="169">
        <f>IFERROR(Inv_SY_B!S118/Inv_SY_B!$DA118-1,"")</f>
        <v>-2.5361688071736554E-2</v>
      </c>
      <c r="T118" s="169">
        <f>IFERROR(Inv_SY_B!T118/Inv_SY_B!$DA118-1,"")</f>
        <v>-3.1749844324617804E-2</v>
      </c>
      <c r="U118" s="169">
        <f>IFERROR(Inv_SY_B!U118/Inv_SY_B!$DA118-1,"")</f>
        <v>5.0582125833426028E-2</v>
      </c>
      <c r="V118" s="169">
        <f>IFERROR(Inv_SY_B!V118/Inv_SY_B!$DA118-1,"")</f>
        <v>7.4982083519757214E-2</v>
      </c>
      <c r="W118" s="169">
        <f>IFERROR(Inv_SY_B!W118/Inv_SY_B!$DA118-1,"")</f>
        <v>0.10717994711643453</v>
      </c>
      <c r="X118" s="169">
        <f>IFERROR(Inv_SY_B!X118/Inv_SY_B!$DA118-1,"")</f>
        <v>-1.9904029194534378E-2</v>
      </c>
      <c r="Y118" s="169">
        <f>IFERROR(Inv_SY_B!Y118/Inv_SY_B!$DA118-1,"")</f>
        <v>-2.0559935060664558E-2</v>
      </c>
      <c r="Z118" s="169">
        <f>IFERROR(Inv_SY_B!Z118/Inv_SY_B!$DA118-1,"")</f>
        <v>-2.0422622481462982E-2</v>
      </c>
      <c r="AA118" s="169">
        <f>IFERROR(Inv_SY_B!AA118/Inv_SY_B!$DA118-1,"")</f>
        <v>-1.1466630158127655E-2</v>
      </c>
      <c r="AB118" s="169">
        <f>IFERROR(Inv_SY_B!AB118/Inv_SY_B!$DA118-1,"")</f>
        <v>1.1564215365041708E-2</v>
      </c>
      <c r="AC118" s="169">
        <f>IFERROR(Inv_SY_B!AC118/Inv_SY_B!$DA118-1,"")</f>
        <v>2.7562842696470247E-2</v>
      </c>
      <c r="AD118" s="169">
        <f>IFERROR(Inv_SY_B!AD118/Inv_SY_B!$DA118-1,"")</f>
        <v>-3.9362809621407813E-2</v>
      </c>
      <c r="AE118" s="169">
        <f>IFERROR(Inv_SY_B!AE118/Inv_SY_B!$DA118-1,"")</f>
        <v>1.2469829021427126E-2</v>
      </c>
      <c r="AF118" s="169">
        <f>IFERROR(Inv_SY_B!AF118/Inv_SY_B!$DA118-1,"")</f>
        <v>3.6366533863691597E-2</v>
      </c>
      <c r="AG118" s="169">
        <f>IFERROR(Inv_SY_B!AG118/Inv_SY_B!$DA118-1,"")</f>
        <v>6.1362501080943765E-2</v>
      </c>
      <c r="AH118" s="169">
        <f>IFERROR(Inv_SY_B!AH118/Inv_SY_B!$DA118-1,"")</f>
        <v>1.0899003983234401E-2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 t="str">
        <f>IFERROR(Inv_SY_B!CI118/Inv_SY_B!$DC118-1,"")</f>
        <v/>
      </c>
      <c r="CJ118" s="169" t="str">
        <f>IFERROR(Inv_SY_B!CJ118/Inv_SY_B!$DC118-1,"")</f>
        <v/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-0.17705959672838667</v>
      </c>
      <c r="CN118" s="169">
        <f>IFERROR(Inv_SY_B!CN118/Inv_SY_B!$DB118-1,"")</f>
        <v>-0.23962946029996057</v>
      </c>
      <c r="CO118" s="169">
        <f>IFERROR(Inv_SY_B!CO118/Inv_SY_B!$DB118-1,"")</f>
        <v>-0.26396568281206811</v>
      </c>
      <c r="CP118" s="169">
        <f>IFERROR(Inv_SY_B!CP118/Inv_SY_B!$DB118-1,"")</f>
        <v>-0.33843202927528482</v>
      </c>
      <c r="CQ118" s="169">
        <f>IFERROR(Inv_SY_B!CQ118/Inv_SY_B!$DB118-1,"")</f>
        <v>-4.7797549382633586E-2</v>
      </c>
      <c r="CR118" s="169">
        <f>IFERROR(Inv_SY_B!CR118/Inv_SY_B!$DB118-1,"")</f>
        <v>-0.4946195980159459</v>
      </c>
      <c r="CS118" s="169">
        <f>IFERROR(Inv_SY_B!CS118/Inv_SY_B!$DB118-1,"")</f>
        <v>-0.34897876504046144</v>
      </c>
      <c r="CT118" s="169">
        <f>IFERROR(Inv_SY_B!CT118/Inv_SY_B!$DB118-1,"")</f>
        <v>-0.29897764957191963</v>
      </c>
      <c r="CU118" s="169">
        <f>IFERROR(Inv_SY_B!CU118/Inv_SY_B!$DB118-1,"")</f>
        <v>0.49712512176949541</v>
      </c>
      <c r="CV118" s="169">
        <f>IFERROR(Inv_SY_B!CV118/Inv_SY_B!$DB118-1,"")</f>
        <v>1.2246829355385147</v>
      </c>
      <c r="CW118" s="169">
        <f>IFERROR(Inv_SY_B!CW118/Inv_SY_B!$DB118-1,"")</f>
        <v>-1</v>
      </c>
      <c r="CX118" s="169">
        <f>IFERROR(Inv_SY_B!CX118/Inv_SY_B!$DB118-1,"")</f>
        <v>0.1966461340569754</v>
      </c>
      <c r="CY118" s="169">
        <f>IFERROR(Inv_SY_B!CY118/Inv_SY_B!$DB118-1,"")</f>
        <v>0.29100613976167677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1.3641258306206883E-2</v>
      </c>
      <c r="D119" s="169">
        <f>IFERROR(Inv_SY_B!D119/Inv_SY_B!$DA119-1,"")</f>
        <v>1.4050324964501204E-2</v>
      </c>
      <c r="E119" s="169">
        <f>IFERROR(Inv_SY_B!E119/Inv_SY_B!$DA119-1,"")</f>
        <v>-6.8562354229003697E-3</v>
      </c>
      <c r="F119" s="169">
        <f>IFERROR(Inv_SY_B!F119/Inv_SY_B!$DA119-1,"")</f>
        <v>-1.3925487913813761E-2</v>
      </c>
      <c r="G119" s="169">
        <f>IFERROR(Inv_SY_B!G119/Inv_SY_B!$DA119-1,"")</f>
        <v>-1.327992245435794E-2</v>
      </c>
      <c r="H119" s="169">
        <f>IFERROR(Inv_SY_B!H119/Inv_SY_B!$DA119-1,"")</f>
        <v>1.0987592381890288E-3</v>
      </c>
      <c r="I119" s="169">
        <f>IFERROR(Inv_SY_B!I119/Inv_SY_B!$DA119-1,"")</f>
        <v>-1.6294571518528311E-2</v>
      </c>
      <c r="J119" s="169">
        <f>IFERROR(Inv_SY_B!J119/Inv_SY_B!$DA119-1,"")</f>
        <v>-1.0911478475718162E-2</v>
      </c>
      <c r="K119" s="169">
        <f>IFERROR(Inv_SY_B!K119/Inv_SY_B!$DA119-1,"")</f>
        <v>-6.6758006733749209E-3</v>
      </c>
      <c r="L119" s="169">
        <f>IFERROR(Inv_SY_B!L119/Inv_SY_B!$DA119-1,"")</f>
        <v>-6.8324916236158773E-3</v>
      </c>
      <c r="M119" s="169">
        <f>IFERROR(Inv_SY_B!M119/Inv_SY_B!$DA119-1,"")</f>
        <v>1.3087411930656323E-2</v>
      </c>
      <c r="N119" s="169">
        <f>IFERROR(Inv_SY_B!N119/Inv_SY_B!$DA119-1,"")</f>
        <v>-2.3360889413759356E-4</v>
      </c>
      <c r="O119" s="169">
        <f>IFERROR(Inv_SY_B!O119/Inv_SY_B!$DA119-1,"")</f>
        <v>3.7480972740817631E-3</v>
      </c>
      <c r="P119" s="169">
        <f>IFERROR(Inv_SY_B!P119/Inv_SY_B!$DA119-1,"")</f>
        <v>-7.7937342868558135E-3</v>
      </c>
      <c r="Q119" s="169">
        <f>IFERROR(Inv_SY_B!Q119/Inv_SY_B!$DA119-1,"")</f>
        <v>-2.3622531856141937E-2</v>
      </c>
      <c r="R119" s="169">
        <f>IFERROR(Inv_SY_B!R119/Inv_SY_B!$DA119-1,"")</f>
        <v>-2.7105425045860221E-2</v>
      </c>
      <c r="S119" s="169">
        <f>IFERROR(Inv_SY_B!S119/Inv_SY_B!$DA119-1,"")</f>
        <v>-1.6037134840780065E-2</v>
      </c>
      <c r="T119" s="169">
        <f>IFERROR(Inv_SY_B!T119/Inv_SY_B!$DA119-1,"")</f>
        <v>-1.8037332097487591E-2</v>
      </c>
      <c r="U119" s="169">
        <f>IFERROR(Inv_SY_B!U119/Inv_SY_B!$DA119-1,"")</f>
        <v>1.5646399715620651E-2</v>
      </c>
      <c r="V119" s="169">
        <f>IFERROR(Inv_SY_B!V119/Inv_SY_B!$DA119-1,"")</f>
        <v>3.9607628296057795E-2</v>
      </c>
      <c r="W119" s="169">
        <f>IFERROR(Inv_SY_B!W119/Inv_SY_B!$DA119-1,"")</f>
        <v>7.0186850728565897E-2</v>
      </c>
      <c r="X119" s="169">
        <f>IFERROR(Inv_SY_B!X119/Inv_SY_B!$DA119-1,"")</f>
        <v>-4.8681420460290559E-2</v>
      </c>
      <c r="Y119" s="169">
        <f>IFERROR(Inv_SY_B!Y119/Inv_SY_B!$DA119-1,"")</f>
        <v>4.2202469433709755E-3</v>
      </c>
      <c r="Z119" s="169">
        <f>IFERROR(Inv_SY_B!Z119/Inv_SY_B!$DA119-1,"")</f>
        <v>5.9523925396898214E-3</v>
      </c>
      <c r="AA119" s="169">
        <f>IFERROR(Inv_SY_B!AA119/Inv_SY_B!$DA119-1,"")</f>
        <v>-1.5462712148523239E-2</v>
      </c>
      <c r="AB119" s="169">
        <f>IFERROR(Inv_SY_B!AB119/Inv_SY_B!$DA119-1,"")</f>
        <v>9.7738397208717576E-3</v>
      </c>
      <c r="AC119" s="169">
        <f>IFERROR(Inv_SY_B!AC119/Inv_SY_B!$DA119-1,"")</f>
        <v>1.9045621466155849E-2</v>
      </c>
      <c r="AD119" s="169">
        <f>IFERROR(Inv_SY_B!AD119/Inv_SY_B!$DA119-1,"")</f>
        <v>-3.6887607111820819E-2</v>
      </c>
      <c r="AE119" s="169">
        <f>IFERROR(Inv_SY_B!AE119/Inv_SY_B!$DA119-1,"")</f>
        <v>-1.4389097191492839E-3</v>
      </c>
      <c r="AF119" s="169">
        <f>IFERROR(Inv_SY_B!AF119/Inv_SY_B!$DA119-1,"")</f>
        <v>2.2880150268313582E-2</v>
      </c>
      <c r="AG119" s="169">
        <f>IFERROR(Inv_SY_B!AG119/Inv_SY_B!$DA119-1,"")</f>
        <v>4.3599845403038184E-2</v>
      </c>
      <c r="AH119" s="169">
        <f>IFERROR(Inv_SY_B!AH119/Inv_SY_B!$DA119-1,"")</f>
        <v>-6.4624222519533703E-3</v>
      </c>
      <c r="AI119" s="169">
        <f>IFERROR(Inv_SY_B!AI119/Inv_SY_B!$DC119-1,"")</f>
        <v>4.7641533523029356E-2</v>
      </c>
      <c r="AJ119" s="169">
        <f>IFERROR(Inv_SY_B!AJ119/Inv_SY_B!$DC119-1,"")</f>
        <v>4.9279326436301618E-2</v>
      </c>
      <c r="AK119" s="169">
        <f>IFERROR(Inv_SY_B!AK119/Inv_SY_B!$DC119-1,"")</f>
        <v>5.67006409398636E-2</v>
      </c>
      <c r="AL119" s="169">
        <f>IFERROR(Inv_SY_B!AL119/Inv_SY_B!$DC119-1,"")</f>
        <v>5.0187166702834185E-2</v>
      </c>
      <c r="AM119" s="169">
        <f>IFERROR(Inv_SY_B!AM119/Inv_SY_B!$DC119-1,"")</f>
        <v>5.7943779267805473E-2</v>
      </c>
      <c r="AN119" s="169">
        <f>IFERROR(Inv_SY_B!AN119/Inv_SY_B!$DC119-1,"")</f>
        <v>5.0333276505490465E-2</v>
      </c>
      <c r="AO119" s="169">
        <f>IFERROR(Inv_SY_B!AO119/Inv_SY_B!$DC119-1,"")</f>
        <v>3.9479671912680647E-2</v>
      </c>
      <c r="AP119" s="169">
        <f>IFERROR(Inv_SY_B!AP119/Inv_SY_B!$DC119-1,"")</f>
        <v>3.6985344076792659E-2</v>
      </c>
      <c r="AQ119" s="169">
        <f>IFERROR(Inv_SY_B!AQ119/Inv_SY_B!$DC119-1,"")</f>
        <v>3.2084284935085527E-2</v>
      </c>
      <c r="AR119" s="169">
        <f>IFERROR(Inv_SY_B!AR119/Inv_SY_B!$DC119-1,"")</f>
        <v>3.6563449728216568E-2</v>
      </c>
      <c r="AS119" s="169">
        <f>IFERROR(Inv_SY_B!AS119/Inv_SY_B!$DC119-1,"")</f>
        <v>3.3083374293944479E-2</v>
      </c>
      <c r="AT119" s="169">
        <f>IFERROR(Inv_SY_B!AT119/Inv_SY_B!$DC119-1,"")</f>
        <v>3.7388949885946321E-2</v>
      </c>
      <c r="AU119" s="169">
        <f>IFERROR(Inv_SY_B!AU119/Inv_SY_B!$DC119-1,"")</f>
        <v>4.1490711248741041E-2</v>
      </c>
      <c r="AV119" s="169">
        <f>IFERROR(Inv_SY_B!AV119/Inv_SY_B!$DC119-1,"")</f>
        <v>1.7047990084261277E-2</v>
      </c>
      <c r="AW119" s="169">
        <f>IFERROR(Inv_SY_B!AW119/Inv_SY_B!$DC119-1,"")</f>
        <v>3.4541066268300114E-2</v>
      </c>
      <c r="AX119" s="169">
        <f>IFERROR(Inv_SY_B!AX119/Inv_SY_B!$DC119-1,"")</f>
        <v>2.7806041573400941E-2</v>
      </c>
      <c r="AY119" s="169">
        <f>IFERROR(Inv_SY_B!AY119/Inv_SY_B!$DC119-1,"")</f>
        <v>1.2212013322246529E-2</v>
      </c>
      <c r="AZ119" s="169">
        <f>IFERROR(Inv_SY_B!AZ119/Inv_SY_B!$DC119-1,"")</f>
        <v>1.5385144018372987E-2</v>
      </c>
      <c r="BA119" s="169">
        <f>IFERROR(Inv_SY_B!BA119/Inv_SY_B!$DC119-1,"")</f>
        <v>2.0200529007072365E-2</v>
      </c>
      <c r="BB119" s="169">
        <f>IFERROR(Inv_SY_B!BB119/Inv_SY_B!$DC119-1,"")</f>
        <v>3.4285632827756762E-2</v>
      </c>
      <c r="BC119" s="169">
        <f>IFERROR(Inv_SY_B!BC119/Inv_SY_B!$DC119-1,"")</f>
        <v>1.8621555824463565E-2</v>
      </c>
      <c r="BD119" s="169">
        <f>IFERROR(Inv_SY_B!BD119/Inv_SY_B!$DC119-1,"")</f>
        <v>2.2744542027475001E-2</v>
      </c>
      <c r="BE119" s="169">
        <f>IFERROR(Inv_SY_B!BE119/Inv_SY_B!$DC119-1,"")</f>
        <v>3.7527656791934261E-2</v>
      </c>
      <c r="BF119" s="169">
        <f>IFERROR(Inv_SY_B!BF119/Inv_SY_B!$DC119-1,"")</f>
        <v>4.9055354755854097E-2</v>
      </c>
      <c r="BG119" s="169">
        <f>IFERROR(Inv_SY_B!BG119/Inv_SY_B!$DC119-1,"")</f>
        <v>3.6586431358442972E-2</v>
      </c>
      <c r="BH119" s="169">
        <f>IFERROR(Inv_SY_B!BH119/Inv_SY_B!$DC119-1,"")</f>
        <v>3.9100230528518409E-2</v>
      </c>
      <c r="BI119" s="169">
        <f>IFERROR(Inv_SY_B!BI119/Inv_SY_B!$DC119-1,"")</f>
        <v>3.83435797683358E-2</v>
      </c>
      <c r="BJ119" s="169">
        <f>IFERROR(Inv_SY_B!BJ119/Inv_SY_B!$DC119-1,"")</f>
        <v>3.8575948615993116E-2</v>
      </c>
      <c r="BK119" s="169">
        <f>IFERROR(Inv_SY_B!BK119/Inv_SY_B!$DC119-1,"")</f>
        <v>2.2215088933294824E-2</v>
      </c>
      <c r="BL119" s="169">
        <f>IFERROR(Inv_SY_B!BL119/Inv_SY_B!$DC119-1,"")</f>
        <v>3.0286467072487167E-2</v>
      </c>
      <c r="BM119" s="169">
        <f>IFERROR(Inv_SY_B!BM119/Inv_SY_B!$DC119-1,"")</f>
        <v>3.6985344076792659E-2</v>
      </c>
      <c r="BN119" s="169">
        <f>IFERROR(Inv_SY_B!BN119/Inv_SY_B!$DC119-1,"")</f>
        <v>4.1700520014101405E-2</v>
      </c>
      <c r="BO119" s="169">
        <f>IFERROR(Inv_SY_B!BO119/Inv_SY_B!$DC119-1,"")</f>
        <v>-1.2844946851942041E-2</v>
      </c>
      <c r="BP119" s="169">
        <f>IFERROR(Inv_SY_B!BP119/Inv_SY_B!$DC119-1,"")</f>
        <v>-7.7362746242795932E-2</v>
      </c>
      <c r="BQ119" s="169">
        <f>IFERROR(Inv_SY_B!BQ119/Inv_SY_B!$DC119-1,"")</f>
        <v>4.6474080388775096E-2</v>
      </c>
      <c r="BR119" s="169">
        <f>IFERROR(Inv_SY_B!BR119/Inv_SY_B!$DC119-1,"")</f>
        <v>2.4349591765608691E-2</v>
      </c>
      <c r="BS119" s="169">
        <f>IFERROR(Inv_SY_B!BS119/Inv_SY_B!$DC119-1,"")</f>
        <v>1.4171696902581576E-2</v>
      </c>
      <c r="BT119" s="169">
        <f>IFERROR(Inv_SY_B!BT119/Inv_SY_B!$DC119-1,"")</f>
        <v>5.0363013518428312E-2</v>
      </c>
      <c r="BU119" s="169">
        <f>IFERROR(Inv_SY_B!BU119/Inv_SY_B!$DC119-1,"")</f>
        <v>3.0381080245305503E-2</v>
      </c>
      <c r="BV119" s="169">
        <f>IFERROR(Inv_SY_B!BV119/Inv_SY_B!$DC119-1,"")</f>
        <v>-1.8217687368566327E-2</v>
      </c>
      <c r="BW119" s="169">
        <f>IFERROR(Inv_SY_B!BW119/Inv_SY_B!$DC119-1,"")</f>
        <v>-4.6503641011470309E-2</v>
      </c>
      <c r="BX119" s="169">
        <f>IFERROR(Inv_SY_B!BX119/Inv_SY_B!$DC119-1,"")</f>
        <v>-0.32348395020683307</v>
      </c>
      <c r="BY119" s="169">
        <f>IFERROR(Inv_SY_B!BY119/Inv_SY_B!$DC119-1,"")</f>
        <v>-6.3741869112984073E-2</v>
      </c>
      <c r="BZ119" s="169">
        <f>IFERROR(Inv_SY_B!BZ119/Inv_SY_B!$DC119-1,"")</f>
        <v>-3.8941115075545985E-2</v>
      </c>
      <c r="CA119" s="169">
        <f>IFERROR(Inv_SY_B!CA119/Inv_SY_B!$DC119-1,"")</f>
        <v>4.6639422333134339E-2</v>
      </c>
      <c r="CB119" s="169">
        <f>IFERROR(Inv_SY_B!CB119/Inv_SY_B!$DC119-1,"")</f>
        <v>-8.812205657745098E-3</v>
      </c>
      <c r="CC119" s="169">
        <f>IFERROR(Inv_SY_B!CC119/Inv_SY_B!$DC119-1,"")</f>
        <v>6.1566109200676955E-3</v>
      </c>
      <c r="CD119" s="169">
        <f>IFERROR(Inv_SY_B!CD119/Inv_SY_B!$DC119-1,"")</f>
        <v>4.2832793316242901E-2</v>
      </c>
      <c r="CE119" s="169">
        <f>IFERROR(Inv_SY_B!CE119/Inv_SY_B!$DC119-1,"")</f>
        <v>-3.6714736758448607E-3</v>
      </c>
      <c r="CF119" s="169">
        <f>IFERROR(Inv_SY_B!CF119/Inv_SY_B!$DC119-1,"")</f>
        <v>2.0015745358280324E-2</v>
      </c>
      <c r="CG119" s="169">
        <f>IFERROR(Inv_SY_B!CG119/Inv_SY_B!$DC119-1,"")</f>
        <v>4.9270590077080678E-2</v>
      </c>
      <c r="CH119" s="169">
        <f>IFERROR(Inv_SY_B!CH119/Inv_SY_B!$DC119-1,"")</f>
        <v>8.0048309912302607E-2</v>
      </c>
      <c r="CI119" s="169" t="str">
        <f>IFERROR(Inv_SY_B!CI119/Inv_SY_B!$DC119-1,"")</f>
        <v/>
      </c>
      <c r="CJ119" s="169" t="str">
        <f>IFERROR(Inv_SY_B!CJ119/Inv_SY_B!$DC119-1,"")</f>
        <v/>
      </c>
      <c r="CK119" s="169">
        <f>IFERROR(Inv_SY_B!CK119/Inv_SY_B!$DC119-1,"")</f>
        <v>-0.95950594585992466</v>
      </c>
      <c r="CL119" s="169">
        <f>IFERROR(Inv_SY_B!CL119/Inv_SY_B!$DC119-1,"")</f>
        <v>-0.99228684683046187</v>
      </c>
      <c r="CM119" s="169">
        <f>IFERROR(Inv_SY_B!CM119/Inv_SY_B!$DB119-1,"")</f>
        <v>-0.20220624629928052</v>
      </c>
      <c r="CN119" s="169">
        <f>IFERROR(Inv_SY_B!CN119/Inv_SY_B!$DB119-1,"")</f>
        <v>-0.24732592409462995</v>
      </c>
      <c r="CO119" s="169">
        <f>IFERROR(Inv_SY_B!CO119/Inv_SY_B!$DB119-1,"")</f>
        <v>-0.26981879501041917</v>
      </c>
      <c r="CP119" s="169">
        <f>IFERROR(Inv_SY_B!CP119/Inv_SY_B!$DB119-1,"")</f>
        <v>-0.34290711774038785</v>
      </c>
      <c r="CQ119" s="169">
        <f>IFERROR(Inv_SY_B!CQ119/Inv_SY_B!$DB119-1,"")</f>
        <v>-5.2995304410105359E-2</v>
      </c>
      <c r="CR119" s="169">
        <f>IFERROR(Inv_SY_B!CR119/Inv_SY_B!$DB119-1,"")</f>
        <v>-0.4768050029841695</v>
      </c>
      <c r="CS119" s="169">
        <f>IFERROR(Inv_SY_B!CS119/Inv_SY_B!$DB119-1,"")</f>
        <v>-0.34663368616986934</v>
      </c>
      <c r="CT119" s="169">
        <f>IFERROR(Inv_SY_B!CT119/Inv_SY_B!$DB119-1,"")</f>
        <v>-0.29677372163174431</v>
      </c>
      <c r="CU119" s="169">
        <f>IFERROR(Inv_SY_B!CU119/Inv_SY_B!$DB119-1,"")</f>
        <v>0.46612835321950263</v>
      </c>
      <c r="CV119" s="169">
        <f>IFERROR(Inv_SY_B!CV119/Inv_SY_B!$DB119-1,"")</f>
        <v>1.2779021725734707</v>
      </c>
      <c r="CW119" s="169">
        <f>IFERROR(Inv_SY_B!CW119/Inv_SY_B!$DB119-1,"")</f>
        <v>-1</v>
      </c>
      <c r="CX119" s="169">
        <f>IFERROR(Inv_SY_B!CX119/Inv_SY_B!$DB119-1,"")</f>
        <v>0.2018610393099165</v>
      </c>
      <c r="CY119" s="169">
        <f>IFERROR(Inv_SY_B!CY119/Inv_SY_B!$DB119-1,"")</f>
        <v>0.28957423323771692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3.8287411072923661E-3</v>
      </c>
      <c r="D120" s="169">
        <f>IFERROR(Inv_SY_B!D120/Inv_SY_B!$DA120-1,"")</f>
        <v>5.0848359162396495E-3</v>
      </c>
      <c r="E120" s="169">
        <f>IFERROR(Inv_SY_B!E120/Inv_SY_B!$DA120-1,"")</f>
        <v>-1.8434843380029431E-2</v>
      </c>
      <c r="F120" s="169">
        <f>IFERROR(Inv_SY_B!F120/Inv_SY_B!$DA120-1,"")</f>
        <v>-2.3830755421535121E-2</v>
      </c>
      <c r="G120" s="169">
        <f>IFERROR(Inv_SY_B!G120/Inv_SY_B!$DA120-1,"")</f>
        <v>-1.8806093075591335E-2</v>
      </c>
      <c r="H120" s="169">
        <f>IFERROR(Inv_SY_B!H120/Inv_SY_B!$DA120-1,"")</f>
        <v>-1.4316461402220204E-2</v>
      </c>
      <c r="I120" s="169">
        <f>IFERROR(Inv_SY_B!I120/Inv_SY_B!$DA120-1,"")</f>
        <v>-8.6307488556346401E-3</v>
      </c>
      <c r="J120" s="169">
        <f>IFERROR(Inv_SY_B!J120/Inv_SY_B!$DA120-1,"")</f>
        <v>-1.9861140287338208E-2</v>
      </c>
      <c r="K120" s="169">
        <f>IFERROR(Inv_SY_B!K120/Inv_SY_B!$DA120-1,"")</f>
        <v>-1.3229137835327753E-3</v>
      </c>
      <c r="L120" s="169">
        <f>IFERROR(Inv_SY_B!L120/Inv_SY_B!$DA120-1,"")</f>
        <v>-4.6684604381861394E-3</v>
      </c>
      <c r="M120" s="169">
        <f>IFERROR(Inv_SY_B!M120/Inv_SY_B!$DA120-1,"")</f>
        <v>4.7254890497709923E-3</v>
      </c>
      <c r="N120" s="169">
        <f>IFERROR(Inv_SY_B!N120/Inv_SY_B!$DA120-1,"")</f>
        <v>-6.0302680248371932E-3</v>
      </c>
      <c r="O120" s="169">
        <f>IFERROR(Inv_SY_B!O120/Inv_SY_B!$DA120-1,"")</f>
        <v>-4.7734811927498955E-3</v>
      </c>
      <c r="P120" s="169">
        <f>IFERROR(Inv_SY_B!P120/Inv_SY_B!$DA120-1,"")</f>
        <v>-1.6795004393069357E-2</v>
      </c>
      <c r="Q120" s="169">
        <f>IFERROR(Inv_SY_B!Q120/Inv_SY_B!$DA120-1,"")</f>
        <v>-2.5657875061482982E-2</v>
      </c>
      <c r="R120" s="169">
        <f>IFERROR(Inv_SY_B!R120/Inv_SY_B!$DA120-1,"")</f>
        <v>-2.7829104121775639E-2</v>
      </c>
      <c r="S120" s="169">
        <f>IFERROR(Inv_SY_B!S120/Inv_SY_B!$DA120-1,"")</f>
        <v>-1.6488555279513206E-2</v>
      </c>
      <c r="T120" s="169">
        <f>IFERROR(Inv_SY_B!T120/Inv_SY_B!$DA120-1,"")</f>
        <v>-1.7949472174310754E-2</v>
      </c>
      <c r="U120" s="169">
        <f>IFERROR(Inv_SY_B!U120/Inv_SY_B!$DA120-1,"")</f>
        <v>4.0805687610131924E-2</v>
      </c>
      <c r="V120" s="169">
        <f>IFERROR(Inv_SY_B!V120/Inv_SY_B!$DA120-1,"")</f>
        <v>5.9724074661252624E-2</v>
      </c>
      <c r="W120" s="169">
        <f>IFERROR(Inv_SY_B!W120/Inv_SY_B!$DA120-1,"")</f>
        <v>0.1108222378174446</v>
      </c>
      <c r="X120" s="169">
        <f>IFERROR(Inv_SY_B!X120/Inv_SY_B!$DA120-1,"")</f>
        <v>-1.9928045720278176E-2</v>
      </c>
      <c r="Y120" s="169">
        <f>IFERROR(Inv_SY_B!Y120/Inv_SY_B!$DA120-1,"")</f>
        <v>-2.6085918836643573E-2</v>
      </c>
      <c r="Z120" s="169">
        <f>IFERROR(Inv_SY_B!Z120/Inv_SY_B!$DA120-1,"")</f>
        <v>-2.5552096441446404E-2</v>
      </c>
      <c r="AA120" s="169">
        <f>IFERROR(Inv_SY_B!AA120/Inv_SY_B!$DA120-1,"")</f>
        <v>-1.8268452578646621E-2</v>
      </c>
      <c r="AB120" s="169">
        <f>IFERROR(Inv_SY_B!AB120/Inv_SY_B!$DA120-1,"")</f>
        <v>6.9428798411612647E-3</v>
      </c>
      <c r="AC120" s="169">
        <f>IFERROR(Inv_SY_B!AC120/Inv_SY_B!$DA120-1,"")</f>
        <v>2.7274503311658593E-2</v>
      </c>
      <c r="AD120" s="169">
        <f>IFERROR(Inv_SY_B!AD120/Inv_SY_B!$DA120-1,"")</f>
        <v>-4.7767139038037754E-2</v>
      </c>
      <c r="AE120" s="169">
        <f>IFERROR(Inv_SY_B!AE120/Inv_SY_B!$DA120-1,"")</f>
        <v>8.8284004063969856E-3</v>
      </c>
      <c r="AF120" s="169">
        <f>IFERROR(Inv_SY_B!AF120/Inv_SY_B!$DA120-1,"")</f>
        <v>3.0878380119262694E-2</v>
      </c>
      <c r="AG120" s="169">
        <f>IFERROR(Inv_SY_B!AG120/Inv_SY_B!$DA120-1,"")</f>
        <v>5.9732703466535364E-2</v>
      </c>
      <c r="AH120" s="169">
        <f>IFERROR(Inv_SY_B!AH120/Inv_SY_B!$DA120-1,"")</f>
        <v>4.3488961997113496E-3</v>
      </c>
      <c r="AI120" s="169">
        <f>IFERROR(Inv_SY_B!AI120/Inv_SY_B!$DC120-1,"")</f>
        <v>3.5494582229080862E-2</v>
      </c>
      <c r="AJ120" s="169">
        <f>IFERROR(Inv_SY_B!AJ120/Inv_SY_B!$DC120-1,"")</f>
        <v>4.0091332372151678E-2</v>
      </c>
      <c r="AK120" s="169">
        <f>IFERROR(Inv_SY_B!AK120/Inv_SY_B!$DC120-1,"")</f>
        <v>5.3194712090330443E-2</v>
      </c>
      <c r="AL120" s="169">
        <f>IFERROR(Inv_SY_B!AL120/Inv_SY_B!$DC120-1,"")</f>
        <v>4.9773775370140383E-2</v>
      </c>
      <c r="AM120" s="169">
        <f>IFERROR(Inv_SY_B!AM120/Inv_SY_B!$DC120-1,"")</f>
        <v>5.3222550522787682E-2</v>
      </c>
      <c r="AN120" s="169">
        <f>IFERROR(Inv_SY_B!AN120/Inv_SY_B!$DC120-1,"")</f>
        <v>4.2520587135260746E-2</v>
      </c>
      <c r="AO120" s="169">
        <f>IFERROR(Inv_SY_B!AO120/Inv_SY_B!$DC120-1,"")</f>
        <v>1.9973215256626986E-2</v>
      </c>
      <c r="AP120" s="169">
        <f>IFERROR(Inv_SY_B!AP120/Inv_SY_B!$DC120-1,"")</f>
        <v>3.0891380506862021E-2</v>
      </c>
      <c r="AQ120" s="169">
        <f>IFERROR(Inv_SY_B!AQ120/Inv_SY_B!$DC120-1,"")</f>
        <v>6.8114622186907781E-3</v>
      </c>
      <c r="AR120" s="169">
        <f>IFERROR(Inv_SY_B!AR120/Inv_SY_B!$DC120-1,"")</f>
        <v>2.4651938592641587E-2</v>
      </c>
      <c r="AS120" s="169">
        <f>IFERROR(Inv_SY_B!AS120/Inv_SY_B!$DC120-1,"")</f>
        <v>2.3236581847558835E-2</v>
      </c>
      <c r="AT120" s="169">
        <f>IFERROR(Inv_SY_B!AT120/Inv_SY_B!$DC120-1,"")</f>
        <v>2.3193678846223476E-2</v>
      </c>
      <c r="AU120" s="169">
        <f>IFERROR(Inv_SY_B!AU120/Inv_SY_B!$DC120-1,"")</f>
        <v>2.2950561838656736E-2</v>
      </c>
      <c r="AV120" s="169">
        <f>IFERROR(Inv_SY_B!AV120/Inv_SY_B!$DC120-1,"")</f>
        <v>1.0491866745005796E-2</v>
      </c>
      <c r="AW120" s="169">
        <f>IFERROR(Inv_SY_B!AW120/Inv_SY_B!$DC120-1,"")</f>
        <v>2.9605687200432218E-2</v>
      </c>
      <c r="AX120" s="169">
        <f>IFERROR(Inv_SY_B!AX120/Inv_SY_B!$DC120-1,"")</f>
        <v>1.3123731532802996E-2</v>
      </c>
      <c r="AY120" s="169">
        <f>IFERROR(Inv_SY_B!AY120/Inv_SY_B!$DC120-1,"")</f>
        <v>1.79562124524415E-2</v>
      </c>
      <c r="AZ120" s="169">
        <f>IFERROR(Inv_SY_B!AZ120/Inv_SY_B!$DC120-1,"")</f>
        <v>2.396684570007479E-2</v>
      </c>
      <c r="BA120" s="169">
        <f>IFERROR(Inv_SY_B!BA120/Inv_SY_B!$DC120-1,"")</f>
        <v>1.9852994628844822E-2</v>
      </c>
      <c r="BB120" s="169">
        <f>IFERROR(Inv_SY_B!BB120/Inv_SY_B!$DC120-1,"")</f>
        <v>3.8351853705626215E-2</v>
      </c>
      <c r="BC120" s="169">
        <f>IFERROR(Inv_SY_B!BC120/Inv_SY_B!$DC120-1,"")</f>
        <v>8.8724887534270547E-3</v>
      </c>
      <c r="BD120" s="169">
        <f>IFERROR(Inv_SY_B!BD120/Inv_SY_B!$DC120-1,"")</f>
        <v>3.1218535584363716E-2</v>
      </c>
      <c r="BE120" s="169">
        <f>IFERROR(Inv_SY_B!BE120/Inv_SY_B!$DC120-1,"")</f>
        <v>5.0956687710328463E-2</v>
      </c>
      <c r="BF120" s="169">
        <f>IFERROR(Inv_SY_B!BF120/Inv_SY_B!$DC120-1,"")</f>
        <v>6.1189236874963804E-2</v>
      </c>
      <c r="BG120" s="169">
        <f>IFERROR(Inv_SY_B!BG120/Inv_SY_B!$DC120-1,"")</f>
        <v>4.596176536736496E-2</v>
      </c>
      <c r="BH120" s="169">
        <f>IFERROR(Inv_SY_B!BH120/Inv_SY_B!$DC120-1,"")</f>
        <v>4.7768883143025187E-2</v>
      </c>
      <c r="BI120" s="169">
        <f>IFERROR(Inv_SY_B!BI120/Inv_SY_B!$DC120-1,"")</f>
        <v>5.3596764557205079E-2</v>
      </c>
      <c r="BJ120" s="169">
        <f>IFERROR(Inv_SY_B!BJ120/Inv_SY_B!$DC120-1,"")</f>
        <v>5.2738161798034033E-2</v>
      </c>
      <c r="BK120" s="169">
        <f>IFERROR(Inv_SY_B!BK120/Inv_SY_B!$DC120-1,"")</f>
        <v>3.4190539635301942E-2</v>
      </c>
      <c r="BL120" s="169">
        <f>IFERROR(Inv_SY_B!BL120/Inv_SY_B!$DC120-1,"")</f>
        <v>4.5410904820328613E-2</v>
      </c>
      <c r="BM120" s="169">
        <f>IFERROR(Inv_SY_B!BM120/Inv_SY_B!$DC120-1,"")</f>
        <v>4.8278386311178645E-2</v>
      </c>
      <c r="BN120" s="169">
        <f>IFERROR(Inv_SY_B!BN120/Inv_SY_B!$DC120-1,"")</f>
        <v>4.36155074818394E-2</v>
      </c>
      <c r="BO120" s="169">
        <f>IFERROR(Inv_SY_B!BO120/Inv_SY_B!$DC120-1,"")</f>
        <v>2.6779031499099215E-2</v>
      </c>
      <c r="BP120" s="169">
        <f>IFERROR(Inv_SY_B!BP120/Inv_SY_B!$DC120-1,"")</f>
        <v>-1.7298226294794272E-2</v>
      </c>
      <c r="BQ120" s="169">
        <f>IFERROR(Inv_SY_B!BQ120/Inv_SY_B!$DC120-1,"")</f>
        <v>5.3908938179567656E-2</v>
      </c>
      <c r="BR120" s="169">
        <f>IFERROR(Inv_SY_B!BR120/Inv_SY_B!$DC120-1,"")</f>
        <v>6.7884567640867255E-2</v>
      </c>
      <c r="BS120" s="169">
        <f>IFERROR(Inv_SY_B!BS120/Inv_SY_B!$DC120-1,"")</f>
        <v>1.507407476879874E-2</v>
      </c>
      <c r="BT120" s="169">
        <f>IFERROR(Inv_SY_B!BT120/Inv_SY_B!$DC120-1,"")</f>
        <v>1.7264975389946757E-2</v>
      </c>
      <c r="BU120" s="169">
        <f>IFERROR(Inv_SY_B!BU120/Inv_SY_B!$DC120-1,"")</f>
        <v>3.9289881961093842E-2</v>
      </c>
      <c r="BV120" s="169">
        <f>IFERROR(Inv_SY_B!BV120/Inv_SY_B!$DC120-1,"")</f>
        <v>-1.7426082647642449E-3</v>
      </c>
      <c r="BW120" s="169">
        <f>IFERROR(Inv_SY_B!BW120/Inv_SY_B!$DC120-1,"")</f>
        <v>6.1991418374878204E-2</v>
      </c>
      <c r="BX120" s="169">
        <f>IFERROR(Inv_SY_B!BX120/Inv_SY_B!$DC120-1,"")</f>
        <v>7.2812205938203034E-2</v>
      </c>
      <c r="BY120" s="169">
        <f>IFERROR(Inv_SY_B!BY120/Inv_SY_B!$DC120-1,"")</f>
        <v>5.2107546507616398E-2</v>
      </c>
      <c r="BZ120" s="169">
        <f>IFERROR(Inv_SY_B!BZ120/Inv_SY_B!$DC120-1,"")</f>
        <v>7.854734109200523E-2</v>
      </c>
      <c r="CA120" s="169">
        <f>IFERROR(Inv_SY_B!CA120/Inv_SY_B!$DC120-1,"")</f>
        <v>4.0910148183780581E-2</v>
      </c>
      <c r="CB120" s="169">
        <f>IFERROR(Inv_SY_B!CB120/Inv_SY_B!$DC120-1,"")</f>
        <v>-8.2671663806810347E-3</v>
      </c>
      <c r="CC120" s="169">
        <f>IFERROR(Inv_SY_B!CC120/Inv_SY_B!$DC120-1,"")</f>
        <v>4.264817914100183E-2</v>
      </c>
      <c r="CD120" s="169">
        <f>IFERROR(Inv_SY_B!CD120/Inv_SY_B!$DC120-1,"")</f>
        <v>4.6039923434672003E-2</v>
      </c>
      <c r="CE120" s="169">
        <f>IFERROR(Inv_SY_B!CE120/Inv_SY_B!$DC120-1,"")</f>
        <v>-7.6978384968134916E-3</v>
      </c>
      <c r="CF120" s="169">
        <f>IFERROR(Inv_SY_B!CF120/Inv_SY_B!$DC120-1,"")</f>
        <v>1.7813647907815033E-2</v>
      </c>
      <c r="CG120" s="169">
        <f>IFERROR(Inv_SY_B!CG120/Inv_SY_B!$DC120-1,"")</f>
        <v>5.341280065243037E-3</v>
      </c>
      <c r="CH120" s="169">
        <f>IFERROR(Inv_SY_B!CH120/Inv_SY_B!$DC120-1,"")</f>
        <v>6.982431896666319E-2</v>
      </c>
      <c r="CI120" s="169" t="str">
        <f>IFERROR(Inv_SY_B!CI120/Inv_SY_B!$DC120-1,"")</f>
        <v/>
      </c>
      <c r="CJ120" s="169" t="str">
        <f>IFERROR(Inv_SY_B!CJ120/Inv_SY_B!$DC120-1,"")</f>
        <v/>
      </c>
      <c r="CK120" s="169">
        <f>IFERROR(Inv_SY_B!CK120/Inv_SY_B!$DC120-1,"")</f>
        <v>-0.83288712438587875</v>
      </c>
      <c r="CL120" s="169">
        <f>IFERROR(Inv_SY_B!CL120/Inv_SY_B!$DC120-1,"")</f>
        <v>-0.94349792805792432</v>
      </c>
      <c r="CM120" s="169">
        <f>IFERROR(Inv_SY_B!CM120/Inv_SY_B!$DB120-1,"")</f>
        <v>-0.20283427092712525</v>
      </c>
      <c r="CN120" s="169">
        <f>IFERROR(Inv_SY_B!CN120/Inv_SY_B!$DB120-1,"")</f>
        <v>-0.24582364861944606</v>
      </c>
      <c r="CO120" s="169">
        <f>IFERROR(Inv_SY_B!CO120/Inv_SY_B!$DB120-1,"")</f>
        <v>-0.26912095943769443</v>
      </c>
      <c r="CP120" s="169">
        <f>IFERROR(Inv_SY_B!CP120/Inv_SY_B!$DB120-1,"")</f>
        <v>-0.34046827070127472</v>
      </c>
      <c r="CQ120" s="169">
        <f>IFERROR(Inv_SY_B!CQ120/Inv_SY_B!$DB120-1,"")</f>
        <v>-5.3338736304929357E-2</v>
      </c>
      <c r="CR120" s="169">
        <f>IFERROR(Inv_SY_B!CR120/Inv_SY_B!$DB120-1,"")</f>
        <v>-0.47567373177051986</v>
      </c>
      <c r="CS120" s="169">
        <f>IFERROR(Inv_SY_B!CS120/Inv_SY_B!$DB120-1,"")</f>
        <v>-0.35889197202849921</v>
      </c>
      <c r="CT120" s="169">
        <f>IFERROR(Inv_SY_B!CT120/Inv_SY_B!$DB120-1,"")</f>
        <v>-0.2806636143621758</v>
      </c>
      <c r="CU120" s="169">
        <f>IFERROR(Inv_SY_B!CU120/Inv_SY_B!$DB120-1,"")</f>
        <v>0.4846377728291702</v>
      </c>
      <c r="CV120" s="169">
        <f>IFERROR(Inv_SY_B!CV120/Inv_SY_B!$DB120-1,"")</f>
        <v>1.2541019694510647</v>
      </c>
      <c r="CW120" s="169">
        <f>IFERROR(Inv_SY_B!CW120/Inv_SY_B!$DB120-1,"")</f>
        <v>-1</v>
      </c>
      <c r="CX120" s="169">
        <f>IFERROR(Inv_SY_B!CX120/Inv_SY_B!$DB120-1,"")</f>
        <v>0.20075457795894946</v>
      </c>
      <c r="CY120" s="169">
        <f>IFERROR(Inv_SY_B!CY120/Inv_SY_B!$DB120-1,"")</f>
        <v>0.28732088391248189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3.0082449869173189E-2</v>
      </c>
      <c r="D121" s="169">
        <f>IFERROR(Inv_SY_B!D121/Inv_SY_B!$DA121-1,"")</f>
        <v>3.6550415987974594E-2</v>
      </c>
      <c r="E121" s="169">
        <f>IFERROR(Inv_SY_B!E121/Inv_SY_B!$DA121-1,"")</f>
        <v>4.2662015473453607E-3</v>
      </c>
      <c r="F121" s="169">
        <f>IFERROR(Inv_SY_B!F121/Inv_SY_B!$DA121-1,"")</f>
        <v>-5.4954784156350245E-3</v>
      </c>
      <c r="G121" s="169">
        <f>IFERROR(Inv_SY_B!G121/Inv_SY_B!$DA121-1,"")</f>
        <v>3.8514003626610727E-3</v>
      </c>
      <c r="H121" s="169">
        <f>IFERROR(Inv_SY_B!H121/Inv_SY_B!$DA121-1,"")</f>
        <v>1.5725537865292738E-2</v>
      </c>
      <c r="I121" s="169">
        <f>IFERROR(Inv_SY_B!I121/Inv_SY_B!$DA121-1,"")</f>
        <v>7.5843547967879843E-4</v>
      </c>
      <c r="J121" s="169">
        <f>IFERROR(Inv_SY_B!J121/Inv_SY_B!$DA121-1,"")</f>
        <v>-1.4671370494617753E-3</v>
      </c>
      <c r="K121" s="169">
        <f>IFERROR(Inv_SY_B!K121/Inv_SY_B!$DA121-1,"")</f>
        <v>1.0424394198939257E-2</v>
      </c>
      <c r="L121" s="169">
        <f>IFERROR(Inv_SY_B!L121/Inv_SY_B!$DA121-1,"")</f>
        <v>5.7444391025687214E-3</v>
      </c>
      <c r="M121" s="169">
        <f>IFERROR(Inv_SY_B!M121/Inv_SY_B!$DA121-1,"")</f>
        <v>2.2005893252659448E-2</v>
      </c>
      <c r="N121" s="169">
        <f>IFERROR(Inv_SY_B!N121/Inv_SY_B!$DA121-1,"")</f>
        <v>2.1995868462321821E-2</v>
      </c>
      <c r="O121" s="169">
        <f>IFERROR(Inv_SY_B!O121/Inv_SY_B!$DA121-1,"")</f>
        <v>4.6603766983503991E-3</v>
      </c>
      <c r="P121" s="169">
        <f>IFERROR(Inv_SY_B!P121/Inv_SY_B!$DA121-1,"")</f>
        <v>-8.0313962660897298E-3</v>
      </c>
      <c r="Q121" s="169">
        <f>IFERROR(Inv_SY_B!Q121/Inv_SY_B!$DA121-1,"")</f>
        <v>-2.9658529680830936E-2</v>
      </c>
      <c r="R121" s="169">
        <f>IFERROR(Inv_SY_B!R121/Inv_SY_B!$DA121-1,"")</f>
        <v>-2.7201275191294672E-2</v>
      </c>
      <c r="S121" s="169">
        <f>IFERROR(Inv_SY_B!S121/Inv_SY_B!$DA121-1,"")</f>
        <v>-1.8608602621693282E-2</v>
      </c>
      <c r="T121" s="169">
        <f>IFERROR(Inv_SY_B!T121/Inv_SY_B!$DA121-1,"")</f>
        <v>-8.0898780844916862E-3</v>
      </c>
      <c r="U121" s="169">
        <f>IFERROR(Inv_SY_B!U121/Inv_SY_B!$DA121-1,"")</f>
        <v>5.7394596572775569E-2</v>
      </c>
      <c r="V121" s="169">
        <f>IFERROR(Inv_SY_B!V121/Inv_SY_B!$DA121-1,"")</f>
        <v>8.222043030313908E-2</v>
      </c>
      <c r="W121" s="169">
        <f>IFERROR(Inv_SY_B!W121/Inv_SY_B!$DA121-1,"")</f>
        <v>0.12933820487404168</v>
      </c>
      <c r="X121" s="169">
        <f>IFERROR(Inv_SY_B!X121/Inv_SY_B!$DA121-1,"")</f>
        <v>-8.6250795134945601E-4</v>
      </c>
      <c r="Y121" s="169">
        <f>IFERROR(Inv_SY_B!Y121/Inv_SY_B!$DA121-1,"")</f>
        <v>-5.7039380387797767E-3</v>
      </c>
      <c r="Z121" s="169">
        <f>IFERROR(Inv_SY_B!Z121/Inv_SY_B!$DA121-1,"")</f>
        <v>-9.0002741530474939E-3</v>
      </c>
      <c r="AA121" s="169">
        <f>IFERROR(Inv_SY_B!AA121/Inv_SY_B!$DA121-1,"")</f>
        <v>-7.3744665089616412E-2</v>
      </c>
      <c r="AB121" s="169">
        <f>IFERROR(Inv_SY_B!AB121/Inv_SY_B!$DA121-1,"")</f>
        <v>-4.7497508590194415E-2</v>
      </c>
      <c r="AC121" s="169">
        <f>IFERROR(Inv_SY_B!AC121/Inv_SY_B!$DA121-1,"")</f>
        <v>-1.8369612719531414E-2</v>
      </c>
      <c r="AD121" s="169">
        <f>IFERROR(Inv_SY_B!AD121/Inv_SY_B!$DA121-1,"")</f>
        <v>-8.0050780931120169E-2</v>
      </c>
      <c r="AE121" s="169">
        <f>IFERROR(Inv_SY_B!AE121/Inv_SY_B!$DA121-1,"")</f>
        <v>-3.0423434734215049E-2</v>
      </c>
      <c r="AF121" s="169">
        <f>IFERROR(Inv_SY_B!AF121/Inv_SY_B!$DA121-1,"")</f>
        <v>-8.4602629343708546E-3</v>
      </c>
      <c r="AG121" s="169">
        <f>IFERROR(Inv_SY_B!AG121/Inv_SY_B!$DA121-1,"")</f>
        <v>-1.4925624782030633E-3</v>
      </c>
      <c r="AH121" s="169">
        <f>IFERROR(Inv_SY_B!AH121/Inv_SY_B!$DA121-1,"")</f>
        <v>-5.0860799647002741E-2</v>
      </c>
      <c r="AI121" s="169">
        <f>IFERROR(Inv_SY_B!AI121/Inv_SY_B!$DC121-1,"")</f>
        <v>2.0058577140917855E-2</v>
      </c>
      <c r="AJ121" s="169">
        <f>IFERROR(Inv_SY_B!AJ121/Inv_SY_B!$DC121-1,"")</f>
        <v>1.898708703887908E-2</v>
      </c>
      <c r="AK121" s="169">
        <f>IFERROR(Inv_SY_B!AK121/Inv_SY_B!$DC121-1,"")</f>
        <v>4.3723729222153507E-2</v>
      </c>
      <c r="AL121" s="169">
        <f>IFERROR(Inv_SY_B!AL121/Inv_SY_B!$DC121-1,"")</f>
        <v>2.7790762736809693E-2</v>
      </c>
      <c r="AM121" s="169">
        <f>IFERROR(Inv_SY_B!AM121/Inv_SY_B!$DC121-1,"")</f>
        <v>2.9172003707720773E-2</v>
      </c>
      <c r="AN121" s="169">
        <f>IFERROR(Inv_SY_B!AN121/Inv_SY_B!$DC121-1,"")</f>
        <v>2.4492425505864723E-2</v>
      </c>
      <c r="AO121" s="169">
        <f>IFERROR(Inv_SY_B!AO121/Inv_SY_B!$DC121-1,"")</f>
        <v>3.4421104040586625E-2</v>
      </c>
      <c r="AP121" s="169">
        <f>IFERROR(Inv_SY_B!AP121/Inv_SY_B!$DC121-1,"")</f>
        <v>3.4033063840139377E-2</v>
      </c>
      <c r="AQ121" s="169">
        <f>IFERROR(Inv_SY_B!AQ121/Inv_SY_B!$DC121-1,"")</f>
        <v>1.6473812461302639E-2</v>
      </c>
      <c r="AR121" s="169">
        <f>IFERROR(Inv_SY_B!AR121/Inv_SY_B!$DC121-1,"")</f>
        <v>3.6393278052153422E-2</v>
      </c>
      <c r="AS121" s="169">
        <f>IFERROR(Inv_SY_B!AS121/Inv_SY_B!$DC121-1,"")</f>
        <v>2.3808792498053677E-2</v>
      </c>
      <c r="AT121" s="169">
        <f>IFERROR(Inv_SY_B!AT121/Inv_SY_B!$DC121-1,"")</f>
        <v>1.882100607306314E-2</v>
      </c>
      <c r="AU121" s="169">
        <f>IFERROR(Inv_SY_B!AU121/Inv_SY_B!$DC121-1,"")</f>
        <v>2.1825506052375321E-3</v>
      </c>
      <c r="AV121" s="169">
        <f>IFERROR(Inv_SY_B!AV121/Inv_SY_B!$DC121-1,"")</f>
        <v>2.6897205145106629E-2</v>
      </c>
      <c r="AW121" s="169">
        <f>IFERROR(Inv_SY_B!AW121/Inv_SY_B!$DC121-1,"")</f>
        <v>2.5432597085679465E-2</v>
      </c>
      <c r="AX121" s="169">
        <f>IFERROR(Inv_SY_B!AX121/Inv_SY_B!$DC121-1,"")</f>
        <v>2.4210601286318134E-2</v>
      </c>
      <c r="AY121" s="169">
        <f>IFERROR(Inv_SY_B!AY121/Inv_SY_B!$DC121-1,"")</f>
        <v>2.7703246907386792E-2</v>
      </c>
      <c r="AZ121" s="169">
        <f>IFERROR(Inv_SY_B!AZ121/Inv_SY_B!$DC121-1,"")</f>
        <v>2.2970978428906053E-2</v>
      </c>
      <c r="BA121" s="169">
        <f>IFERROR(Inv_SY_B!BA121/Inv_SY_B!$DC121-1,"")</f>
        <v>2.7191718722273883E-2</v>
      </c>
      <c r="BB121" s="169">
        <f>IFERROR(Inv_SY_B!BB121/Inv_SY_B!$DC121-1,"")</f>
        <v>2.0921227022858258E-2</v>
      </c>
      <c r="BC121" s="169">
        <f>IFERROR(Inv_SY_B!BC121/Inv_SY_B!$DC121-1,"")</f>
        <v>9.5248840054336092E-3</v>
      </c>
      <c r="BD121" s="169">
        <f>IFERROR(Inv_SY_B!BD121/Inv_SY_B!$DC121-1,"")</f>
        <v>4.9907674954399184E-2</v>
      </c>
      <c r="BE121" s="169">
        <f>IFERROR(Inv_SY_B!BE121/Inv_SY_B!$DC121-1,"")</f>
        <v>4.7872674373007573E-2</v>
      </c>
      <c r="BF121" s="169">
        <f>IFERROR(Inv_SY_B!BF121/Inv_SY_B!$DC121-1,"")</f>
        <v>4.6887040849658002E-2</v>
      </c>
      <c r="BG121" s="169">
        <f>IFERROR(Inv_SY_B!BG121/Inv_SY_B!$DC121-1,"")</f>
        <v>-1.2833936720626826E-2</v>
      </c>
      <c r="BH121" s="169">
        <f>IFERROR(Inv_SY_B!BH121/Inv_SY_B!$DC121-1,"")</f>
        <v>2.2552071394332573E-2</v>
      </c>
      <c r="BI121" s="169">
        <f>IFERROR(Inv_SY_B!BI121/Inv_SY_B!$DC121-1,"")</f>
        <v>3.6780125615676118E-2</v>
      </c>
      <c r="BJ121" s="169">
        <f>IFERROR(Inv_SY_B!BJ121/Inv_SY_B!$DC121-1,"")</f>
        <v>1.2376684393236692E-2</v>
      </c>
      <c r="BK121" s="169">
        <f>IFERROR(Inv_SY_B!BK121/Inv_SY_B!$DC121-1,"")</f>
        <v>-1.325629576366838E-3</v>
      </c>
      <c r="BL121" s="169">
        <f>IFERROR(Inv_SY_B!BL121/Inv_SY_B!$DC121-1,"")</f>
        <v>1.3964477185572255E-2</v>
      </c>
      <c r="BM121" s="169">
        <f>IFERROR(Inv_SY_B!BM121/Inv_SY_B!$DC121-1,"")</f>
        <v>6.2617322217710658E-3</v>
      </c>
      <c r="BN121" s="169">
        <f>IFERROR(Inv_SY_B!BN121/Inv_SY_B!$DC121-1,"")</f>
        <v>-1.9557668420981611E-2</v>
      </c>
      <c r="BO121" s="169">
        <f>IFERROR(Inv_SY_B!BO121/Inv_SY_B!$DC121-1,"")</f>
        <v>5.6855414979969598E-2</v>
      </c>
      <c r="BP121" s="169">
        <f>IFERROR(Inv_SY_B!BP121/Inv_SY_B!$DC121-1,"")</f>
        <v>9.4186312767503555E-3</v>
      </c>
      <c r="BQ121" s="169">
        <f>IFERROR(Inv_SY_B!BQ121/Inv_SY_B!$DC121-1,"")</f>
        <v>7.5067176994373375E-2</v>
      </c>
      <c r="BR121" s="169">
        <f>IFERROR(Inv_SY_B!BR121/Inv_SY_B!$DC121-1,"")</f>
        <v>9.5719458684843328E-2</v>
      </c>
      <c r="BS121" s="169">
        <f>IFERROR(Inv_SY_B!BS121/Inv_SY_B!$DC121-1,"")</f>
        <v>7.3445633382649866E-2</v>
      </c>
      <c r="BT121" s="169">
        <f>IFERROR(Inv_SY_B!BT121/Inv_SY_B!$DC121-1,"")</f>
        <v>9.6235049033031261E-2</v>
      </c>
      <c r="BU121" s="169">
        <f>IFERROR(Inv_SY_B!BU121/Inv_SY_B!$DC121-1,"")</f>
        <v>5.0736036776102722E-2</v>
      </c>
      <c r="BV121" s="169">
        <f>IFERROR(Inv_SY_B!BV121/Inv_SY_B!$DC121-1,"")</f>
        <v>2.6286251955179196E-2</v>
      </c>
      <c r="BW121" s="169">
        <f>IFERROR(Inv_SY_B!BW121/Inv_SY_B!$DC121-1,"")</f>
        <v>7.2806254508663626E-2</v>
      </c>
      <c r="BX121" s="169">
        <f>IFERROR(Inv_SY_B!BX121/Inv_SY_B!$DC121-1,"")</f>
        <v>0.11522591582797848</v>
      </c>
      <c r="BY121" s="169">
        <f>IFERROR(Inv_SY_B!BY121/Inv_SY_B!$DC121-1,"")</f>
        <v>8.8951912329062077E-2</v>
      </c>
      <c r="BZ121" s="169">
        <f>IFERROR(Inv_SY_B!BZ121/Inv_SY_B!$DC121-1,"")</f>
        <v>0.124335207456578</v>
      </c>
      <c r="CA121" s="169">
        <f>IFERROR(Inv_SY_B!CA121/Inv_SY_B!$DC121-1,"")</f>
        <v>6.814402590155999E-2</v>
      </c>
      <c r="CB121" s="169">
        <f>IFERROR(Inv_SY_B!CB121/Inv_SY_B!$DC121-1,"")</f>
        <v>1.8728862657339418E-2</v>
      </c>
      <c r="CC121" s="169">
        <f>IFERROR(Inv_SY_B!CC121/Inv_SY_B!$DC121-1,"")</f>
        <v>8.1489881637195616E-3</v>
      </c>
      <c r="CD121" s="169">
        <f>IFERROR(Inv_SY_B!CD121/Inv_SY_B!$DC121-1,"")</f>
        <v>-2.3392557721835239E-3</v>
      </c>
      <c r="CE121" s="169">
        <f>IFERROR(Inv_SY_B!CE121/Inv_SY_B!$DC121-1,"")</f>
        <v>-6.0760531610260293E-2</v>
      </c>
      <c r="CF121" s="169">
        <f>IFERROR(Inv_SY_B!CF121/Inv_SY_B!$DC121-1,"")</f>
        <v>-3.7231568186740227E-2</v>
      </c>
      <c r="CG121" s="169">
        <f>IFERROR(Inv_SY_B!CG121/Inv_SY_B!$DC121-1,"")</f>
        <v>-2.2958612876527784E-2</v>
      </c>
      <c r="CH121" s="169">
        <f>IFERROR(Inv_SY_B!CH121/Inv_SY_B!$DC121-1,"")</f>
        <v>2.3761731902514294E-2</v>
      </c>
      <c r="CI121" s="169" t="str">
        <f>IFERROR(Inv_SY_B!CI121/Inv_SY_B!$DC121-1,"")</f>
        <v/>
      </c>
      <c r="CJ121" s="169" t="str">
        <f>IFERROR(Inv_SY_B!CJ121/Inv_SY_B!$DC121-1,"")</f>
        <v/>
      </c>
      <c r="CK121" s="169">
        <f>IFERROR(Inv_SY_B!CK121/Inv_SY_B!$DC121-1,"")</f>
        <v>-0.71410342176086461</v>
      </c>
      <c r="CL121" s="169">
        <f>IFERROR(Inv_SY_B!CL121/Inv_SY_B!$DC121-1,"")</f>
        <v>-0.88456905942027186</v>
      </c>
      <c r="CM121" s="169">
        <f>IFERROR(Inv_SY_B!CM121/Inv_SY_B!$DB121-1,"")</f>
        <v>-0.22466764814616835</v>
      </c>
      <c r="CN121" s="169">
        <f>IFERROR(Inv_SY_B!CN121/Inv_SY_B!$DB121-1,"")</f>
        <v>-0.32736298743739556</v>
      </c>
      <c r="CO121" s="169">
        <f>IFERROR(Inv_SY_B!CO121/Inv_SY_B!$DB121-1,"")</f>
        <v>-0.23221662857382019</v>
      </c>
      <c r="CP121" s="169">
        <f>IFERROR(Inv_SY_B!CP121/Inv_SY_B!$DB121-1,"")</f>
        <v>-0.37518579864798574</v>
      </c>
      <c r="CQ121" s="169">
        <f>IFERROR(Inv_SY_B!CQ121/Inv_SY_B!$DB121-1,"")</f>
        <v>-6.5533025715198701E-2</v>
      </c>
      <c r="CR121" s="169">
        <f>IFERROR(Inv_SY_B!CR121/Inv_SY_B!$DB121-1,"")</f>
        <v>-0.30470961777539618</v>
      </c>
      <c r="CS121" s="169">
        <f>IFERROR(Inv_SY_B!CS121/Inv_SY_B!$DB121-1,"")</f>
        <v>-0.31054706212333028</v>
      </c>
      <c r="CT121" s="169">
        <f>IFERROR(Inv_SY_B!CT121/Inv_SY_B!$DB121-1,"")</f>
        <v>-0.26930424879553416</v>
      </c>
      <c r="CU121" s="169">
        <f>IFERROR(Inv_SY_B!CU121/Inv_SY_B!$DB121-1,"")</f>
        <v>0.43645123293398957</v>
      </c>
      <c r="CV121" s="169">
        <f>IFERROR(Inv_SY_B!CV121/Inv_SY_B!$DB121-1,"")</f>
        <v>1.2192735644018509</v>
      </c>
      <c r="CW121" s="169">
        <f>IFERROR(Inv_SY_B!CW121/Inv_SY_B!$DB121-1,"")</f>
        <v>-1</v>
      </c>
      <c r="CX121" s="169">
        <f>IFERROR(Inv_SY_B!CX121/Inv_SY_B!$DB121-1,"")</f>
        <v>0.18992370669431691</v>
      </c>
      <c r="CY121" s="169">
        <f>IFERROR(Inv_SY_B!CY121/Inv_SY_B!$DB121-1,"")</f>
        <v>0.26387851318467481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3.0727792361796347E-2</v>
      </c>
      <c r="D122" s="169">
        <f>IFERROR(Inv_SY_B!D122/Inv_SY_B!$DA122-1,"")</f>
        <v>3.6341504183970086E-2</v>
      </c>
      <c r="E122" s="169">
        <f>IFERROR(Inv_SY_B!E122/Inv_SY_B!$DA122-1,"")</f>
        <v>3.9207249688155699E-4</v>
      </c>
      <c r="F122" s="169">
        <f>IFERROR(Inv_SY_B!F122/Inv_SY_B!$DA122-1,"")</f>
        <v>-2.0267282073403114E-2</v>
      </c>
      <c r="G122" s="169">
        <f>IFERROR(Inv_SY_B!G122/Inv_SY_B!$DA122-1,"")</f>
        <v>-1.5869172966721412E-2</v>
      </c>
      <c r="H122" s="169">
        <f>IFERROR(Inv_SY_B!H122/Inv_SY_B!$DA122-1,"")</f>
        <v>3.7304379989415715E-3</v>
      </c>
      <c r="I122" s="169">
        <f>IFERROR(Inv_SY_B!I122/Inv_SY_B!$DA122-1,"")</f>
        <v>-1.6371067141154105E-2</v>
      </c>
      <c r="J122" s="169">
        <f>IFERROR(Inv_SY_B!J122/Inv_SY_B!$DA122-1,"")</f>
        <v>4.624839155943361E-3</v>
      </c>
      <c r="K122" s="169">
        <f>IFERROR(Inv_SY_B!K122/Inv_SY_B!$DA122-1,"")</f>
        <v>-1.7206918889668521E-2</v>
      </c>
      <c r="L122" s="169">
        <f>IFERROR(Inv_SY_B!L122/Inv_SY_B!$DA122-1,"")</f>
        <v>-6.8769023414706476E-3</v>
      </c>
      <c r="M122" s="169">
        <f>IFERROR(Inv_SY_B!M122/Inv_SY_B!$DA122-1,"")</f>
        <v>1.2153251772432538E-2</v>
      </c>
      <c r="N122" s="169">
        <f>IFERROR(Inv_SY_B!N122/Inv_SY_B!$DA122-1,"")</f>
        <v>1.3474693914831359E-2</v>
      </c>
      <c r="O122" s="169">
        <f>IFERROR(Inv_SY_B!O122/Inv_SY_B!$DA122-1,"")</f>
        <v>3.6462624110944475E-4</v>
      </c>
      <c r="P122" s="169">
        <f>IFERROR(Inv_SY_B!P122/Inv_SY_B!$DA122-1,"")</f>
        <v>-1.5438868328309985E-2</v>
      </c>
      <c r="Q122" s="169">
        <f>IFERROR(Inv_SY_B!Q122/Inv_SY_B!$DA122-1,"")</f>
        <v>-4.9009912805278333E-2</v>
      </c>
      <c r="R122" s="169">
        <f>IFERROR(Inv_SY_B!R122/Inv_SY_B!$DA122-1,"")</f>
        <v>-5.883826070761089E-2</v>
      </c>
      <c r="S122" s="169">
        <f>IFERROR(Inv_SY_B!S122/Inv_SY_B!$DA122-1,"")</f>
        <v>-4.0971353957969914E-2</v>
      </c>
      <c r="T122" s="169">
        <f>IFERROR(Inv_SY_B!T122/Inv_SY_B!$DA122-1,"")</f>
        <v>-2.9421850520972126E-2</v>
      </c>
      <c r="U122" s="169">
        <f>IFERROR(Inv_SY_B!U122/Inv_SY_B!$DA122-1,"")</f>
        <v>6.6652110785517804E-2</v>
      </c>
      <c r="V122" s="169">
        <f>IFERROR(Inv_SY_B!V122/Inv_SY_B!$DA122-1,"")</f>
        <v>9.0207332062147483E-2</v>
      </c>
      <c r="W122" s="169">
        <f>IFERROR(Inv_SY_B!W122/Inv_SY_B!$DA122-1,"")</f>
        <v>0.13082937042104792</v>
      </c>
      <c r="X122" s="169">
        <f>IFERROR(Inv_SY_B!X122/Inv_SY_B!$DA122-1,"")</f>
        <v>8.001403622146519E-3</v>
      </c>
      <c r="Y122" s="169">
        <f>IFERROR(Inv_SY_B!Y122/Inv_SY_B!$DA122-1,"")</f>
        <v>9.8529034729497589E-3</v>
      </c>
      <c r="Z122" s="169">
        <f>IFERROR(Inv_SY_B!Z122/Inv_SY_B!$DA122-1,"")</f>
        <v>4.4625350696840815E-3</v>
      </c>
      <c r="AA122" s="169">
        <f>IFERROR(Inv_SY_B!AA122/Inv_SY_B!$DA122-1,"")</f>
        <v>-5.1626268202268677E-2</v>
      </c>
      <c r="AB122" s="169">
        <f>IFERROR(Inv_SY_B!AB122/Inv_SY_B!$DA122-1,"")</f>
        <v>-3.24259118244411E-2</v>
      </c>
      <c r="AC122" s="169">
        <f>IFERROR(Inv_SY_B!AC122/Inv_SY_B!$DA122-1,"")</f>
        <v>4.6024901787102834E-3</v>
      </c>
      <c r="AD122" s="169">
        <f>IFERROR(Inv_SY_B!AD122/Inv_SY_B!$DA122-1,"")</f>
        <v>-5.4269305375133192E-2</v>
      </c>
      <c r="AE122" s="169">
        <f>IFERROR(Inv_SY_B!AE122/Inv_SY_B!$DA122-1,"")</f>
        <v>-9.7950255804309938E-3</v>
      </c>
      <c r="AF122" s="169">
        <f>IFERROR(Inv_SY_B!AF122/Inv_SY_B!$DA122-1,"")</f>
        <v>1.5137976302560974E-2</v>
      </c>
      <c r="AG122" s="169">
        <f>IFERROR(Inv_SY_B!AG122/Inv_SY_B!$DA122-1,"")</f>
        <v>1.7343781268701397E-2</v>
      </c>
      <c r="AH122" s="169">
        <f>IFERROR(Inv_SY_B!AH122/Inv_SY_B!$DA122-1,"")</f>
        <v>-3.0511020594537586E-2</v>
      </c>
      <c r="AI122" s="169">
        <f>IFERROR(Inv_SY_B!AI122/Inv_SY_B!$DC122-1,"")</f>
        <v>3.0296177105754385E-2</v>
      </c>
      <c r="AJ122" s="169">
        <f>IFERROR(Inv_SY_B!AJ122/Inv_SY_B!$DC122-1,"")</f>
        <v>2.6599282183763062E-2</v>
      </c>
      <c r="AK122" s="169">
        <f>IFERROR(Inv_SY_B!AK122/Inv_SY_B!$DC122-1,"")</f>
        <v>4.3802428049758202E-2</v>
      </c>
      <c r="AL122" s="169">
        <f>IFERROR(Inv_SY_B!AL122/Inv_SY_B!$DC122-1,"")</f>
        <v>1.9406792581859067E-2</v>
      </c>
      <c r="AM122" s="169">
        <f>IFERROR(Inv_SY_B!AM122/Inv_SY_B!$DC122-1,"")</f>
        <v>2.3957332462836156E-2</v>
      </c>
      <c r="AN122" s="169">
        <f>IFERROR(Inv_SY_B!AN122/Inv_SY_B!$DC122-1,"")</f>
        <v>2.403693113606864E-2</v>
      </c>
      <c r="AO122" s="169">
        <f>IFERROR(Inv_SY_B!AO122/Inv_SY_B!$DC122-1,"")</f>
        <v>2.6257425288358061E-2</v>
      </c>
      <c r="AP122" s="169">
        <f>IFERROR(Inv_SY_B!AP122/Inv_SY_B!$DC122-1,"")</f>
        <v>2.4842134556873008E-2</v>
      </c>
      <c r="AQ122" s="169">
        <f>IFERROR(Inv_SY_B!AQ122/Inv_SY_B!$DC122-1,"")</f>
        <v>-8.0584107086014711E-3</v>
      </c>
      <c r="AR122" s="169">
        <f>IFERROR(Inv_SY_B!AR122/Inv_SY_B!$DC122-1,"")</f>
        <v>1.0606766878875407E-2</v>
      </c>
      <c r="AS122" s="169">
        <f>IFERROR(Inv_SY_B!AS122/Inv_SY_B!$DC122-1,"")</f>
        <v>1.5082032619097463E-2</v>
      </c>
      <c r="AT122" s="169">
        <f>IFERROR(Inv_SY_B!AT122/Inv_SY_B!$DC122-1,"")</f>
        <v>1.0665665069980124E-2</v>
      </c>
      <c r="AU122" s="169">
        <f>IFERROR(Inv_SY_B!AU122/Inv_SY_B!$DC122-1,"")</f>
        <v>1.177378562480258E-2</v>
      </c>
      <c r="AV122" s="169">
        <f>IFERROR(Inv_SY_B!AV122/Inv_SY_B!$DC122-1,"")</f>
        <v>3.6902432893410886E-3</v>
      </c>
      <c r="AW122" s="169">
        <f>IFERROR(Inv_SY_B!AW122/Inv_SY_B!$DC122-1,"")</f>
        <v>1.8795051983651057E-2</v>
      </c>
      <c r="AX122" s="169">
        <f>IFERROR(Inv_SY_B!AX122/Inv_SY_B!$DC122-1,"")</f>
        <v>2.5694651908187982E-3</v>
      </c>
      <c r="AY122" s="169">
        <f>IFERROR(Inv_SY_B!AY122/Inv_SY_B!$DC122-1,"")</f>
        <v>8.4866845777933353E-3</v>
      </c>
      <c r="AZ122" s="169">
        <f>IFERROR(Inv_SY_B!AZ122/Inv_SY_B!$DC122-1,"")</f>
        <v>8.6170044290025949E-3</v>
      </c>
      <c r="BA122" s="169">
        <f>IFERROR(Inv_SY_B!BA122/Inv_SY_B!$DC122-1,"")</f>
        <v>1.2617924623907983E-2</v>
      </c>
      <c r="BB122" s="169">
        <f>IFERROR(Inv_SY_B!BB122/Inv_SY_B!$DC122-1,"")</f>
        <v>2.6840067359374942E-2</v>
      </c>
      <c r="BC122" s="169">
        <f>IFERROR(Inv_SY_B!BC122/Inv_SY_B!$DC122-1,"")</f>
        <v>9.291345776732296E-3</v>
      </c>
      <c r="BD122" s="169">
        <f>IFERROR(Inv_SY_B!BD122/Inv_SY_B!$DC122-1,"")</f>
        <v>3.6496246854174519E-2</v>
      </c>
      <c r="BE122" s="169">
        <f>IFERROR(Inv_SY_B!BE122/Inv_SY_B!$DC122-1,"")</f>
        <v>3.6258605069684036E-2</v>
      </c>
      <c r="BF122" s="169">
        <f>IFERROR(Inv_SY_B!BF122/Inv_SY_B!$DC122-1,"")</f>
        <v>4.7227518346117048E-2</v>
      </c>
      <c r="BG122" s="169">
        <f>IFERROR(Inv_SY_B!BG122/Inv_SY_B!$DC122-1,"")</f>
        <v>3.9568036966197262E-2</v>
      </c>
      <c r="BH122" s="169">
        <f>IFERROR(Inv_SY_B!BH122/Inv_SY_B!$DC122-1,"")</f>
        <v>3.782005408692668E-2</v>
      </c>
      <c r="BI122" s="169">
        <f>IFERROR(Inv_SY_B!BI122/Inv_SY_B!$DC122-1,"")</f>
        <v>5.9182141591250792E-2</v>
      </c>
      <c r="BJ122" s="169">
        <f>IFERROR(Inv_SY_B!BJ122/Inv_SY_B!$DC122-1,"")</f>
        <v>5.7519878917573486E-2</v>
      </c>
      <c r="BK122" s="169">
        <f>IFERROR(Inv_SY_B!BK122/Inv_SY_B!$DC122-1,"")</f>
        <v>4.3897846147712638E-2</v>
      </c>
      <c r="BL122" s="169">
        <f>IFERROR(Inv_SY_B!BL122/Inv_SY_B!$DC122-1,"")</f>
        <v>5.2656827495123792E-2</v>
      </c>
      <c r="BM122" s="169">
        <f>IFERROR(Inv_SY_B!BM122/Inv_SY_B!$DC122-1,"")</f>
        <v>5.0364179985940893E-2</v>
      </c>
      <c r="BN122" s="169">
        <f>IFERROR(Inv_SY_B!BN122/Inv_SY_B!$DC122-1,"")</f>
        <v>2.5821428727325957E-2</v>
      </c>
      <c r="BO122" s="169">
        <f>IFERROR(Inv_SY_B!BO122/Inv_SY_B!$DC122-1,"")</f>
        <v>3.2071573714374635E-2</v>
      </c>
      <c r="BP122" s="169">
        <f>IFERROR(Inv_SY_B!BP122/Inv_SY_B!$DC122-1,"")</f>
        <v>1.5119671373864385E-3</v>
      </c>
      <c r="BQ122" s="169">
        <f>IFERROR(Inv_SY_B!BQ122/Inv_SY_B!$DC122-1,"")</f>
        <v>4.8307725524916911E-2</v>
      </c>
      <c r="BR122" s="169">
        <f>IFERROR(Inv_SY_B!BR122/Inv_SY_B!$DC122-1,"")</f>
        <v>4.9984251473894181E-2</v>
      </c>
      <c r="BS122" s="169">
        <f>IFERROR(Inv_SY_B!BS122/Inv_SY_B!$DC122-1,"")</f>
        <v>5.6174521222564833E-2</v>
      </c>
      <c r="BT122" s="169">
        <f>IFERROR(Inv_SY_B!BT122/Inv_SY_B!$DC122-1,"")</f>
        <v>7.6613701201468709E-2</v>
      </c>
      <c r="BU122" s="169">
        <f>IFERROR(Inv_SY_B!BU122/Inv_SY_B!$DC122-1,"")</f>
        <v>4.1216397369860047E-2</v>
      </c>
      <c r="BV122" s="169">
        <f>IFERROR(Inv_SY_B!BV122/Inv_SY_B!$DC122-1,"")</f>
        <v>1.0313431048262434E-2</v>
      </c>
      <c r="BW122" s="169">
        <f>IFERROR(Inv_SY_B!BW122/Inv_SY_B!$DC122-1,"")</f>
        <v>5.6518244380793448E-2</v>
      </c>
      <c r="BX122" s="169">
        <f>IFERROR(Inv_SY_B!BX122/Inv_SY_B!$DC122-1,"")</f>
        <v>9.6137405384834729E-2</v>
      </c>
      <c r="BY122" s="169">
        <f>IFERROR(Inv_SY_B!BY122/Inv_SY_B!$DC122-1,"")</f>
        <v>7.6151441414472165E-2</v>
      </c>
      <c r="BZ122" s="169">
        <f>IFERROR(Inv_SY_B!BZ122/Inv_SY_B!$DC122-1,"")</f>
        <v>8.8983666528638983E-2</v>
      </c>
      <c r="CA122" s="169">
        <f>IFERROR(Inv_SY_B!CA122/Inv_SY_B!$DC122-1,"")</f>
        <v>3.7942406225309755E-2</v>
      </c>
      <c r="CB122" s="169">
        <f>IFERROR(Inv_SY_B!CB122/Inv_SY_B!$DC122-1,"")</f>
        <v>-4.4420155295887831E-3</v>
      </c>
      <c r="CC122" s="169">
        <f>IFERROR(Inv_SY_B!CC122/Inv_SY_B!$DC122-1,"")</f>
        <v>2.1350170081797515E-2</v>
      </c>
      <c r="CD122" s="169">
        <f>IFERROR(Inv_SY_B!CD122/Inv_SY_B!$DC122-1,"")</f>
        <v>2.1793653172878624E-2</v>
      </c>
      <c r="CE122" s="169">
        <f>IFERROR(Inv_SY_B!CE122/Inv_SY_B!$DC122-1,"")</f>
        <v>-6.130014791925209E-3</v>
      </c>
      <c r="CF122" s="169">
        <f>IFERROR(Inv_SY_B!CF122/Inv_SY_B!$DC122-1,"")</f>
        <v>1.3260664353378804E-2</v>
      </c>
      <c r="CG122" s="169">
        <f>IFERROR(Inv_SY_B!CG122/Inv_SY_B!$DC122-1,"")</f>
        <v>-4.6268585668924223E-2</v>
      </c>
      <c r="CH122" s="169">
        <f>IFERROR(Inv_SY_B!CH122/Inv_SY_B!$DC122-1,"")</f>
        <v>6.1783643462440363E-2</v>
      </c>
      <c r="CI122" s="169" t="str">
        <f>IFERROR(Inv_SY_B!CI122/Inv_SY_B!$DC122-1,"")</f>
        <v/>
      </c>
      <c r="CJ122" s="169" t="str">
        <f>IFERROR(Inv_SY_B!CJ122/Inv_SY_B!$DC122-1,"")</f>
        <v/>
      </c>
      <c r="CK122" s="169">
        <f>IFERROR(Inv_SY_B!CK122/Inv_SY_B!$DC122-1,"")</f>
        <v>-0.69180149761424758</v>
      </c>
      <c r="CL122" s="169">
        <f>IFERROR(Inv_SY_B!CL122/Inv_SY_B!$DC122-1,"")</f>
        <v>-0.878461644360643</v>
      </c>
      <c r="CM122" s="169">
        <f>IFERROR(Inv_SY_B!CM122/Inv_SY_B!$DB122-1,"")</f>
        <v>-0.21884867785011264</v>
      </c>
      <c r="CN122" s="169">
        <f>IFERROR(Inv_SY_B!CN122/Inv_SY_B!$DB122-1,"")</f>
        <v>-0.25912627062677573</v>
      </c>
      <c r="CO122" s="169">
        <f>IFERROR(Inv_SY_B!CO122/Inv_SY_B!$DB122-1,"")</f>
        <v>-0.22836562865603238</v>
      </c>
      <c r="CP122" s="169">
        <f>IFERROR(Inv_SY_B!CP122/Inv_SY_B!$DB122-1,"")</f>
        <v>-0.28377158589340468</v>
      </c>
      <c r="CQ122" s="169">
        <f>IFERROR(Inv_SY_B!CQ122/Inv_SY_B!$DB122-1,"")</f>
        <v>-3.9930002698822631E-2</v>
      </c>
      <c r="CR122" s="169">
        <f>IFERROR(Inv_SY_B!CR122/Inv_SY_B!$DB122-1,"")</f>
        <v>-0.2198194068323166</v>
      </c>
      <c r="CS122" s="169">
        <f>IFERROR(Inv_SY_B!CS122/Inv_SY_B!$DB122-1,"")</f>
        <v>-0.24382115676484584</v>
      </c>
      <c r="CT122" s="169">
        <f>IFERROR(Inv_SY_B!CT122/Inv_SY_B!$DB122-1,"")</f>
        <v>-0.266214542011175</v>
      </c>
      <c r="CU122" s="169">
        <f>IFERROR(Inv_SY_B!CU122/Inv_SY_B!$DB122-1,"")</f>
        <v>0.36164979136131237</v>
      </c>
      <c r="CV122" s="169">
        <f>IFERROR(Inv_SY_B!CV122/Inv_SY_B!$DB122-1,"")</f>
        <v>1.0711599949407136</v>
      </c>
      <c r="CW122" s="169">
        <f>IFERROR(Inv_SY_B!CW122/Inv_SY_B!$DB122-1,"")</f>
        <v>-1</v>
      </c>
      <c r="CX122" s="169">
        <f>IFERROR(Inv_SY_B!CX122/Inv_SY_B!$DB122-1,"")</f>
        <v>0.12722995101226431</v>
      </c>
      <c r="CY122" s="169">
        <f>IFERROR(Inv_SY_B!CY122/Inv_SY_B!$DB122-1,"")</f>
        <v>0.19985753401919415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3.7684218490794397E-2</v>
      </c>
      <c r="D123" s="169">
        <f>IFERROR(Inv_SY_B!D123/Inv_SY_B!$DA123-1,"")</f>
        <v>2.6823270771671126E-2</v>
      </c>
      <c r="E123" s="169">
        <f>IFERROR(Inv_SY_B!E123/Inv_SY_B!$DA123-1,"")</f>
        <v>-1.0935048095311095E-2</v>
      </c>
      <c r="F123" s="169">
        <f>IFERROR(Inv_SY_B!F123/Inv_SY_B!$DA123-1,"")</f>
        <v>-2.8694686885633258E-2</v>
      </c>
      <c r="G123" s="169">
        <f>IFERROR(Inv_SY_B!G123/Inv_SY_B!$DA123-1,"")</f>
        <v>-1.7516370870964471E-2</v>
      </c>
      <c r="H123" s="169">
        <f>IFERROR(Inv_SY_B!H123/Inv_SY_B!$DA123-1,"")</f>
        <v>-9.377259515120917E-4</v>
      </c>
      <c r="I123" s="169">
        <f>IFERROR(Inv_SY_B!I123/Inv_SY_B!$DA123-1,"")</f>
        <v>-1.3650194353163059E-2</v>
      </c>
      <c r="J123" s="169">
        <f>IFERROR(Inv_SY_B!J123/Inv_SY_B!$DA123-1,"")</f>
        <v>-1.5820679415788574E-2</v>
      </c>
      <c r="K123" s="169">
        <f>IFERROR(Inv_SY_B!K123/Inv_SY_B!$DA123-1,"")</f>
        <v>-1.5313266400193704E-2</v>
      </c>
      <c r="L123" s="169">
        <f>IFERROR(Inv_SY_B!L123/Inv_SY_B!$DA123-1,"")</f>
        <v>-9.631405604395793E-3</v>
      </c>
      <c r="M123" s="169">
        <f>IFERROR(Inv_SY_B!M123/Inv_SY_B!$DA123-1,"")</f>
        <v>7.6386890856570133E-3</v>
      </c>
      <c r="N123" s="169">
        <f>IFERROR(Inv_SY_B!N123/Inv_SY_B!$DA123-1,"")</f>
        <v>7.0985591347512145E-3</v>
      </c>
      <c r="O123" s="169">
        <f>IFERROR(Inv_SY_B!O123/Inv_SY_B!$DA123-1,"")</f>
        <v>-8.754099182374242E-3</v>
      </c>
      <c r="P123" s="169">
        <f>IFERROR(Inv_SY_B!P123/Inv_SY_B!$DA123-1,"")</f>
        <v>-1.6836538608659968E-2</v>
      </c>
      <c r="Q123" s="169">
        <f>IFERROR(Inv_SY_B!Q123/Inv_SY_B!$DA123-1,"")</f>
        <v>-3.6186565589120256E-2</v>
      </c>
      <c r="R123" s="169">
        <f>IFERROR(Inv_SY_B!R123/Inv_SY_B!$DA123-1,"")</f>
        <v>-3.8775293285597257E-2</v>
      </c>
      <c r="S123" s="169">
        <f>IFERROR(Inv_SY_B!S123/Inv_SY_B!$DA123-1,"")</f>
        <v>-3.2262090664710863E-2</v>
      </c>
      <c r="T123" s="169">
        <f>IFERROR(Inv_SY_B!T123/Inv_SY_B!$DA123-1,"")</f>
        <v>-1.855634310746479E-2</v>
      </c>
      <c r="U123" s="169">
        <f>IFERROR(Inv_SY_B!U123/Inv_SY_B!$DA123-1,"")</f>
        <v>9.2941666871311668E-2</v>
      </c>
      <c r="V123" s="169">
        <f>IFERROR(Inv_SY_B!V123/Inv_SY_B!$DA123-1,"")</f>
        <v>9.8040679048472468E-2</v>
      </c>
      <c r="W123" s="169">
        <f>IFERROR(Inv_SY_B!W123/Inv_SY_B!$DA123-1,"")</f>
        <v>0.12425172205029433</v>
      </c>
      <c r="X123" s="169">
        <f>IFERROR(Inv_SY_B!X123/Inv_SY_B!$DA123-1,"")</f>
        <v>1.3063976981650294E-2</v>
      </c>
      <c r="Y123" s="169">
        <f>IFERROR(Inv_SY_B!Y123/Inv_SY_B!$DA123-1,"")</f>
        <v>2.7758590982237319E-2</v>
      </c>
      <c r="Z123" s="169">
        <f>IFERROR(Inv_SY_B!Z123/Inv_SY_B!$DA123-1,"")</f>
        <v>2.603252893383412E-2</v>
      </c>
      <c r="AA123" s="169">
        <f>IFERROR(Inv_SY_B!AA123/Inv_SY_B!$DA123-1,"")</f>
        <v>-5.745571180287945E-2</v>
      </c>
      <c r="AB123" s="169">
        <f>IFERROR(Inv_SY_B!AB123/Inv_SY_B!$DA123-1,"")</f>
        <v>-3.3434820586728198E-2</v>
      </c>
      <c r="AC123" s="169">
        <f>IFERROR(Inv_SY_B!AC123/Inv_SY_B!$DA123-1,"")</f>
        <v>-1.5569561749907646E-2</v>
      </c>
      <c r="AD123" s="169">
        <f>IFERROR(Inv_SY_B!AD123/Inv_SY_B!$DA123-1,"")</f>
        <v>-8.4312483442776642E-2</v>
      </c>
      <c r="AE123" s="169">
        <f>IFERROR(Inv_SY_B!AE123/Inv_SY_B!$DA123-1,"")</f>
        <v>-2.6128616646978409E-2</v>
      </c>
      <c r="AF123" s="169">
        <f>IFERROR(Inv_SY_B!AF123/Inv_SY_B!$DA123-1,"")</f>
        <v>3.8426742632509114E-3</v>
      </c>
      <c r="AG123" s="169">
        <f>IFERROR(Inv_SY_B!AG123/Inv_SY_B!$DA123-1,"")</f>
        <v>3.5458769359460129E-2</v>
      </c>
      <c r="AH123" s="169">
        <f>IFERROR(Inv_SY_B!AH123/Inv_SY_B!$DA123-1,"")</f>
        <v>-1.9863843729224118E-2</v>
      </c>
      <c r="AI123" s="169">
        <f>IFERROR(Inv_SY_B!AI123/Inv_SY_B!$DC123-1,"")</f>
        <v>2.9098579919252465E-2</v>
      </c>
      <c r="AJ123" s="169">
        <f>IFERROR(Inv_SY_B!AJ123/Inv_SY_B!$DC123-1,"")</f>
        <v>2.7857056719928996E-2</v>
      </c>
      <c r="AK123" s="169">
        <f>IFERROR(Inv_SY_B!AK123/Inv_SY_B!$DC123-1,"")</f>
        <v>4.6215902650155183E-2</v>
      </c>
      <c r="AL123" s="169">
        <f>IFERROR(Inv_SY_B!AL123/Inv_SY_B!$DC123-1,"")</f>
        <v>2.3115554074422562E-2</v>
      </c>
      <c r="AM123" s="169">
        <f>IFERROR(Inv_SY_B!AM123/Inv_SY_B!$DC123-1,"")</f>
        <v>2.8563256475243159E-2</v>
      </c>
      <c r="AN123" s="169">
        <f>IFERROR(Inv_SY_B!AN123/Inv_SY_B!$DC123-1,"")</f>
        <v>2.7598406053403135E-2</v>
      </c>
      <c r="AO123" s="169">
        <f>IFERROR(Inv_SY_B!AO123/Inv_SY_B!$DC123-1,"")</f>
        <v>9.3372287402329057E-3</v>
      </c>
      <c r="AP123" s="169">
        <f>IFERROR(Inv_SY_B!AP123/Inv_SY_B!$DC123-1,"")</f>
        <v>2.3046481039181721E-2</v>
      </c>
      <c r="AQ123" s="169">
        <f>IFERROR(Inv_SY_B!AQ123/Inv_SY_B!$DC123-1,"")</f>
        <v>-1.357688211603314E-3</v>
      </c>
      <c r="AR123" s="169">
        <f>IFERROR(Inv_SY_B!AR123/Inv_SY_B!$DC123-1,"")</f>
        <v>3.1680180221350662E-2</v>
      </c>
      <c r="AS123" s="169">
        <f>IFERROR(Inv_SY_B!AS123/Inv_SY_B!$DC123-1,"")</f>
        <v>3.5306195915870031E-2</v>
      </c>
      <c r="AT123" s="169">
        <f>IFERROR(Inv_SY_B!AT123/Inv_SY_B!$DC123-1,"")</f>
        <v>2.5671975889119736E-2</v>
      </c>
      <c r="AU123" s="169">
        <f>IFERROR(Inv_SY_B!AU123/Inv_SY_B!$DC123-1,"")</f>
        <v>1.9009134719416787E-2</v>
      </c>
      <c r="AV123" s="169">
        <f>IFERROR(Inv_SY_B!AV123/Inv_SY_B!$DC123-1,"")</f>
        <v>1.9516942051532205E-2</v>
      </c>
      <c r="AW123" s="169">
        <f>IFERROR(Inv_SY_B!AW123/Inv_SY_B!$DC123-1,"")</f>
        <v>3.983327587051666E-2</v>
      </c>
      <c r="AX123" s="169">
        <f>IFERROR(Inv_SY_B!AX123/Inv_SY_B!$DC123-1,"")</f>
        <v>2.4877401041552449E-2</v>
      </c>
      <c r="AY123" s="169">
        <f>IFERROR(Inv_SY_B!AY123/Inv_SY_B!$DC123-1,"")</f>
        <v>3.2985502550980428E-2</v>
      </c>
      <c r="AZ123" s="169">
        <f>IFERROR(Inv_SY_B!AZ123/Inv_SY_B!$DC123-1,"")</f>
        <v>3.7942451560390777E-2</v>
      </c>
      <c r="BA123" s="169">
        <f>IFERROR(Inv_SY_B!BA123/Inv_SY_B!$DC123-1,"")</f>
        <v>3.0049561091517685E-2</v>
      </c>
      <c r="BB123" s="169">
        <f>IFERROR(Inv_SY_B!BB123/Inv_SY_B!$DC123-1,"")</f>
        <v>4.9048661769666158E-2</v>
      </c>
      <c r="BC123" s="169">
        <f>IFERROR(Inv_SY_B!BC123/Inv_SY_B!$DC123-1,"")</f>
        <v>1.8324106036495813E-2</v>
      </c>
      <c r="BD123" s="169">
        <f>IFERROR(Inv_SY_B!BD123/Inv_SY_B!$DC123-1,"")</f>
        <v>4.6780180088222378E-2</v>
      </c>
      <c r="BE123" s="169">
        <f>IFERROR(Inv_SY_B!BE123/Inv_SY_B!$DC123-1,"")</f>
        <v>4.9870642514155961E-2</v>
      </c>
      <c r="BF123" s="169">
        <f>IFERROR(Inv_SY_B!BF123/Inv_SY_B!$DC123-1,"")</f>
        <v>6.6277424649763272E-2</v>
      </c>
      <c r="BG123" s="169">
        <f>IFERROR(Inv_SY_B!BG123/Inv_SY_B!$DC123-1,"")</f>
        <v>2.8232100186391218E-2</v>
      </c>
      <c r="BH123" s="169">
        <f>IFERROR(Inv_SY_B!BH123/Inv_SY_B!$DC123-1,"")</f>
        <v>4.5320269210838759E-2</v>
      </c>
      <c r="BI123" s="169">
        <f>IFERROR(Inv_SY_B!BI123/Inv_SY_B!$DC123-1,"")</f>
        <v>5.3655908801871322E-2</v>
      </c>
      <c r="BJ123" s="169">
        <f>IFERROR(Inv_SY_B!BJ123/Inv_SY_B!$DC123-1,"")</f>
        <v>4.2954245817939274E-2</v>
      </c>
      <c r="BK123" s="169">
        <f>IFERROR(Inv_SY_B!BK123/Inv_SY_B!$DC123-1,"")</f>
        <v>3.1082375499448034E-2</v>
      </c>
      <c r="BL123" s="169">
        <f>IFERROR(Inv_SY_B!BL123/Inv_SY_B!$DC123-1,"")</f>
        <v>4.3446269761869383E-2</v>
      </c>
      <c r="BM123" s="169">
        <f>IFERROR(Inv_SY_B!BM123/Inv_SY_B!$DC123-1,"")</f>
        <v>4.2001273126537564E-2</v>
      </c>
      <c r="BN123" s="169">
        <f>IFERROR(Inv_SY_B!BN123/Inv_SY_B!$DC123-1,"")</f>
        <v>-3.5472798241641512E-2</v>
      </c>
      <c r="BO123" s="169">
        <f>IFERROR(Inv_SY_B!BO123/Inv_SY_B!$DC123-1,"")</f>
        <v>2.5609785827942266E-2</v>
      </c>
      <c r="BP123" s="169">
        <f>IFERROR(Inv_SY_B!BP123/Inv_SY_B!$DC123-1,"")</f>
        <v>5.166796487154901E-3</v>
      </c>
      <c r="BQ123" s="169">
        <f>IFERROR(Inv_SY_B!BQ123/Inv_SY_B!$DC123-1,"")</f>
        <v>3.157749428126877E-2</v>
      </c>
      <c r="BR123" s="169">
        <f>IFERROR(Inv_SY_B!BR123/Inv_SY_B!$DC123-1,"")</f>
        <v>2.3398583652755711E-2</v>
      </c>
      <c r="BS123" s="169">
        <f>IFERROR(Inv_SY_B!BS123/Inv_SY_B!$DC123-1,"")</f>
        <v>9.7467554845893645E-3</v>
      </c>
      <c r="BT123" s="169">
        <f>IFERROR(Inv_SY_B!BT123/Inv_SY_B!$DC123-1,"")</f>
        <v>2.5364819671846561E-2</v>
      </c>
      <c r="BU123" s="169">
        <f>IFERROR(Inv_SY_B!BU123/Inv_SY_B!$DC123-1,"")</f>
        <v>1.0462875022926754E-2</v>
      </c>
      <c r="BV123" s="169">
        <f>IFERROR(Inv_SY_B!BV123/Inv_SY_B!$DC123-1,"")</f>
        <v>2.3269712953943866E-3</v>
      </c>
      <c r="BW123" s="169">
        <f>IFERROR(Inv_SY_B!BW123/Inv_SY_B!$DC123-1,"")</f>
        <v>2.011190093242643E-2</v>
      </c>
      <c r="BX123" s="169">
        <f>IFERROR(Inv_SY_B!BX123/Inv_SY_B!$DC123-1,"")</f>
        <v>3.6907851379857304E-2</v>
      </c>
      <c r="BY123" s="169">
        <f>IFERROR(Inv_SY_B!BY123/Inv_SY_B!$DC123-1,"")</f>
        <v>2.9374308466060706E-2</v>
      </c>
      <c r="BZ123" s="169">
        <f>IFERROR(Inv_SY_B!BZ123/Inv_SY_B!$DC123-1,"")</f>
        <v>3.7128235620320638E-2</v>
      </c>
      <c r="CA123" s="169">
        <f>IFERROR(Inv_SY_B!CA123/Inv_SY_B!$DC123-1,"")</f>
        <v>2.08132880061207E-2</v>
      </c>
      <c r="CB123" s="169">
        <f>IFERROR(Inv_SY_B!CB123/Inv_SY_B!$DC123-1,"")</f>
        <v>-1.1121920390955387E-2</v>
      </c>
      <c r="CC123" s="169">
        <f>IFERROR(Inv_SY_B!CC123/Inv_SY_B!$DC123-1,"")</f>
        <v>5.0260946197991041E-2</v>
      </c>
      <c r="CD123" s="169">
        <f>IFERROR(Inv_SY_B!CD123/Inv_SY_B!$DC123-1,"")</f>
        <v>3.77104579698746E-2</v>
      </c>
      <c r="CE123" s="169">
        <f>IFERROR(Inv_SY_B!CE123/Inv_SY_B!$DC123-1,"")</f>
        <v>-2.2573499970314215E-3</v>
      </c>
      <c r="CF123" s="169">
        <f>IFERROR(Inv_SY_B!CF123/Inv_SY_B!$DC123-1,"")</f>
        <v>9.2968543960971761E-3</v>
      </c>
      <c r="CG123" s="169">
        <f>IFERROR(Inv_SY_B!CG123/Inv_SY_B!$DC123-1,"")</f>
        <v>2.265188059998513E-2</v>
      </c>
      <c r="CH123" s="169">
        <f>IFERROR(Inv_SY_B!CH123/Inv_SY_B!$DC123-1,"")</f>
        <v>7.8959987115552854E-2</v>
      </c>
      <c r="CI123" s="169" t="str">
        <f>IFERROR(Inv_SY_B!CI123/Inv_SY_B!$DC123-1,"")</f>
        <v/>
      </c>
      <c r="CJ123" s="169" t="str">
        <f>IFERROR(Inv_SY_B!CJ123/Inv_SY_B!$DC123-1,"")</f>
        <v/>
      </c>
      <c r="CK123" s="169">
        <f>IFERROR(Inv_SY_B!CK123/Inv_SY_B!$DC123-1,"")</f>
        <v>-0.57639000636660154</v>
      </c>
      <c r="CL123" s="169">
        <f>IFERROR(Inv_SY_B!CL123/Inv_SY_B!$DC123-1,"")</f>
        <v>-0.87896857324760047</v>
      </c>
      <c r="CM123" s="169">
        <f>IFERROR(Inv_SY_B!CM123/Inv_SY_B!$DB123-1,"")</f>
        <v>-0.22465656296199232</v>
      </c>
      <c r="CN123" s="169">
        <f>IFERROR(Inv_SY_B!CN123/Inv_SY_B!$DB123-1,"")</f>
        <v>-0.22453727690940073</v>
      </c>
      <c r="CO123" s="169">
        <f>IFERROR(Inv_SY_B!CO123/Inv_SY_B!$DB123-1,"")</f>
        <v>-0.22726495131199398</v>
      </c>
      <c r="CP123" s="169">
        <f>IFERROR(Inv_SY_B!CP123/Inv_SY_B!$DB123-1,"")</f>
        <v>-0.2552119693477265</v>
      </c>
      <c r="CQ123" s="169">
        <f>IFERROR(Inv_SY_B!CQ123/Inv_SY_B!$DB123-1,"")</f>
        <v>-5.8229159411492648E-2</v>
      </c>
      <c r="CR123" s="169">
        <f>IFERROR(Inv_SY_B!CR123/Inv_SY_B!$DB123-1,"")</f>
        <v>-0.23397340009965473</v>
      </c>
      <c r="CS123" s="169">
        <f>IFERROR(Inv_SY_B!CS123/Inv_SY_B!$DB123-1,"")</f>
        <v>-0.25537848699685606</v>
      </c>
      <c r="CT123" s="169">
        <f>IFERROR(Inv_SY_B!CT123/Inv_SY_B!$DB123-1,"")</f>
        <v>-0.27519408724327554</v>
      </c>
      <c r="CU123" s="169">
        <f>IFERROR(Inv_SY_B!CU123/Inv_SY_B!$DB123-1,"")</f>
        <v>0.36743889786056205</v>
      </c>
      <c r="CV123" s="169">
        <f>IFERROR(Inv_SY_B!CV123/Inv_SY_B!$DB123-1,"")</f>
        <v>1.0655173983137916</v>
      </c>
      <c r="CW123" s="169">
        <f>IFERROR(Inv_SY_B!CW123/Inv_SY_B!$DB123-1,"")</f>
        <v>-1</v>
      </c>
      <c r="CX123" s="169">
        <f>IFERROR(Inv_SY_B!CX123/Inv_SY_B!$DB123-1,"")</f>
        <v>0.11952188993699853</v>
      </c>
      <c r="CY123" s="169">
        <f>IFERROR(Inv_SY_B!CY123/Inv_SY_B!$DB123-1,"")</f>
        <v>0.20196770817103959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1.6836551079734807E-2</v>
      </c>
      <c r="D124" s="169">
        <f>IFERROR(Inv_SY_B!D124/Inv_SY_B!$DA124-1,"")</f>
        <v>3.0575327404547714E-2</v>
      </c>
      <c r="E124" s="169">
        <f>IFERROR(Inv_SY_B!E124/Inv_SY_B!$DA124-1,"")</f>
        <v>1.4722857113431687E-3</v>
      </c>
      <c r="F124" s="169">
        <f>IFERROR(Inv_SY_B!F124/Inv_SY_B!$DA124-1,"")</f>
        <v>-3.732203965904457E-3</v>
      </c>
      <c r="G124" s="169">
        <f>IFERROR(Inv_SY_B!G124/Inv_SY_B!$DA124-1,"")</f>
        <v>7.611639080993271E-3</v>
      </c>
      <c r="H124" s="169">
        <f>IFERROR(Inv_SY_B!H124/Inv_SY_B!$DA124-1,"")</f>
        <v>1.338987902016231E-2</v>
      </c>
      <c r="I124" s="169">
        <f>IFERROR(Inv_SY_B!I124/Inv_SY_B!$DA124-1,"")</f>
        <v>6.6688706118194219E-3</v>
      </c>
      <c r="J124" s="169">
        <f>IFERROR(Inv_SY_B!J124/Inv_SY_B!$DA124-1,"")</f>
        <v>-4.8596288576820967E-3</v>
      </c>
      <c r="K124" s="169">
        <f>IFERROR(Inv_SY_B!K124/Inv_SY_B!$DA124-1,"")</f>
        <v>1.6537537705858751E-2</v>
      </c>
      <c r="L124" s="169">
        <f>IFERROR(Inv_SY_B!L124/Inv_SY_B!$DA124-1,"")</f>
        <v>1.0952157278852459E-2</v>
      </c>
      <c r="M124" s="169">
        <f>IFERROR(Inv_SY_B!M124/Inv_SY_B!$DA124-1,"")</f>
        <v>2.9464985556552303E-2</v>
      </c>
      <c r="N124" s="169">
        <f>IFERROR(Inv_SY_B!N124/Inv_SY_B!$DA124-1,"")</f>
        <v>1.8693499768283717E-2</v>
      </c>
      <c r="O124" s="169">
        <f>IFERROR(Inv_SY_B!O124/Inv_SY_B!$DA124-1,"")</f>
        <v>1.6416828762732205E-2</v>
      </c>
      <c r="P124" s="169">
        <f>IFERROR(Inv_SY_B!P124/Inv_SY_B!$DA124-1,"")</f>
        <v>8.6526140178797561E-3</v>
      </c>
      <c r="Q124" s="169">
        <f>IFERROR(Inv_SY_B!Q124/Inv_SY_B!$DA124-1,"")</f>
        <v>-9.5103982393452968E-3</v>
      </c>
      <c r="R124" s="169">
        <f>IFERROR(Inv_SY_B!R124/Inv_SY_B!$DA124-1,"")</f>
        <v>-1.7026239691304457E-2</v>
      </c>
      <c r="S124" s="169">
        <f>IFERROR(Inv_SY_B!S124/Inv_SY_B!$DA124-1,"")</f>
        <v>-8.054170765388724E-3</v>
      </c>
      <c r="T124" s="169">
        <f>IFERROR(Inv_SY_B!T124/Inv_SY_B!$DA124-1,"")</f>
        <v>-3.3150222781211935E-3</v>
      </c>
      <c r="U124" s="169">
        <f>IFERROR(Inv_SY_B!U124/Inv_SY_B!$DA124-1,"")</f>
        <v>6.6219272310916732E-2</v>
      </c>
      <c r="V124" s="169">
        <f>IFERROR(Inv_SY_B!V124/Inv_SY_B!$DA124-1,"")</f>
        <v>8.8532648662255964E-2</v>
      </c>
      <c r="W124" s="169">
        <f>IFERROR(Inv_SY_B!W124/Inv_SY_B!$DA124-1,"")</f>
        <v>0.1293970377135325</v>
      </c>
      <c r="X124" s="169">
        <f>IFERROR(Inv_SY_B!X124/Inv_SY_B!$DA124-1,"")</f>
        <v>-1.7119373200242816E-3</v>
      </c>
      <c r="Y124" s="169">
        <f>IFERROR(Inv_SY_B!Y124/Inv_SY_B!$DA124-1,"")</f>
        <v>-9.4250037280899646E-3</v>
      </c>
      <c r="Z124" s="169">
        <f>IFERROR(Inv_SY_B!Z124/Inv_SY_B!$DA124-1,"")</f>
        <v>-1.2802084811697201E-2</v>
      </c>
      <c r="AA124" s="169">
        <f>IFERROR(Inv_SY_B!AA124/Inv_SY_B!$DA124-1,"")</f>
        <v>-8.6189806844743977E-2</v>
      </c>
      <c r="AB124" s="169">
        <f>IFERROR(Inv_SY_B!AB124/Inv_SY_B!$DA124-1,"")</f>
        <v>-4.5220000104784774E-2</v>
      </c>
      <c r="AC124" s="169">
        <f>IFERROR(Inv_SY_B!AC124/Inv_SY_B!$DA124-1,"")</f>
        <v>-3.0474518397756833E-2</v>
      </c>
      <c r="AD124" s="169">
        <f>IFERROR(Inv_SY_B!AD124/Inv_SY_B!$DA124-1,"")</f>
        <v>-7.4212498332129728E-2</v>
      </c>
      <c r="AE124" s="169">
        <f>IFERROR(Inv_SY_B!AE124/Inv_SY_B!$DA124-1,"")</f>
        <v>-5.3826313499270806E-2</v>
      </c>
      <c r="AF124" s="169">
        <f>IFERROR(Inv_SY_B!AF124/Inv_SY_B!$DA124-1,"")</f>
        <v>-3.0666943998223783E-2</v>
      </c>
      <c r="AG124" s="169">
        <f>IFERROR(Inv_SY_B!AG124/Inv_SY_B!$DA124-1,"")</f>
        <v>-2.7275362508446421E-2</v>
      </c>
      <c r="AH124" s="169">
        <f>IFERROR(Inv_SY_B!AH124/Inv_SY_B!$DA124-1,"")</f>
        <v>-4.3119001342540542E-2</v>
      </c>
      <c r="AI124" s="169">
        <f>IFERROR(Inv_SY_B!AI124/Inv_SY_B!$DC124-1,"")</f>
        <v>1.0415316293224786E-2</v>
      </c>
      <c r="AJ124" s="169">
        <f>IFERROR(Inv_SY_B!AJ124/Inv_SY_B!$DC124-1,"")</f>
        <v>1.2143058945055296E-2</v>
      </c>
      <c r="AK124" s="169">
        <f>IFERROR(Inv_SY_B!AK124/Inv_SY_B!$DC124-1,"")</f>
        <v>3.6966947620780344E-2</v>
      </c>
      <c r="AL124" s="169">
        <f>IFERROR(Inv_SY_B!AL124/Inv_SY_B!$DC124-1,"")</f>
        <v>2.8019231463815908E-2</v>
      </c>
      <c r="AM124" s="169">
        <f>IFERROR(Inv_SY_B!AM124/Inv_SY_B!$DC124-1,"")</f>
        <v>3.1636319636577648E-2</v>
      </c>
      <c r="AN124" s="169">
        <f>IFERROR(Inv_SY_B!AN124/Inv_SY_B!$DC124-1,"")</f>
        <v>1.8478115335100131E-2</v>
      </c>
      <c r="AO124" s="169">
        <f>IFERROR(Inv_SY_B!AO124/Inv_SY_B!$DC124-1,"")</f>
        <v>-5.2112303991532771E-3</v>
      </c>
      <c r="AP124" s="169">
        <f>IFERROR(Inv_SY_B!AP124/Inv_SY_B!$DC124-1,"")</f>
        <v>9.269550113589542E-3</v>
      </c>
      <c r="AQ124" s="169">
        <f>IFERROR(Inv_SY_B!AQ124/Inv_SY_B!$DC124-1,"")</f>
        <v>-1.7287081484342659E-2</v>
      </c>
      <c r="AR124" s="169">
        <f>IFERROR(Inv_SY_B!AR124/Inv_SY_B!$DC124-1,"")</f>
        <v>1.5119245443709683E-2</v>
      </c>
      <c r="AS124" s="169">
        <f>IFERROR(Inv_SY_B!AS124/Inv_SY_B!$DC124-1,"")</f>
        <v>9.7870462380136303E-3</v>
      </c>
      <c r="AT124" s="169">
        <f>IFERROR(Inv_SY_B!AT124/Inv_SY_B!$DC124-1,"")</f>
        <v>2.3671768859707676E-3</v>
      </c>
      <c r="AU124" s="169">
        <f>IFERROR(Inv_SY_B!AU124/Inv_SY_B!$DC124-1,"")</f>
        <v>-3.2914420779638354E-3</v>
      </c>
      <c r="AV124" s="169">
        <f>IFERROR(Inv_SY_B!AV124/Inv_SY_B!$DC124-1,"")</f>
        <v>-6.7235212423130131E-3</v>
      </c>
      <c r="AW124" s="169">
        <f>IFERROR(Inv_SY_B!AW124/Inv_SY_B!$DC124-1,"")</f>
        <v>9.0891483158590525E-3</v>
      </c>
      <c r="AX124" s="169">
        <f>IFERROR(Inv_SY_B!AX124/Inv_SY_B!$DC124-1,"")</f>
        <v>4.1326157411136766E-3</v>
      </c>
      <c r="AY124" s="169">
        <f>IFERROR(Inv_SY_B!AY124/Inv_SY_B!$DC124-1,"")</f>
        <v>1.3658110748957508E-3</v>
      </c>
      <c r="AZ124" s="169">
        <f>IFERROR(Inv_SY_B!AZ124/Inv_SY_B!$DC124-1,"")</f>
        <v>8.5438735755745121E-3</v>
      </c>
      <c r="BA124" s="169">
        <f>IFERROR(Inv_SY_B!BA124/Inv_SY_B!$DC124-1,"")</f>
        <v>9.7238953819485108E-3</v>
      </c>
      <c r="BB124" s="169">
        <f>IFERROR(Inv_SY_B!BB124/Inv_SY_B!$DC124-1,"")</f>
        <v>1.4068036605617174E-2</v>
      </c>
      <c r="BC124" s="169">
        <f>IFERROR(Inv_SY_B!BC124/Inv_SY_B!$DC124-1,"")</f>
        <v>3.0854989824287138E-3</v>
      </c>
      <c r="BD124" s="169">
        <f>IFERROR(Inv_SY_B!BD124/Inv_SY_B!$DC124-1,"")</f>
        <v>2.8262569140674376E-2</v>
      </c>
      <c r="BE124" s="169">
        <f>IFERROR(Inv_SY_B!BE124/Inv_SY_B!$DC124-1,"")</f>
        <v>4.5158650346397433E-2</v>
      </c>
      <c r="BF124" s="169">
        <f>IFERROR(Inv_SY_B!BF124/Inv_SY_B!$DC124-1,"")</f>
        <v>5.1772400889138703E-2</v>
      </c>
      <c r="BG124" s="169">
        <f>IFERROR(Inv_SY_B!BG124/Inv_SY_B!$DC124-1,"")</f>
        <v>4.6537572227991042E-2</v>
      </c>
      <c r="BH124" s="169">
        <f>IFERROR(Inv_SY_B!BH124/Inv_SY_B!$DC124-1,"")</f>
        <v>4.2440379799010941E-2</v>
      </c>
      <c r="BI124" s="169">
        <f>IFERROR(Inv_SY_B!BI124/Inv_SY_B!$DC124-1,"")</f>
        <v>5.1406241689540666E-2</v>
      </c>
      <c r="BJ124" s="169">
        <f>IFERROR(Inv_SY_B!BJ124/Inv_SY_B!$DC124-1,"")</f>
        <v>6.2256040338128482E-2</v>
      </c>
      <c r="BK124" s="169">
        <f>IFERROR(Inv_SY_B!BK124/Inv_SY_B!$DC124-1,"")</f>
        <v>5.4721722633588987E-2</v>
      </c>
      <c r="BL124" s="169">
        <f>IFERROR(Inv_SY_B!BL124/Inv_SY_B!$DC124-1,"")</f>
        <v>6.3261705665517809E-2</v>
      </c>
      <c r="BM124" s="169">
        <f>IFERROR(Inv_SY_B!BM124/Inv_SY_B!$DC124-1,"")</f>
        <v>6.4358913902098358E-2</v>
      </c>
      <c r="BN124" s="169">
        <f>IFERROR(Inv_SY_B!BN124/Inv_SY_B!$DC124-1,"")</f>
        <v>-2.4077941639932821E-2</v>
      </c>
      <c r="BO124" s="169">
        <f>IFERROR(Inv_SY_B!BO124/Inv_SY_B!$DC124-1,"")</f>
        <v>3.3887543195365133E-2</v>
      </c>
      <c r="BP124" s="169">
        <f>IFERROR(Inv_SY_B!BP124/Inv_SY_B!$DC124-1,"")</f>
        <v>2.5350659639351125E-2</v>
      </c>
      <c r="BQ124" s="169">
        <f>IFERROR(Inv_SY_B!BQ124/Inv_SY_B!$DC124-1,"")</f>
        <v>4.0540040817741874E-2</v>
      </c>
      <c r="BR124" s="169">
        <f>IFERROR(Inv_SY_B!BR124/Inv_SY_B!$DC124-1,"")</f>
        <v>5.5241520140716371E-2</v>
      </c>
      <c r="BS124" s="169">
        <f>IFERROR(Inv_SY_B!BS124/Inv_SY_B!$DC124-1,"")</f>
        <v>-1.1645051968141917E-2</v>
      </c>
      <c r="BT124" s="169">
        <f>IFERROR(Inv_SY_B!BT124/Inv_SY_B!$DC124-1,"")</f>
        <v>3.4205106776735938E-2</v>
      </c>
      <c r="BU124" s="169">
        <f>IFERROR(Inv_SY_B!BU124/Inv_SY_B!$DC124-1,"")</f>
        <v>1.8751235813142086E-2</v>
      </c>
      <c r="BV124" s="169">
        <f>IFERROR(Inv_SY_B!BV124/Inv_SY_B!$DC124-1,"")</f>
        <v>1.9179352984194376E-2</v>
      </c>
      <c r="BW124" s="169">
        <f>IFERROR(Inv_SY_B!BW124/Inv_SY_B!$DC124-1,"")</f>
        <v>4.5944756441472556E-2</v>
      </c>
      <c r="BX124" s="169">
        <f>IFERROR(Inv_SY_B!BX124/Inv_SY_B!$DC124-1,"")</f>
        <v>7.522005712633506E-2</v>
      </c>
      <c r="BY124" s="169">
        <f>IFERROR(Inv_SY_B!BY124/Inv_SY_B!$DC124-1,"")</f>
        <v>7.54192088316743E-2</v>
      </c>
      <c r="BZ124" s="169">
        <f>IFERROR(Inv_SY_B!BZ124/Inv_SY_B!$DC124-1,"")</f>
        <v>6.9970418173593618E-2</v>
      </c>
      <c r="CA124" s="169">
        <f>IFERROR(Inv_SY_B!CA124/Inv_SY_B!$DC124-1,"")</f>
        <v>2.175125789285226E-2</v>
      </c>
      <c r="CB124" s="169">
        <f>IFERROR(Inv_SY_B!CB124/Inv_SY_B!$DC124-1,"")</f>
        <v>-8.9989862648861552E-3</v>
      </c>
      <c r="CC124" s="169">
        <f>IFERROR(Inv_SY_B!CC124/Inv_SY_B!$DC124-1,"")</f>
        <v>3.086117945447775E-2</v>
      </c>
      <c r="CD124" s="169">
        <f>IFERROR(Inv_SY_B!CD124/Inv_SY_B!$DC124-1,"")</f>
        <v>2.7967808842614739E-2</v>
      </c>
      <c r="CE124" s="169">
        <f>IFERROR(Inv_SY_B!CE124/Inv_SY_B!$DC124-1,"")</f>
        <v>1.3945805455532589E-2</v>
      </c>
      <c r="CF124" s="169">
        <f>IFERROR(Inv_SY_B!CF124/Inv_SY_B!$DC124-1,"")</f>
        <v>4.7944514255085613E-2</v>
      </c>
      <c r="CG124" s="169">
        <f>IFERROR(Inv_SY_B!CG124/Inv_SY_B!$DC124-1,"")</f>
        <v>6.1514054830113851E-2</v>
      </c>
      <c r="CH124" s="169">
        <f>IFERROR(Inv_SY_B!CH124/Inv_SY_B!$DC124-1,"")</f>
        <v>0.10504474182592638</v>
      </c>
      <c r="CI124" s="169" t="str">
        <f>IFERROR(Inv_SY_B!CI124/Inv_SY_B!$DC124-1,"")</f>
        <v/>
      </c>
      <c r="CJ124" s="169" t="str">
        <f>IFERROR(Inv_SY_B!CJ124/Inv_SY_B!$DC124-1,"")</f>
        <v/>
      </c>
      <c r="CK124" s="169">
        <f>IFERROR(Inv_SY_B!CK124/Inv_SY_B!$DC124-1,"")</f>
        <v>-0.57972351783251053</v>
      </c>
      <c r="CL124" s="169">
        <f>IFERROR(Inv_SY_B!CL124/Inv_SY_B!$DC124-1,"")</f>
        <v>-0.88016757387304201</v>
      </c>
      <c r="CM124" s="169">
        <f>IFERROR(Inv_SY_B!CM124/Inv_SY_B!$DB124-1,"")</f>
        <v>-0.23279306798219435</v>
      </c>
      <c r="CN124" s="169">
        <f>IFERROR(Inv_SY_B!CN124/Inv_SY_B!$DB124-1,"")</f>
        <v>-0.22444118150330072</v>
      </c>
      <c r="CO124" s="169">
        <f>IFERROR(Inv_SY_B!CO124/Inv_SY_B!$DB124-1,"")</f>
        <v>-0.21743430194561297</v>
      </c>
      <c r="CP124" s="169">
        <f>IFERROR(Inv_SY_B!CP124/Inv_SY_B!$DB124-1,"")</f>
        <v>-0.25083415654736607</v>
      </c>
      <c r="CQ124" s="169">
        <f>IFERROR(Inv_SY_B!CQ124/Inv_SY_B!$DB124-1,"")</f>
        <v>-6.7105808301251679E-2</v>
      </c>
      <c r="CR124" s="169">
        <f>IFERROR(Inv_SY_B!CR124/Inv_SY_B!$DB124-1,"")</f>
        <v>-0.23771152996295686</v>
      </c>
      <c r="CS124" s="169">
        <f>IFERROR(Inv_SY_B!CS124/Inv_SY_B!$DB124-1,"")</f>
        <v>-0.26409569590436976</v>
      </c>
      <c r="CT124" s="169">
        <f>IFERROR(Inv_SY_B!CT124/Inv_SY_B!$DB124-1,"")</f>
        <v>-0.28420470886512261</v>
      </c>
      <c r="CU124" s="169">
        <f>IFERROR(Inv_SY_B!CU124/Inv_SY_B!$DB124-1,"")</f>
        <v>0.40000564560043084</v>
      </c>
      <c r="CV124" s="169">
        <f>IFERROR(Inv_SY_B!CV124/Inv_SY_B!$DB124-1,"")</f>
        <v>1.0624680787794114</v>
      </c>
      <c r="CW124" s="169">
        <f>IFERROR(Inv_SY_B!CW124/Inv_SY_B!$DB124-1,"")</f>
        <v>-1</v>
      </c>
      <c r="CX124" s="169">
        <f>IFERROR(Inv_SY_B!CX124/Inv_SY_B!$DB124-1,"")</f>
        <v>0.1029056753887998</v>
      </c>
      <c r="CY124" s="169">
        <f>IFERROR(Inv_SY_B!CY124/Inv_SY_B!$DB124-1,"")</f>
        <v>0.21324105124353432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-3.068943974375582E-2</v>
      </c>
      <c r="D125" s="169">
        <f>IFERROR(Inv_SY_B!D125/Inv_SY_B!$DA125-1,"")</f>
        <v>-4.5848893450895045E-2</v>
      </c>
      <c r="E125" s="169">
        <f>IFERROR(Inv_SY_B!E125/Inv_SY_B!$DA125-1,"")</f>
        <v>3.1690092488818378E-2</v>
      </c>
      <c r="F125" s="169">
        <f>IFERROR(Inv_SY_B!F125/Inv_SY_B!$DA125-1,"")</f>
        <v>1.5978029037392982E-2</v>
      </c>
      <c r="G125" s="169">
        <f>IFERROR(Inv_SY_B!G125/Inv_SY_B!$DA125-1,"")</f>
        <v>3.0191558402194563E-2</v>
      </c>
      <c r="H125" s="169">
        <f>IFERROR(Inv_SY_B!H125/Inv_SY_B!$DA125-1,"")</f>
        <v>3.6810888777448314E-2</v>
      </c>
      <c r="I125" s="169">
        <f>IFERROR(Inv_SY_B!I125/Inv_SY_B!$DA125-1,"")</f>
        <v>2.3428354561994214E-2</v>
      </c>
      <c r="J125" s="169">
        <f>IFERROR(Inv_SY_B!J125/Inv_SY_B!$DA125-1,"")</f>
        <v>3.4792631811180419E-2</v>
      </c>
      <c r="K125" s="169">
        <f>IFERROR(Inv_SY_B!K125/Inv_SY_B!$DA125-1,"")</f>
        <v>3.0253237286098411E-2</v>
      </c>
      <c r="L125" s="169">
        <f>IFERROR(Inv_SY_B!L125/Inv_SY_B!$DA125-1,"")</f>
        <v>2.3794944150677511E-2</v>
      </c>
      <c r="M125" s="169">
        <f>IFERROR(Inv_SY_B!M125/Inv_SY_B!$DA125-1,"")</f>
        <v>3.2299987655892037E-2</v>
      </c>
      <c r="N125" s="169">
        <f>IFERROR(Inv_SY_B!N125/Inv_SY_B!$DA125-1,"")</f>
        <v>3.2753720423082111E-2</v>
      </c>
      <c r="O125" s="169">
        <f>IFERROR(Inv_SY_B!O125/Inv_SY_B!$DA125-1,"")</f>
        <v>1.6189312665419564E-2</v>
      </c>
      <c r="P125" s="169">
        <f>IFERROR(Inv_SY_B!P125/Inv_SY_B!$DA125-1,"")</f>
        <v>7.8905528493100618E-3</v>
      </c>
      <c r="Q125" s="169">
        <f>IFERROR(Inv_SY_B!Q125/Inv_SY_B!$DA125-1,"")</f>
        <v>-1.5494131023346069E-2</v>
      </c>
      <c r="R125" s="169">
        <f>IFERROR(Inv_SY_B!R125/Inv_SY_B!$DA125-1,"")</f>
        <v>-1.8984553715587049E-2</v>
      </c>
      <c r="S125" s="169">
        <f>IFERROR(Inv_SY_B!S125/Inv_SY_B!$DA125-1,"")</f>
        <v>-2.358688391366659E-2</v>
      </c>
      <c r="T125" s="169">
        <f>IFERROR(Inv_SY_B!T125/Inv_SY_B!$DA125-1,"")</f>
        <v>5.1579714835348067E-3</v>
      </c>
      <c r="U125" s="169">
        <f>IFERROR(Inv_SY_B!U125/Inv_SY_B!$DA125-1,"")</f>
        <v>-1.1578887148167571E-2</v>
      </c>
      <c r="V125" s="169">
        <f>IFERROR(Inv_SY_B!V125/Inv_SY_B!$DA125-1,"")</f>
        <v>-6.1503730992606975E-4</v>
      </c>
      <c r="W125" s="169">
        <f>IFERROR(Inv_SY_B!W125/Inv_SY_B!$DA125-1,"")</f>
        <v>4.4621661085594067E-2</v>
      </c>
      <c r="X125" s="169">
        <f>IFERROR(Inv_SY_B!X125/Inv_SY_B!$DA125-1,"")</f>
        <v>-5.6771739843075042E-2</v>
      </c>
      <c r="Y125" s="169">
        <f>IFERROR(Inv_SY_B!Y125/Inv_SY_B!$DA125-1,"")</f>
        <v>3.7822606982951479E-2</v>
      </c>
      <c r="Z125" s="169">
        <f>IFERROR(Inv_SY_B!Z125/Inv_SY_B!$DA125-1,"")</f>
        <v>3.1176425953881148E-2</v>
      </c>
      <c r="AA125" s="169">
        <f>IFERROR(Inv_SY_B!AA125/Inv_SY_B!$DA125-1,"")</f>
        <v>-6.9507076701837311E-2</v>
      </c>
      <c r="AB125" s="169">
        <f>IFERROR(Inv_SY_B!AB125/Inv_SY_B!$DA125-1,"")</f>
        <v>-2.4473372972656282E-2</v>
      </c>
      <c r="AC125" s="169">
        <f>IFERROR(Inv_SY_B!AC125/Inv_SY_B!$DA125-1,"")</f>
        <v>-2.3132134150759542E-3</v>
      </c>
      <c r="AD125" s="169">
        <f>IFERROR(Inv_SY_B!AD125/Inv_SY_B!$DA125-1,"")</f>
        <v>-7.3454166377866503E-2</v>
      </c>
      <c r="AE125" s="169">
        <f>IFERROR(Inv_SY_B!AE125/Inv_SY_B!$DA125-1,"")</f>
        <v>-6.035764865090576E-2</v>
      </c>
      <c r="AF125" s="169">
        <f>IFERROR(Inv_SY_B!AF125/Inv_SY_B!$DA125-1,"")</f>
        <v>6.4549634284110091E-3</v>
      </c>
      <c r="AG125" s="169">
        <f>IFERROR(Inv_SY_B!AG125/Inv_SY_B!$DA125-1,"")</f>
        <v>4.6154560567068792E-4</v>
      </c>
      <c r="AH125" s="169">
        <f>IFERROR(Inv_SY_B!AH125/Inv_SY_B!$DA125-1,"")</f>
        <v>-8.09344038278903E-3</v>
      </c>
      <c r="AI125" s="169">
        <f>IFERROR(Inv_SY_B!AI125/Inv_SY_B!$DC125-1,"")</f>
        <v>5.5580295846411332E-2</v>
      </c>
      <c r="AJ125" s="169">
        <f>IFERROR(Inv_SY_B!AJ125/Inv_SY_B!$DC125-1,"")</f>
        <v>5.7960792647611337E-2</v>
      </c>
      <c r="AK125" s="169">
        <f>IFERROR(Inv_SY_B!AK125/Inv_SY_B!$DC125-1,"")</f>
        <v>9.2128153139055424E-2</v>
      </c>
      <c r="AL125" s="169">
        <f>IFERROR(Inv_SY_B!AL125/Inv_SY_B!$DC125-1,"")</f>
        <v>8.556003565735093E-2</v>
      </c>
      <c r="AM125" s="169">
        <f>IFERROR(Inv_SY_B!AM125/Inv_SY_B!$DC125-1,"")</f>
        <v>8.6172056581955925E-2</v>
      </c>
      <c r="AN125" s="169">
        <f>IFERROR(Inv_SY_B!AN125/Inv_SY_B!$DC125-1,"")</f>
        <v>6.6636144829365529E-2</v>
      </c>
      <c r="AO125" s="169">
        <f>IFERROR(Inv_SY_B!AO125/Inv_SY_B!$DC125-1,"")</f>
        <v>4.5544584407917643E-2</v>
      </c>
      <c r="AP125" s="169">
        <f>IFERROR(Inv_SY_B!AP125/Inv_SY_B!$DC125-1,"")</f>
        <v>5.8218530647139666E-2</v>
      </c>
      <c r="AQ125" s="169">
        <f>IFERROR(Inv_SY_B!AQ125/Inv_SY_B!$DC125-1,"")</f>
        <v>2.4967240344144326E-2</v>
      </c>
      <c r="AR125" s="169">
        <f>IFERROR(Inv_SY_B!AR125/Inv_SY_B!$DC125-1,"")</f>
        <v>5.5296319055693655E-2</v>
      </c>
      <c r="AS125" s="169">
        <f>IFERROR(Inv_SY_B!AS125/Inv_SY_B!$DC125-1,"")</f>
        <v>4.962905384341143E-2</v>
      </c>
      <c r="AT125" s="169">
        <f>IFERROR(Inv_SY_B!AT125/Inv_SY_B!$DC125-1,"")</f>
        <v>4.7299567687951294E-2</v>
      </c>
      <c r="AU125" s="169">
        <f>IFERROR(Inv_SY_B!AU125/Inv_SY_B!$DC125-1,"")</f>
        <v>4.1546700418384486E-2</v>
      </c>
      <c r="AV125" s="169">
        <f>IFERROR(Inv_SY_B!AV125/Inv_SY_B!$DC125-1,"")</f>
        <v>4.6368373351011405E-2</v>
      </c>
      <c r="AW125" s="169">
        <f>IFERROR(Inv_SY_B!AW125/Inv_SY_B!$DC125-1,"")</f>
        <v>5.4093800053025776E-2</v>
      </c>
      <c r="AX125" s="169">
        <f>IFERROR(Inv_SY_B!AX125/Inv_SY_B!$DC125-1,"")</f>
        <v>4.6568415099011107E-2</v>
      </c>
      <c r="AY125" s="169">
        <f>IFERROR(Inv_SY_B!AY125/Inv_SY_B!$DC125-1,"")</f>
        <v>4.7052362250903368E-2</v>
      </c>
      <c r="AZ125" s="169">
        <f>IFERROR(Inv_SY_B!AZ125/Inv_SY_B!$DC125-1,"")</f>
        <v>5.0508173482760155E-2</v>
      </c>
      <c r="BA125" s="169">
        <f>IFERROR(Inv_SY_B!BA125/Inv_SY_B!$DC125-1,"")</f>
        <v>4.9283724042353372E-2</v>
      </c>
      <c r="BB125" s="169">
        <f>IFERROR(Inv_SY_B!BB125/Inv_SY_B!$DC125-1,"")</f>
        <v>6.1882658527657508E-2</v>
      </c>
      <c r="BC125" s="169">
        <f>IFERROR(Inv_SY_B!BC125/Inv_SY_B!$DC125-1,"")</f>
        <v>-8.8083019508923499E-2</v>
      </c>
      <c r="BD125" s="169">
        <f>IFERROR(Inv_SY_B!BD125/Inv_SY_B!$DC125-1,"")</f>
        <v>6.4331191894676509E-2</v>
      </c>
      <c r="BE125" s="169">
        <f>IFERROR(Inv_SY_B!BE125/Inv_SY_B!$DC125-1,"")</f>
        <v>6.3129871415931182E-2</v>
      </c>
      <c r="BF125" s="169">
        <f>IFERROR(Inv_SY_B!BF125/Inv_SY_B!$DC125-1,"")</f>
        <v>8.5506541347211584E-2</v>
      </c>
      <c r="BG125" s="169">
        <f>IFERROR(Inv_SY_B!BG125/Inv_SY_B!$DC125-1,"")</f>
        <v>5.795725024165721E-2</v>
      </c>
      <c r="BH125" s="169">
        <f>IFERROR(Inv_SY_B!BH125/Inv_SY_B!$DC125-1,"")</f>
        <v>7.3553408473100879E-2</v>
      </c>
      <c r="BI125" s="169">
        <f>IFERROR(Inv_SY_B!BI125/Inv_SY_B!$DC125-1,"")</f>
        <v>9.0183517415451719E-2</v>
      </c>
      <c r="BJ125" s="169">
        <f>IFERROR(Inv_SY_B!BJ125/Inv_SY_B!$DC125-1,"")</f>
        <v>7.1300350759404996E-2</v>
      </c>
      <c r="BK125" s="169">
        <f>IFERROR(Inv_SY_B!BK125/Inv_SY_B!$DC125-1,"")</f>
        <v>5.0862715559534477E-2</v>
      </c>
      <c r="BL125" s="169">
        <f>IFERROR(Inv_SY_B!BL125/Inv_SY_B!$DC125-1,"")</f>
        <v>-3.4967296765693989E-2</v>
      </c>
      <c r="BM125" s="169">
        <f>IFERROR(Inv_SY_B!BM125/Inv_SY_B!$DC125-1,"")</f>
        <v>6.2779061361017741E-2</v>
      </c>
      <c r="BN125" s="169">
        <f>IFERROR(Inv_SY_B!BN125/Inv_SY_B!$DC125-1,"")</f>
        <v>-2.567666219118947E-2</v>
      </c>
      <c r="BO125" s="169">
        <f>IFERROR(Inv_SY_B!BO125/Inv_SY_B!$DC125-1,"")</f>
        <v>-0.14705052459387535</v>
      </c>
      <c r="BP125" s="169">
        <f>IFERROR(Inv_SY_B!BP125/Inv_SY_B!$DC125-1,"")</f>
        <v>1.0255179163711103E-2</v>
      </c>
      <c r="BQ125" s="169">
        <f>IFERROR(Inv_SY_B!BQ125/Inv_SY_B!$DC125-1,"")</f>
        <v>8.2138488282472277E-2</v>
      </c>
      <c r="BR125" s="169">
        <f>IFERROR(Inv_SY_B!BR125/Inv_SY_B!$DC125-1,"")</f>
        <v>6.159601613760457E-2</v>
      </c>
      <c r="BS125" s="169">
        <f>IFERROR(Inv_SY_B!BS125/Inv_SY_B!$DC125-1,"")</f>
        <v>3.3628082310540375E-2</v>
      </c>
      <c r="BT125" s="169">
        <f>IFERROR(Inv_SY_B!BT125/Inv_SY_B!$DC125-1,"")</f>
        <v>-0.21369050298355896</v>
      </c>
      <c r="BU125" s="169">
        <f>IFERROR(Inv_SY_B!BU125/Inv_SY_B!$DC125-1,"")</f>
        <v>-0.10824933801947401</v>
      </c>
      <c r="BV125" s="169">
        <f>IFERROR(Inv_SY_B!BV125/Inv_SY_B!$DC125-1,"")</f>
        <v>-4.0478650395953109E-2</v>
      </c>
      <c r="BW125" s="169">
        <f>IFERROR(Inv_SY_B!BW125/Inv_SY_B!$DC125-1,"")</f>
        <v>6.095903304859851E-2</v>
      </c>
      <c r="BX125" s="169">
        <f>IFERROR(Inv_SY_B!BX125/Inv_SY_B!$DC125-1,"")</f>
        <v>9.3278575010786291E-2</v>
      </c>
      <c r="BY125" s="169">
        <f>IFERROR(Inv_SY_B!BY125/Inv_SY_B!$DC125-1,"")</f>
        <v>8.9921464137298956E-2</v>
      </c>
      <c r="BZ125" s="169">
        <f>IFERROR(Inv_SY_B!BZ125/Inv_SY_B!$DC125-1,"")</f>
        <v>0.10427388310101482</v>
      </c>
      <c r="CA125" s="169">
        <f>IFERROR(Inv_SY_B!CA125/Inv_SY_B!$DC125-1,"")</f>
        <v>0.1017610946395564</v>
      </c>
      <c r="CB125" s="169">
        <f>IFERROR(Inv_SY_B!CB125/Inv_SY_B!$DC125-1,"")</f>
        <v>4.8219371268475975E-2</v>
      </c>
      <c r="CC125" s="169">
        <f>IFERROR(Inv_SY_B!CC125/Inv_SY_B!$DC125-1,"")</f>
        <v>7.5271766109396898E-2</v>
      </c>
      <c r="CD125" s="169">
        <f>IFERROR(Inv_SY_B!CD125/Inv_SY_B!$DC125-1,"")</f>
        <v>7.1391201159814344E-2</v>
      </c>
      <c r="CE125" s="169">
        <f>IFERROR(Inv_SY_B!CE125/Inv_SY_B!$DC125-1,"")</f>
        <v>-0.16426352286508306</v>
      </c>
      <c r="CF125" s="169">
        <f>IFERROR(Inv_SY_B!CF125/Inv_SY_B!$DC125-1,"")</f>
        <v>4.8992536948924803E-2</v>
      </c>
      <c r="CG125" s="169">
        <f>IFERROR(Inv_SY_B!CG125/Inv_SY_B!$DC125-1,"")</f>
        <v>-0.10976988639652219</v>
      </c>
      <c r="CH125" s="169">
        <f>IFERROR(Inv_SY_B!CH125/Inv_SY_B!$DC125-1,"")</f>
        <v>0.10775312866303466</v>
      </c>
      <c r="CI125" s="169" t="str">
        <f>IFERROR(Inv_SY_B!CI125/Inv_SY_B!$DC125-1,"")</f>
        <v/>
      </c>
      <c r="CJ125" s="169" t="str">
        <f>IFERROR(Inv_SY_B!CJ125/Inv_SY_B!$DC125-1,"")</f>
        <v/>
      </c>
      <c r="CK125" s="169">
        <f>IFERROR(Inv_SY_B!CK125/Inv_SY_B!$DC125-1,"")</f>
        <v>-0.84211312500501567</v>
      </c>
      <c r="CL125" s="169">
        <f>IFERROR(Inv_SY_B!CL125/Inv_SY_B!$DC125-1,"")</f>
        <v>-0.95699818163703809</v>
      </c>
      <c r="CM125" s="169">
        <f>IFERROR(Inv_SY_B!CM125/Inv_SY_B!$DB125-1,"")</f>
        <v>0.24911842406239604</v>
      </c>
      <c r="CN125" s="169">
        <f>IFERROR(Inv_SY_B!CN125/Inv_SY_B!$DB125-1,"")</f>
        <v>0.23002022926317944</v>
      </c>
      <c r="CO125" s="169">
        <f>IFERROR(Inv_SY_B!CO125/Inv_SY_B!$DB125-1,"")</f>
        <v>0.26354564878144759</v>
      </c>
      <c r="CP125" s="169">
        <f>IFERROR(Inv_SY_B!CP125/Inv_SY_B!$DB125-1,"")</f>
        <v>0.18307473553911335</v>
      </c>
      <c r="CQ125" s="169">
        <f>IFERROR(Inv_SY_B!CQ125/Inv_SY_B!$DB125-1,"")</f>
        <v>0.45401555657686909</v>
      </c>
      <c r="CR125" s="169">
        <f>IFERROR(Inv_SY_B!CR125/Inv_SY_B!$DB125-1,"")</f>
        <v>0.24239347576593473</v>
      </c>
      <c r="CS125" s="169">
        <f>IFERROR(Inv_SY_B!CS125/Inv_SY_B!$DB125-1,"")</f>
        <v>0.18590041961806825</v>
      </c>
      <c r="CT125" s="169">
        <f>IFERROR(Inv_SY_B!CT125/Inv_SY_B!$DB125-1,"")</f>
        <v>0.18272410320814791</v>
      </c>
      <c r="CU125" s="169">
        <f>IFERROR(Inv_SY_B!CU125/Inv_SY_B!$DB125-1,"")</f>
        <v>-0.62271411176642955</v>
      </c>
      <c r="CV125" s="169">
        <f>IFERROR(Inv_SY_B!CV125/Inv_SY_B!$DB125-1,"")</f>
        <v>-0.45208451176978903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-0.91599396927893717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-8.6768013054328019E-4</v>
      </c>
      <c r="D126" s="169">
        <f>IFERROR(Inv_SY_B!D126/Inv_SY_B!$DA126-1,"")</f>
        <v>1.2326164148225738E-2</v>
      </c>
      <c r="E126" s="169">
        <f>IFERROR(Inv_SY_B!E126/Inv_SY_B!$DA126-1,"")</f>
        <v>-1.2956801291499342E-2</v>
      </c>
      <c r="F126" s="169">
        <f>IFERROR(Inv_SY_B!F126/Inv_SY_B!$DA126-1,"")</f>
        <v>-1.5144073986691597E-2</v>
      </c>
      <c r="G126" s="169">
        <f>IFERROR(Inv_SY_B!G126/Inv_SY_B!$DA126-1,"")</f>
        <v>-1.0317037014202501E-2</v>
      </c>
      <c r="H126" s="169">
        <f>IFERROR(Inv_SY_B!H126/Inv_SY_B!$DA126-1,"")</f>
        <v>-7.839639824949729E-3</v>
      </c>
      <c r="I126" s="169">
        <f>IFERROR(Inv_SY_B!I126/Inv_SY_B!$DA126-1,"")</f>
        <v>-9.9972378932100536E-4</v>
      </c>
      <c r="J126" s="169">
        <f>IFERROR(Inv_SY_B!J126/Inv_SY_B!$DA126-1,"")</f>
        <v>-4.3273356553503728E-3</v>
      </c>
      <c r="K126" s="169">
        <f>IFERROR(Inv_SY_B!K126/Inv_SY_B!$DA126-1,"")</f>
        <v>3.7374824396874118E-3</v>
      </c>
      <c r="L126" s="169">
        <f>IFERROR(Inv_SY_B!L126/Inv_SY_B!$DA126-1,"")</f>
        <v>-1.135371609554281E-2</v>
      </c>
      <c r="M126" s="169">
        <f>IFERROR(Inv_SY_B!M126/Inv_SY_B!$DA126-1,"")</f>
        <v>7.359222363465534E-3</v>
      </c>
      <c r="N126" s="169">
        <f>IFERROR(Inv_SY_B!N126/Inv_SY_B!$DA126-1,"")</f>
        <v>-6.0552154132865743E-3</v>
      </c>
      <c r="O126" s="169">
        <f>IFERROR(Inv_SY_B!O126/Inv_SY_B!$DA126-1,"")</f>
        <v>-5.629194815154559E-3</v>
      </c>
      <c r="P126" s="169">
        <f>IFERROR(Inv_SY_B!P126/Inv_SY_B!$DA126-1,"")</f>
        <v>-1.1290763543202686E-2</v>
      </c>
      <c r="Q126" s="169">
        <f>IFERROR(Inv_SY_B!Q126/Inv_SY_B!$DA126-1,"")</f>
        <v>-1.6097543526293778E-2</v>
      </c>
      <c r="R126" s="169">
        <f>IFERROR(Inv_SY_B!R126/Inv_SY_B!$DA126-1,"")</f>
        <v>-2.0451273005566928E-2</v>
      </c>
      <c r="S126" s="169">
        <f>IFERROR(Inv_SY_B!S126/Inv_SY_B!$DA126-1,"")</f>
        <v>-3.6712391470233197E-2</v>
      </c>
      <c r="T126" s="169">
        <f>IFERROR(Inv_SY_B!T126/Inv_SY_B!$DA126-1,"")</f>
        <v>-1.8325145147121691E-2</v>
      </c>
      <c r="U126" s="169">
        <f>IFERROR(Inv_SY_B!U126/Inv_SY_B!$DA126-1,"")</f>
        <v>2.8421276512538896E-2</v>
      </c>
      <c r="V126" s="169">
        <f>IFERROR(Inv_SY_B!V126/Inv_SY_B!$DA126-1,"")</f>
        <v>6.8302808587762609E-2</v>
      </c>
      <c r="W126" s="169">
        <f>IFERROR(Inv_SY_B!W126/Inv_SY_B!$DA126-1,"")</f>
        <v>0.1013348614793399</v>
      </c>
      <c r="X126" s="169">
        <f>IFERROR(Inv_SY_B!X126/Inv_SY_B!$DA126-1,"")</f>
        <v>-2.6038598366988519E-2</v>
      </c>
      <c r="Y126" s="169">
        <f>IFERROR(Inv_SY_B!Y126/Inv_SY_B!$DA126-1,"")</f>
        <v>-3.3008790239086649E-2</v>
      </c>
      <c r="Z126" s="169">
        <f>IFERROR(Inv_SY_B!Z126/Inv_SY_B!$DA126-1,"")</f>
        <v>-3.9498779512814775E-2</v>
      </c>
      <c r="AA126" s="169">
        <f>IFERROR(Inv_SY_B!AA126/Inv_SY_B!$DA126-1,"")</f>
        <v>-4.5649332279594557E-2</v>
      </c>
      <c r="AB126" s="169">
        <f>IFERROR(Inv_SY_B!AB126/Inv_SY_B!$DA126-1,"")</f>
        <v>6.3365570556892514E-3</v>
      </c>
      <c r="AC126" s="169">
        <f>IFERROR(Inv_SY_B!AC126/Inv_SY_B!$DA126-1,"")</f>
        <v>3.4610998897707246E-2</v>
      </c>
      <c r="AD126" s="169">
        <f>IFERROR(Inv_SY_B!AD126/Inv_SY_B!$DA126-1,"")</f>
        <v>-3.2394461894588833E-2</v>
      </c>
      <c r="AE126" s="169">
        <f>IFERROR(Inv_SY_B!AE126/Inv_SY_B!$DA126-1,"")</f>
        <v>7.8296023178747731E-3</v>
      </c>
      <c r="AF126" s="169">
        <f>IFERROR(Inv_SY_B!AF126/Inv_SY_B!$DA126-1,"")</f>
        <v>3.1343965753071856E-2</v>
      </c>
      <c r="AG126" s="169">
        <f>IFERROR(Inv_SY_B!AG126/Inv_SY_B!$DA126-1,"")</f>
        <v>2.8586486801776445E-2</v>
      </c>
      <c r="AH126" s="169">
        <f>IFERROR(Inv_SY_B!AH126/Inv_SY_B!$DA126-1,"")</f>
        <v>2.4768070644893392E-2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 t="str">
        <f>IFERROR(Inv_SY_B!CI126/Inv_SY_B!$DC126-1,"")</f>
        <v/>
      </c>
      <c r="CJ126" s="169" t="str">
        <f>IFERROR(Inv_SY_B!CJ126/Inv_SY_B!$DC126-1,"")</f>
        <v/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2.8611793998263746E-2</v>
      </c>
      <c r="CN126" s="169">
        <f>IFERROR(Inv_SY_B!CN126/Inv_SY_B!$DB126-1,"")</f>
        <v>2.9084461554741203E-2</v>
      </c>
      <c r="CO126" s="169">
        <f>IFERROR(Inv_SY_B!CO126/Inv_SY_B!$DB126-1,"")</f>
        <v>4.2534836390045516E-2</v>
      </c>
      <c r="CP126" s="169">
        <f>IFERROR(Inv_SY_B!CP126/Inv_SY_B!$DB126-1,"")</f>
        <v>-6.1140271655042766E-2</v>
      </c>
      <c r="CQ126" s="169">
        <f>IFERROR(Inv_SY_B!CQ126/Inv_SY_B!$DB126-1,"")</f>
        <v>-4.3561071440554877E-2</v>
      </c>
      <c r="CR126" s="169">
        <f>IFERROR(Inv_SY_B!CR126/Inv_SY_B!$DB126-1,"")</f>
        <v>4.1420052252595374E-2</v>
      </c>
      <c r="CS126" s="169">
        <f>IFERROR(Inv_SY_B!CS126/Inv_SY_B!$DB126-1,"")</f>
        <v>-1.7282504858700976E-2</v>
      </c>
      <c r="CT126" s="169">
        <f>IFERROR(Inv_SY_B!CT126/Inv_SY_B!$DB126-1,"")</f>
        <v>-1.9667296241347665E-2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2.8008065980711594E-2</v>
      </c>
      <c r="D127" s="169">
        <f>IFERROR(Inv_SY_B!D127/Inv_SY_B!$DA127-1,"")</f>
        <v>2.2311865450927115E-2</v>
      </c>
      <c r="E127" s="169">
        <f>IFERROR(Inv_SY_B!E127/Inv_SY_B!$DA127-1,"")</f>
        <v>1.3632244098162882E-3</v>
      </c>
      <c r="F127" s="169">
        <f>IFERROR(Inv_SY_B!F127/Inv_SY_B!$DA127-1,"")</f>
        <v>-1.0009961763263964E-2</v>
      </c>
      <c r="G127" s="169">
        <f>IFERROR(Inv_SY_B!G127/Inv_SY_B!$DA127-1,"")</f>
        <v>-6.8323363497022616E-3</v>
      </c>
      <c r="H127" s="169">
        <f>IFERROR(Inv_SY_B!H127/Inv_SY_B!$DA127-1,"")</f>
        <v>3.8947683431118651E-3</v>
      </c>
      <c r="I127" s="169">
        <f>IFERROR(Inv_SY_B!I127/Inv_SY_B!$DA127-1,"")</f>
        <v>-8.2112377245389112E-3</v>
      </c>
      <c r="J127" s="169">
        <f>IFERROR(Inv_SY_B!J127/Inv_SY_B!$DA127-1,"")</f>
        <v>1.0563341399318693E-2</v>
      </c>
      <c r="K127" s="169">
        <f>IFERROR(Inv_SY_B!K127/Inv_SY_B!$DA127-1,"")</f>
        <v>-2.6843152920542623E-3</v>
      </c>
      <c r="L127" s="169">
        <f>IFERROR(Inv_SY_B!L127/Inv_SY_B!$DA127-1,"")</f>
        <v>-1.0239737145902539E-2</v>
      </c>
      <c r="M127" s="169">
        <f>IFERROR(Inv_SY_B!M127/Inv_SY_B!$DA127-1,"")</f>
        <v>1.1883975611314268E-2</v>
      </c>
      <c r="N127" s="169">
        <f>IFERROR(Inv_SY_B!N127/Inv_SY_B!$DA127-1,"")</f>
        <v>6.6729839698198568E-3</v>
      </c>
      <c r="O127" s="169">
        <f>IFERROR(Inv_SY_B!O127/Inv_SY_B!$DA127-1,"")</f>
        <v>1.9234286899649788E-4</v>
      </c>
      <c r="P127" s="169">
        <f>IFERROR(Inv_SY_B!P127/Inv_SY_B!$DA127-1,"")</f>
        <v>-1.6429092541248691E-2</v>
      </c>
      <c r="Q127" s="169">
        <f>IFERROR(Inv_SY_B!Q127/Inv_SY_B!$DA127-1,"")</f>
        <v>-2.9300249454558669E-2</v>
      </c>
      <c r="R127" s="169">
        <f>IFERROR(Inv_SY_B!R127/Inv_SY_B!$DA127-1,"")</f>
        <v>-4.0047183175756396E-2</v>
      </c>
      <c r="S127" s="169">
        <f>IFERROR(Inv_SY_B!S127/Inv_SY_B!$DA127-1,"")</f>
        <v>-5.371849690014352E-2</v>
      </c>
      <c r="T127" s="169">
        <f>IFERROR(Inv_SY_B!T127/Inv_SY_B!$DA127-1,"")</f>
        <v>-2.785423879926674E-2</v>
      </c>
      <c r="U127" s="169">
        <f>IFERROR(Inv_SY_B!U127/Inv_SY_B!$DA127-1,"")</f>
        <v>8.0532539441634521E-2</v>
      </c>
      <c r="V127" s="169">
        <f>IFERROR(Inv_SY_B!V127/Inv_SY_B!$DA127-1,"")</f>
        <v>9.0699471047448466E-2</v>
      </c>
      <c r="W127" s="169">
        <f>IFERROR(Inv_SY_B!W127/Inv_SY_B!$DA127-1,"")</f>
        <v>0.1118733042997162</v>
      </c>
      <c r="X127" s="169">
        <f>IFERROR(Inv_SY_B!X127/Inv_SY_B!$DA127-1,"")</f>
        <v>3.8666397061450919E-3</v>
      </c>
      <c r="Y127" s="169">
        <f>IFERROR(Inv_SY_B!Y127/Inv_SY_B!$DA127-1,"")</f>
        <v>2.9931724872455545E-2</v>
      </c>
      <c r="Z127" s="169">
        <f>IFERROR(Inv_SY_B!Z127/Inv_SY_B!$DA127-1,"")</f>
        <v>3.0812349273044326E-2</v>
      </c>
      <c r="AA127" s="169">
        <f>IFERROR(Inv_SY_B!AA127/Inv_SY_B!$DA127-1,"")</f>
        <v>-7.8881543668342546E-2</v>
      </c>
      <c r="AB127" s="169">
        <f>IFERROR(Inv_SY_B!AB127/Inv_SY_B!$DA127-1,"")</f>
        <v>-8.0419327122009943E-3</v>
      </c>
      <c r="AC127" s="169">
        <f>IFERROR(Inv_SY_B!AC127/Inv_SY_B!$DA127-1,"")</f>
        <v>1.4719196686781011E-3</v>
      </c>
      <c r="AD127" s="169">
        <f>IFERROR(Inv_SY_B!AD127/Inv_SY_B!$DA127-1,"")</f>
        <v>-4.1429410223399743E-2</v>
      </c>
      <c r="AE127" s="169">
        <f>IFERROR(Inv_SY_B!AE127/Inv_SY_B!$DA127-1,"")</f>
        <v>-3.3555177359784971E-2</v>
      </c>
      <c r="AF127" s="169">
        <f>IFERROR(Inv_SY_B!AF127/Inv_SY_B!$DA127-1,"")</f>
        <v>-3.2708264880378923E-3</v>
      </c>
      <c r="AG127" s="169">
        <f>IFERROR(Inv_SY_B!AG127/Inv_SY_B!$DA127-1,"")</f>
        <v>-2.6191523059556854E-2</v>
      </c>
      <c r="AH127" s="169">
        <f>IFERROR(Inv_SY_B!AH127/Inv_SY_B!$DA127-1,"")</f>
        <v>-3.7381253685370708E-2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 t="str">
        <f>IFERROR(Inv_SY_B!CI127/Inv_SY_B!$DC127-1,"")</f>
        <v/>
      </c>
      <c r="CJ127" s="169" t="str">
        <f>IFERROR(Inv_SY_B!CJ127/Inv_SY_B!$DC127-1,"")</f>
        <v/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2.1616014014613549E-2</v>
      </c>
      <c r="CN127" s="169">
        <f>IFERROR(Inv_SY_B!CN127/Inv_SY_B!$DB127-1,"")</f>
        <v>2.4500933735010166E-2</v>
      </c>
      <c r="CO127" s="169">
        <f>IFERROR(Inv_SY_B!CO127/Inv_SY_B!$DB127-1,"")</f>
        <v>3.4458028084264569E-2</v>
      </c>
      <c r="CP127" s="169">
        <f>IFERROR(Inv_SY_B!CP127/Inv_SY_B!$DB127-1,"")</f>
        <v>-1.5782072754865983E-2</v>
      </c>
      <c r="CQ127" s="169">
        <f>IFERROR(Inv_SY_B!CQ127/Inv_SY_B!$DB127-1,"")</f>
        <v>-5.1042749800517706E-2</v>
      </c>
      <c r="CR127" s="169">
        <f>IFERROR(Inv_SY_B!CR127/Inv_SY_B!$DB127-1,"")</f>
        <v>2.8366520094647019E-2</v>
      </c>
      <c r="CS127" s="169">
        <f>IFERROR(Inv_SY_B!CS127/Inv_SY_B!$DB127-1,"")</f>
        <v>-2.072883764136757E-2</v>
      </c>
      <c r="CT127" s="169">
        <f>IFERROR(Inv_SY_B!CT127/Inv_SY_B!$DB127-1,"")</f>
        <v>-2.1387835731784044E-2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-1.3542585980971578E-2</v>
      </c>
      <c r="D128" s="169">
        <f>IFERROR(Inv_SY_B!D128/Inv_SY_B!$DA128-1,"")</f>
        <v>-1.7859748776591911E-3</v>
      </c>
      <c r="E128" s="169">
        <f>IFERROR(Inv_SY_B!E128/Inv_SY_B!$DA128-1,"")</f>
        <v>5.1205609672987817E-2</v>
      </c>
      <c r="F128" s="169">
        <f>IFERROR(Inv_SY_B!F128/Inv_SY_B!$DA128-1,"")</f>
        <v>5.6456252446713151E-2</v>
      </c>
      <c r="G128" s="169">
        <f>IFERROR(Inv_SY_B!G128/Inv_SY_B!$DA128-1,"")</f>
        <v>5.433029957819957E-2</v>
      </c>
      <c r="H128" s="169">
        <f>IFERROR(Inv_SY_B!H128/Inv_SY_B!$DA128-1,"")</f>
        <v>5.5521435321201684E-2</v>
      </c>
      <c r="I128" s="169">
        <f>IFERROR(Inv_SY_B!I128/Inv_SY_B!$DA128-1,"")</f>
        <v>6.4577570308441024E-2</v>
      </c>
      <c r="J128" s="169">
        <f>IFERROR(Inv_SY_B!J128/Inv_SY_B!$DA128-1,"")</f>
        <v>7.0555144901081945E-2</v>
      </c>
      <c r="K128" s="169">
        <f>IFERROR(Inv_SY_B!K128/Inv_SY_B!$DA128-1,"")</f>
        <v>8.1595514404974701E-2</v>
      </c>
      <c r="L128" s="169">
        <f>IFERROR(Inv_SY_B!L128/Inv_SY_B!$DA128-1,"")</f>
        <v>7.2832316174469058E-2</v>
      </c>
      <c r="M128" s="169">
        <f>IFERROR(Inv_SY_B!M128/Inv_SY_B!$DA128-1,"")</f>
        <v>5.4650473648854891E-2</v>
      </c>
      <c r="N128" s="169">
        <f>IFERROR(Inv_SY_B!N128/Inv_SY_B!$DA128-1,"")</f>
        <v>4.7121132088845608E-2</v>
      </c>
      <c r="O128" s="169">
        <f>IFERROR(Inv_SY_B!O128/Inv_SY_B!$DA128-1,"")</f>
        <v>4.274597415532666E-2</v>
      </c>
      <c r="P128" s="169">
        <f>IFERROR(Inv_SY_B!P128/Inv_SY_B!$DA128-1,"")</f>
        <v>-0.15849045670114281</v>
      </c>
      <c r="Q128" s="169">
        <f>IFERROR(Inv_SY_B!Q128/Inv_SY_B!$DA128-1,"")</f>
        <v>1.4500906951861348E-2</v>
      </c>
      <c r="R128" s="169">
        <f>IFERROR(Inv_SY_B!R128/Inv_SY_B!$DA128-1,"")</f>
        <v>1.3623118379206822E-3</v>
      </c>
      <c r="S128" s="169">
        <f>IFERROR(Inv_SY_B!S128/Inv_SY_B!$DA128-1,"")</f>
        <v>-2.0118137205233588E-2</v>
      </c>
      <c r="T128" s="169">
        <f>IFERROR(Inv_SY_B!T128/Inv_SY_B!$DA128-1,"")</f>
        <v>-8.5295510200797953E-3</v>
      </c>
      <c r="U128" s="169">
        <f>IFERROR(Inv_SY_B!U128/Inv_SY_B!$DA128-1,"")</f>
        <v>-0.10892616753999351</v>
      </c>
      <c r="V128" s="169">
        <f>IFERROR(Inv_SY_B!V128/Inv_SY_B!$DA128-1,"")</f>
        <v>-2.5009203897090937E-2</v>
      </c>
      <c r="W128" s="169">
        <f>IFERROR(Inv_SY_B!W128/Inv_SY_B!$DA128-1,"")</f>
        <v>1.9180092326497533E-2</v>
      </c>
      <c r="X128" s="169">
        <f>IFERROR(Inv_SY_B!X128/Inv_SY_B!$DA128-1,"")</f>
        <v>-8.8770475687208084E-2</v>
      </c>
      <c r="Y128" s="169">
        <f>IFERROR(Inv_SY_B!Y128/Inv_SY_B!$DA128-1,"")</f>
        <v>1.4195155884752619E-2</v>
      </c>
      <c r="Z128" s="169">
        <f>IFERROR(Inv_SY_B!Z128/Inv_SY_B!$DA128-1,"")</f>
        <v>1.5881792070451706E-2</v>
      </c>
      <c r="AA128" s="169">
        <f>IFERROR(Inv_SY_B!AA128/Inv_SY_B!$DA128-1,"")</f>
        <v>-0.115225377908037</v>
      </c>
      <c r="AB128" s="169">
        <f>IFERROR(Inv_SY_B!AB128/Inv_SY_B!$DA128-1,"")</f>
        <v>-1.4801479355936897E-2</v>
      </c>
      <c r="AC128" s="169">
        <f>IFERROR(Inv_SY_B!AC128/Inv_SY_B!$DA128-1,"")</f>
        <v>-6.7448246129867551E-3</v>
      </c>
      <c r="AD128" s="169">
        <f>IFERROR(Inv_SY_B!AD128/Inv_SY_B!$DA128-1,"")</f>
        <v>-6.6146293104433651E-2</v>
      </c>
      <c r="AE128" s="169">
        <f>IFERROR(Inv_SY_B!AE128/Inv_SY_B!$DA128-1,"")</f>
        <v>-2.3897845680495911E-2</v>
      </c>
      <c r="AF128" s="169">
        <f>IFERROR(Inv_SY_B!AF128/Inv_SY_B!$DA128-1,"")</f>
        <v>-2.9964177845318574E-3</v>
      </c>
      <c r="AG128" s="169">
        <f>IFERROR(Inv_SY_B!AG128/Inv_SY_B!$DA128-1,"")</f>
        <v>-2.6304919102505875E-2</v>
      </c>
      <c r="AH128" s="169">
        <f>IFERROR(Inv_SY_B!AH128/Inv_SY_B!$DA128-1,"")</f>
        <v>-3.5422271314282106E-2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 t="str">
        <f>IFERROR(Inv_SY_B!CI128/Inv_SY_B!$DC128-1,"")</f>
        <v/>
      </c>
      <c r="CJ128" s="169" t="str">
        <f>IFERROR(Inv_SY_B!CJ128/Inv_SY_B!$DC128-1,"")</f>
        <v/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2.603956102037408E-2</v>
      </c>
      <c r="CN128" s="169">
        <f>IFERROR(Inv_SY_B!CN128/Inv_SY_B!$DB128-1,"")</f>
        <v>-7.2370306267109941E-3</v>
      </c>
      <c r="CO128" s="169">
        <f>IFERROR(Inv_SY_B!CO128/Inv_SY_B!$DB128-1,"")</f>
        <v>2.882392889288532E-2</v>
      </c>
      <c r="CP128" s="169">
        <f>IFERROR(Inv_SY_B!CP128/Inv_SY_B!$DB128-1,"")</f>
        <v>-2.0336436336711672E-2</v>
      </c>
      <c r="CQ128" s="169">
        <f>IFERROR(Inv_SY_B!CQ128/Inv_SY_B!$DB128-1,"")</f>
        <v>-5.3793486574282734E-2</v>
      </c>
      <c r="CR128" s="169">
        <f>IFERROR(Inv_SY_B!CR128/Inv_SY_B!$DB128-1,"")</f>
        <v>3.115583698611335E-2</v>
      </c>
      <c r="CS128" s="169">
        <f>IFERROR(Inv_SY_B!CS128/Inv_SY_B!$DB128-1,"")</f>
        <v>-1.8737269015505209E-3</v>
      </c>
      <c r="CT128" s="169">
        <f>IFERROR(Inv_SY_B!CT128/Inv_SY_B!$DB128-1,"")</f>
        <v>-2.7786464601169403E-3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5.6822273215153984E-2</v>
      </c>
      <c r="D129" s="169">
        <f>IFERROR(Inv_SY_B!D129/Inv_SY_B!$DA129-1,"")</f>
        <v>4.2702134755728149E-2</v>
      </c>
      <c r="E129" s="169">
        <f>IFERROR(Inv_SY_B!E129/Inv_SY_B!$DA129-1,"")</f>
        <v>6.5167663715875124E-2</v>
      </c>
      <c r="F129" s="169">
        <f>IFERROR(Inv_SY_B!F129/Inv_SY_B!$DA129-1,"")</f>
        <v>4.9065732557805664E-2</v>
      </c>
      <c r="G129" s="169">
        <f>IFERROR(Inv_SY_B!G129/Inv_SY_B!$DA129-1,"")</f>
        <v>6.0124082635823139E-2</v>
      </c>
      <c r="H129" s="169">
        <f>IFERROR(Inv_SY_B!H129/Inv_SY_B!$DA129-1,"")</f>
        <v>7.0995255887403408E-2</v>
      </c>
      <c r="I129" s="169">
        <f>IFERROR(Inv_SY_B!I129/Inv_SY_B!$DA129-1,"")</f>
        <v>2.8258796621171367E-2</v>
      </c>
      <c r="J129" s="169">
        <f>IFERROR(Inv_SY_B!J129/Inv_SY_B!$DA129-1,"")</f>
        <v>6.3448513556980668E-2</v>
      </c>
      <c r="K129" s="169">
        <f>IFERROR(Inv_SY_B!K129/Inv_SY_B!$DA129-1,"")</f>
        <v>4.6815080135514275E-2</v>
      </c>
      <c r="L129" s="169">
        <f>IFERROR(Inv_SY_B!L129/Inv_SY_B!$DA129-1,"")</f>
        <v>5.5691508074279472E-2</v>
      </c>
      <c r="M129" s="169">
        <f>IFERROR(Inv_SY_B!M129/Inv_SY_B!$DA129-1,"")</f>
        <v>7.8137623058481376E-2</v>
      </c>
      <c r="N129" s="169">
        <f>IFERROR(Inv_SY_B!N129/Inv_SY_B!$DA129-1,"")</f>
        <v>7.3440053804534333E-2</v>
      </c>
      <c r="O129" s="169">
        <f>IFERROR(Inv_SY_B!O129/Inv_SY_B!$DA129-1,"")</f>
        <v>7.0222761682764645E-2</v>
      </c>
      <c r="P129" s="169">
        <f>IFERROR(Inv_SY_B!P129/Inv_SY_B!$DA129-1,"")</f>
        <v>5.036476955301894E-2</v>
      </c>
      <c r="Q129" s="169">
        <f>IFERROR(Inv_SY_B!Q129/Inv_SY_B!$DA129-1,"")</f>
        <v>3.532692216273059E-2</v>
      </c>
      <c r="R129" s="169">
        <f>IFERROR(Inv_SY_B!R129/Inv_SY_B!$DA129-1,"")</f>
        <v>2.3265762498809295E-2</v>
      </c>
      <c r="S129" s="169">
        <f>IFERROR(Inv_SY_B!S129/Inv_SY_B!$DA129-1,"")</f>
        <v>1.1305477161813959E-2</v>
      </c>
      <c r="T129" s="169">
        <f>IFERROR(Inv_SY_B!T129/Inv_SY_B!$DA129-1,"")</f>
        <v>4.3662896907461057E-2</v>
      </c>
      <c r="U129" s="169">
        <f>IFERROR(Inv_SY_B!U129/Inv_SY_B!$DA129-1,"")</f>
        <v>-9.7896522719508661E-2</v>
      </c>
      <c r="V129" s="169">
        <f>IFERROR(Inv_SY_B!V129/Inv_SY_B!$DA129-1,"")</f>
        <v>-0.1032069679285369</v>
      </c>
      <c r="W129" s="169">
        <f>IFERROR(Inv_SY_B!W129/Inv_SY_B!$DA129-1,"")</f>
        <v>-0.43206569527201022</v>
      </c>
      <c r="X129" s="169">
        <f>IFERROR(Inv_SY_B!X129/Inv_SY_B!$DA129-1,"")</f>
        <v>-0.63490721233335523</v>
      </c>
      <c r="Y129" s="169">
        <f>IFERROR(Inv_SY_B!Y129/Inv_SY_B!$DA129-1,"")</f>
        <v>0.12273419831762511</v>
      </c>
      <c r="Z129" s="169">
        <f>IFERROR(Inv_SY_B!Z129/Inv_SY_B!$DA129-1,"")</f>
        <v>0.1245342425891971</v>
      </c>
      <c r="AA129" s="169">
        <f>IFERROR(Inv_SY_B!AA129/Inv_SY_B!$DA129-1,"")</f>
        <v>-3.5854312664812982E-2</v>
      </c>
      <c r="AB129" s="169">
        <f>IFERROR(Inv_SY_B!AB129/Inv_SY_B!$DA129-1,"")</f>
        <v>2.8296159318624836E-2</v>
      </c>
      <c r="AC129" s="169">
        <f>IFERROR(Inv_SY_B!AC129/Inv_SY_B!$DA129-1,"")</f>
        <v>3.8068358577048489E-2</v>
      </c>
      <c r="AD129" s="169">
        <f>IFERROR(Inv_SY_B!AD129/Inv_SY_B!$DA129-1,"")</f>
        <v>-1.1628218079162367E-2</v>
      </c>
      <c r="AE129" s="169">
        <f>IFERROR(Inv_SY_B!AE129/Inv_SY_B!$DA129-1,"")</f>
        <v>1.5425566988453765E-2</v>
      </c>
      <c r="AF129" s="169">
        <f>IFERROR(Inv_SY_B!AF129/Inv_SY_B!$DA129-1,"")</f>
        <v>3.8785822322989771E-2</v>
      </c>
      <c r="AG129" s="169">
        <f>IFERROR(Inv_SY_B!AG129/Inv_SY_B!$DA129-1,"")</f>
        <v>1.7256919247904179E-2</v>
      </c>
      <c r="AH129" s="169">
        <f>IFERROR(Inv_SY_B!AH129/Inv_SY_B!$DA129-1,"")</f>
        <v>5.6403536501838936E-3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 t="str">
        <f>IFERROR(Inv_SY_B!CI129/Inv_SY_B!$DC129-1,"")</f>
        <v/>
      </c>
      <c r="CJ129" s="169" t="str">
        <f>IFERROR(Inv_SY_B!CJ129/Inv_SY_B!$DC129-1,"")</f>
        <v/>
      </c>
      <c r="CK129" s="169">
        <f>IFERROR(Inv_SY_B!CK129/Inv_SY_B!$DC129-1,"")</f>
        <v>-1</v>
      </c>
      <c r="CL129" s="169">
        <f>IFERROR(Inv_SY_B!CL129/Inv_SY_B!$DC129-1,"")</f>
        <v>-0.99429345059947793</v>
      </c>
      <c r="CM129" s="169">
        <f>IFERROR(Inv_SY_B!CM129/Inv_SY_B!$DB129-1,"")</f>
        <v>1.5242002866467264E-2</v>
      </c>
      <c r="CN129" s="169">
        <f>IFERROR(Inv_SY_B!CN129/Inv_SY_B!$DB129-1,"")</f>
        <v>-5.1858595537272567E-2</v>
      </c>
      <c r="CO129" s="169">
        <f>IFERROR(Inv_SY_B!CO129/Inv_SY_B!$DB129-1,"")</f>
        <v>-2.5386778156035739E-3</v>
      </c>
      <c r="CP129" s="169">
        <f>IFERROR(Inv_SY_B!CP129/Inv_SY_B!$DB129-1,"")</f>
        <v>-9.0089076843784532E-3</v>
      </c>
      <c r="CQ129" s="169">
        <f>IFERROR(Inv_SY_B!CQ129/Inv_SY_B!$DB129-1,"")</f>
        <v>0.29511340321023649</v>
      </c>
      <c r="CR129" s="169">
        <f>IFERROR(Inv_SY_B!CR129/Inv_SY_B!$DB129-1,"")</f>
        <v>-0.2290506040732766</v>
      </c>
      <c r="CS129" s="169">
        <f>IFERROR(Inv_SY_B!CS129/Inv_SY_B!$DB129-1,"")</f>
        <v>-6.3998746499942527E-3</v>
      </c>
      <c r="CT129" s="169">
        <f>IFERROR(Inv_SY_B!CT129/Inv_SY_B!$DB129-1,"")</f>
        <v>-1.1498746316176534E-2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1.5301701254371469E-2</v>
      </c>
      <c r="D130" s="169">
        <f>IFERROR(Inv_SY_B!D130/Inv_SY_B!$DA130-1,"")</f>
        <v>1.2461994253138098E-2</v>
      </c>
      <c r="E130" s="169">
        <f>IFERROR(Inv_SY_B!E130/Inv_SY_B!$DA130-1,"")</f>
        <v>-6.94840343878389E-3</v>
      </c>
      <c r="F130" s="169">
        <f>IFERROR(Inv_SY_B!F130/Inv_SY_B!$DA130-1,"")</f>
        <v>-2.0338602627733793E-2</v>
      </c>
      <c r="G130" s="169">
        <f>IFERROR(Inv_SY_B!G130/Inv_SY_B!$DA130-1,"")</f>
        <v>-7.3354631004557413E-3</v>
      </c>
      <c r="H130" s="169">
        <f>IFERROR(Inv_SY_B!H130/Inv_SY_B!$DA130-1,"")</f>
        <v>9.2434650818096209E-4</v>
      </c>
      <c r="I130" s="169">
        <f>IFERROR(Inv_SY_B!I130/Inv_SY_B!$DA130-1,"")</f>
        <v>-5.7876895546694618E-2</v>
      </c>
      <c r="J130" s="169">
        <f>IFERROR(Inv_SY_B!J130/Inv_SY_B!$DA130-1,"")</f>
        <v>-2.5541427918370774E-2</v>
      </c>
      <c r="K130" s="169">
        <f>IFERROR(Inv_SY_B!K130/Inv_SY_B!$DA130-1,"")</f>
        <v>-3.0881013598844542E-2</v>
      </c>
      <c r="L130" s="169">
        <f>IFERROR(Inv_SY_B!L130/Inv_SY_B!$DA130-1,"")</f>
        <v>-2.5290311162261547E-2</v>
      </c>
      <c r="M130" s="169">
        <f>IFERROR(Inv_SY_B!M130/Inv_SY_B!$DA130-1,"")</f>
        <v>1.8845025859644204E-2</v>
      </c>
      <c r="N130" s="169">
        <f>IFERROR(Inv_SY_B!N130/Inv_SY_B!$DA130-1,"")</f>
        <v>3.0308563410441636E-3</v>
      </c>
      <c r="O130" s="169">
        <f>IFERROR(Inv_SY_B!O130/Inv_SY_B!$DA130-1,"")</f>
        <v>1.2692394099941273E-2</v>
      </c>
      <c r="P130" s="169">
        <f>IFERROR(Inv_SY_B!P130/Inv_SY_B!$DA130-1,"")</f>
        <v>-1.2343975281935982E-2</v>
      </c>
      <c r="Q130" s="169">
        <f>IFERROR(Inv_SY_B!Q130/Inv_SY_B!$DA130-1,"")</f>
        <v>-1.5057644222650102E-2</v>
      </c>
      <c r="R130" s="169">
        <f>IFERROR(Inv_SY_B!R130/Inv_SY_B!$DA130-1,"")</f>
        <v>-1.3000416331570008E-2</v>
      </c>
      <c r="S130" s="169">
        <f>IFERROR(Inv_SY_B!S130/Inv_SY_B!$DA130-1,"")</f>
        <v>-2.9553900219088436E-2</v>
      </c>
      <c r="T130" s="169">
        <f>IFERROR(Inv_SY_B!T130/Inv_SY_B!$DA130-1,"")</f>
        <v>-2.5365988529751915E-3</v>
      </c>
      <c r="U130" s="169">
        <f>IFERROR(Inv_SY_B!U130/Inv_SY_B!$DA130-1,"")</f>
        <v>5.0802399321021152E-2</v>
      </c>
      <c r="V130" s="169">
        <f>IFERROR(Inv_SY_B!V130/Inv_SY_B!$DA130-1,"")</f>
        <v>7.9771081839434599E-2</v>
      </c>
      <c r="W130" s="169">
        <f>IFERROR(Inv_SY_B!W130/Inv_SY_B!$DA130-1,"")</f>
        <v>3.3245439614203454E-2</v>
      </c>
      <c r="X130" s="169">
        <f>IFERROR(Inv_SY_B!X130/Inv_SY_B!$DA130-1,"")</f>
        <v>-0.30430858879473066</v>
      </c>
      <c r="Y130" s="169">
        <f>IFERROR(Inv_SY_B!Y130/Inv_SY_B!$DA130-1,"")</f>
        <v>-6.8086906356301657E-4</v>
      </c>
      <c r="Z130" s="169">
        <f>IFERROR(Inv_SY_B!Z130/Inv_SY_B!$DA130-1,"")</f>
        <v>-1.0277651959346934E-2</v>
      </c>
      <c r="AA130" s="169">
        <f>IFERROR(Inv_SY_B!AA130/Inv_SY_B!$DA130-1,"")</f>
        <v>-2.1810796110146025E-2</v>
      </c>
      <c r="AB130" s="169">
        <f>IFERROR(Inv_SY_B!AB130/Inv_SY_B!$DA130-1,"")</f>
        <v>5.5687915324156068E-2</v>
      </c>
      <c r="AC130" s="169">
        <f>IFERROR(Inv_SY_B!AC130/Inv_SY_B!$DA130-1,"")</f>
        <v>7.0205940726811189E-2</v>
      </c>
      <c r="AD130" s="169">
        <f>IFERROR(Inv_SY_B!AD130/Inv_SY_B!$DA130-1,"")</f>
        <v>1.0650774555863496E-2</v>
      </c>
      <c r="AE130" s="169">
        <f>IFERROR(Inv_SY_B!AE130/Inv_SY_B!$DA130-1,"")</f>
        <v>5.359605951950086E-2</v>
      </c>
      <c r="AF130" s="169">
        <f>IFERROR(Inv_SY_B!AF130/Inv_SY_B!$DA130-1,"")</f>
        <v>8.5050380501519252E-2</v>
      </c>
      <c r="AG130" s="169">
        <f>IFERROR(Inv_SY_B!AG130/Inv_SY_B!$DA130-1,"")</f>
        <v>5.5759231594768144E-2</v>
      </c>
      <c r="AH130" s="169">
        <f>IFERROR(Inv_SY_B!AH130/Inv_SY_B!$DA130-1,"")</f>
        <v>2.5757016915555431E-2</v>
      </c>
      <c r="AI130" s="169">
        <f>IFERROR(Inv_SY_B!AI130/Inv_SY_B!$DC130-1,"")</f>
        <v>6.3289565638410927E-2</v>
      </c>
      <c r="AJ130" s="169">
        <f>IFERROR(Inv_SY_B!AJ130/Inv_SY_B!$DC130-1,"")</f>
        <v>6.7087028372833979E-2</v>
      </c>
      <c r="AK130" s="169">
        <f>IFERROR(Inv_SY_B!AK130/Inv_SY_B!$DC130-1,"")</f>
        <v>7.7955628612733863E-2</v>
      </c>
      <c r="AL130" s="169">
        <f>IFERROR(Inv_SY_B!AL130/Inv_SY_B!$DC130-1,"")</f>
        <v>6.9860456212580857E-2</v>
      </c>
      <c r="AM130" s="169">
        <f>IFERROR(Inv_SY_B!AM130/Inv_SY_B!$DC130-1,"")</f>
        <v>5.8144616127257409E-2</v>
      </c>
      <c r="AN130" s="169">
        <f>IFERROR(Inv_SY_B!AN130/Inv_SY_B!$DC130-1,"")</f>
        <v>6.7350741062724317E-2</v>
      </c>
      <c r="AO130" s="169">
        <f>IFERROR(Inv_SY_B!AO130/Inv_SY_B!$DC130-1,"")</f>
        <v>3.7649959091101914E-2</v>
      </c>
      <c r="AP130" s="169">
        <f>IFERROR(Inv_SY_B!AP130/Inv_SY_B!$DC130-1,"")</f>
        <v>5.1537417807670627E-2</v>
      </c>
      <c r="AQ130" s="169">
        <f>IFERROR(Inv_SY_B!AQ130/Inv_SY_B!$DC130-1,"")</f>
        <v>-8.465106029671432E-3</v>
      </c>
      <c r="AR130" s="169">
        <f>IFERROR(Inv_SY_B!AR130/Inv_SY_B!$DC130-1,"")</f>
        <v>2.0721443852543375E-2</v>
      </c>
      <c r="AS130" s="169">
        <f>IFERROR(Inv_SY_B!AS130/Inv_SY_B!$DC130-1,"")</f>
        <v>3.9238968320399525E-2</v>
      </c>
      <c r="AT130" s="169">
        <f>IFERROR(Inv_SY_B!AT130/Inv_SY_B!$DC130-1,"")</f>
        <v>4.0428839977185271E-2</v>
      </c>
      <c r="AU130" s="169">
        <f>IFERROR(Inv_SY_B!AU130/Inv_SY_B!$DC130-1,"")</f>
        <v>4.6074401242360619E-2</v>
      </c>
      <c r="AV130" s="169">
        <f>IFERROR(Inv_SY_B!AV130/Inv_SY_B!$DC130-1,"")</f>
        <v>2.1070715238062476E-2</v>
      </c>
      <c r="AW130" s="169">
        <f>IFERROR(Inv_SY_B!AW130/Inv_SY_B!$DC130-1,"")</f>
        <v>3.8625632414839739E-2</v>
      </c>
      <c r="AX130" s="169">
        <f>IFERROR(Inv_SY_B!AX130/Inv_SY_B!$DC130-1,"")</f>
        <v>2.8569906352258867E-2</v>
      </c>
      <c r="AY130" s="169">
        <f>IFERROR(Inv_SY_B!AY130/Inv_SY_B!$DC130-1,"")</f>
        <v>9.9303456778021548E-3</v>
      </c>
      <c r="AZ130" s="169">
        <f>IFERROR(Inv_SY_B!AZ130/Inv_SY_B!$DC130-1,"")</f>
        <v>1.0690666912680946E-2</v>
      </c>
      <c r="BA130" s="169">
        <f>IFERROR(Inv_SY_B!BA130/Inv_SY_B!$DC130-1,"")</f>
        <v>1.5971353009484934E-2</v>
      </c>
      <c r="BB130" s="169">
        <f>IFERROR(Inv_SY_B!BB130/Inv_SY_B!$DC130-1,"")</f>
        <v>3.6158610551880299E-2</v>
      </c>
      <c r="BC130" s="169">
        <f>IFERROR(Inv_SY_B!BC130/Inv_SY_B!$DC130-1,"")</f>
        <v>8.9089064807601481E-3</v>
      </c>
      <c r="BD130" s="169">
        <f>IFERROR(Inv_SY_B!BD130/Inv_SY_B!$DC130-1,"")</f>
        <v>1.5688811827854199E-2</v>
      </c>
      <c r="BE130" s="169">
        <f>IFERROR(Inv_SY_B!BE130/Inv_SY_B!$DC130-1,"")</f>
        <v>2.2136321338702025E-2</v>
      </c>
      <c r="BF130" s="169">
        <f>IFERROR(Inv_SY_B!BF130/Inv_SY_B!$DC130-1,"")</f>
        <v>3.6804697336794812E-2</v>
      </c>
      <c r="BG130" s="169">
        <f>IFERROR(Inv_SY_B!BG130/Inv_SY_B!$DC130-1,"")</f>
        <v>1.6586048258807162E-2</v>
      </c>
      <c r="BH130" s="169">
        <f>IFERROR(Inv_SY_B!BH130/Inv_SY_B!$DC130-1,"")</f>
        <v>2.7846580117130815E-2</v>
      </c>
      <c r="BI130" s="169">
        <f>IFERROR(Inv_SY_B!BI130/Inv_SY_B!$DC130-1,"")</f>
        <v>2.9514485318132166E-2</v>
      </c>
      <c r="BJ130" s="169">
        <f>IFERROR(Inv_SY_B!BJ130/Inv_SY_B!$DC130-1,"")</f>
        <v>2.4988274833156465E-2</v>
      </c>
      <c r="BK130" s="169">
        <f>IFERROR(Inv_SY_B!BK130/Inv_SY_B!$DC130-1,"")</f>
        <v>-1.3063674447326146E-2</v>
      </c>
      <c r="BL130" s="169">
        <f>IFERROR(Inv_SY_B!BL130/Inv_SY_B!$DC130-1,"")</f>
        <v>-5.8449384630334555E-2</v>
      </c>
      <c r="BM130" s="169">
        <f>IFERROR(Inv_SY_B!BM130/Inv_SY_B!$DC130-1,"")</f>
        <v>-1.1327245985337075E-2</v>
      </c>
      <c r="BN130" s="169">
        <f>IFERROR(Inv_SY_B!BN130/Inv_SY_B!$DC130-1,"")</f>
        <v>-4.4950532301577528E-2</v>
      </c>
      <c r="BO130" s="169">
        <f>IFERROR(Inv_SY_B!BO130/Inv_SY_B!$DC130-1,"")</f>
        <v>1.0322508966536637E-2</v>
      </c>
      <c r="BP130" s="169">
        <f>IFERROR(Inv_SY_B!BP130/Inv_SY_B!$DC130-1,"")</f>
        <v>4.0934471559621821E-2</v>
      </c>
      <c r="BQ130" s="169">
        <f>IFERROR(Inv_SY_B!BQ130/Inv_SY_B!$DC130-1,"")</f>
        <v>2.9705004925485445E-2</v>
      </c>
      <c r="BR130" s="169">
        <f>IFERROR(Inv_SY_B!BR130/Inv_SY_B!$DC130-1,"")</f>
        <v>2.2101998365974929E-2</v>
      </c>
      <c r="BS130" s="169">
        <f>IFERROR(Inv_SY_B!BS130/Inv_SY_B!$DC130-1,"")</f>
        <v>2.4580037015652589E-2</v>
      </c>
      <c r="BT130" s="169">
        <f>IFERROR(Inv_SY_B!BT130/Inv_SY_B!$DC130-1,"")</f>
        <v>-3.8114262361614304E-2</v>
      </c>
      <c r="BU130" s="169">
        <f>IFERROR(Inv_SY_B!BU130/Inv_SY_B!$DC130-1,"")</f>
        <v>-2.1393694599880164E-2</v>
      </c>
      <c r="BV130" s="169">
        <f>IFERROR(Inv_SY_B!BV130/Inv_SY_B!$DC130-1,"")</f>
        <v>-3.2024426388426619E-2</v>
      </c>
      <c r="BW130" s="169">
        <f>IFERROR(Inv_SY_B!BW130/Inv_SY_B!$DC130-1,"")</f>
        <v>3.9263484729489928E-2</v>
      </c>
      <c r="BX130" s="169">
        <f>IFERROR(Inv_SY_B!BX130/Inv_SY_B!$DC130-1,"")</f>
        <v>6.7083157360872336E-2</v>
      </c>
      <c r="BY130" s="169">
        <f>IFERROR(Inv_SY_B!BY130/Inv_SY_B!$DC130-1,"")</f>
        <v>5.9877119709101478E-2</v>
      </c>
      <c r="BZ130" s="169">
        <f>IFERROR(Inv_SY_B!BZ130/Inv_SY_B!$DC130-1,"")</f>
        <v>6.0406435929340363E-2</v>
      </c>
      <c r="CA130" s="169">
        <f>IFERROR(Inv_SY_B!CA130/Inv_SY_B!$DC130-1,"")</f>
        <v>6.2869093649468244E-2</v>
      </c>
      <c r="CB130" s="169">
        <f>IFERROR(Inv_SY_B!CB130/Inv_SY_B!$DC130-1,"")</f>
        <v>3.2639753150589534E-2</v>
      </c>
      <c r="CC130" s="169">
        <f>IFERROR(Inv_SY_B!CC130/Inv_SY_B!$DC130-1,"")</f>
        <v>-1.7023834274688565E-2</v>
      </c>
      <c r="CD130" s="169">
        <f>IFERROR(Inv_SY_B!CD130/Inv_SY_B!$DC130-1,"")</f>
        <v>2.7200829896365741E-2</v>
      </c>
      <c r="CE130" s="169">
        <f>IFERROR(Inv_SY_B!CE130/Inv_SY_B!$DC130-1,"")</f>
        <v>-4.5453565637195714E-2</v>
      </c>
      <c r="CF130" s="169">
        <f>IFERROR(Inv_SY_B!CF130/Inv_SY_B!$DC130-1,"")</f>
        <v>-1.2305691680308373E-2</v>
      </c>
      <c r="CG130" s="169">
        <f>IFERROR(Inv_SY_B!CG130/Inv_SY_B!$DC130-1,"")</f>
        <v>-0.24225418097868423</v>
      </c>
      <c r="CH130" s="169">
        <f>IFERROR(Inv_SY_B!CH130/Inv_SY_B!$DC130-1,"")</f>
        <v>-4.1454678718214732E-2</v>
      </c>
      <c r="CI130" s="169" t="str">
        <f>IFERROR(Inv_SY_B!CI130/Inv_SY_B!$DC130-1,"")</f>
        <v/>
      </c>
      <c r="CJ130" s="169" t="str">
        <f>IFERROR(Inv_SY_B!CJ130/Inv_SY_B!$DC130-1,"")</f>
        <v/>
      </c>
      <c r="CK130" s="169">
        <f>IFERROR(Inv_SY_B!CK130/Inv_SY_B!$DC130-1,"")</f>
        <v>-1</v>
      </c>
      <c r="CL130" s="169">
        <f>IFERROR(Inv_SY_B!CL130/Inv_SY_B!$DC130-1,"")</f>
        <v>-0.87353403921142092</v>
      </c>
      <c r="CM130" s="169">
        <f>IFERROR(Inv_SY_B!CM130/Inv_SY_B!$DB130-1,"")</f>
        <v>-0.21744009605620951</v>
      </c>
      <c r="CN130" s="169">
        <f>IFERROR(Inv_SY_B!CN130/Inv_SY_B!$DB130-1,"")</f>
        <v>-5.3507660040543525E-2</v>
      </c>
      <c r="CO130" s="169">
        <f>IFERROR(Inv_SY_B!CO130/Inv_SY_B!$DB130-1,"")</f>
        <v>6.2507611723847667E-3</v>
      </c>
      <c r="CP130" s="169">
        <f>IFERROR(Inv_SY_B!CP130/Inv_SY_B!$DB130-1,"")</f>
        <v>5.2449841735709102E-2</v>
      </c>
      <c r="CQ130" s="169">
        <f>IFERROR(Inv_SY_B!CQ130/Inv_SY_B!$DB130-1,"")</f>
        <v>0.2659377625487902</v>
      </c>
      <c r="CR130" s="169">
        <f>IFERROR(Inv_SY_B!CR130/Inv_SY_B!$DB130-1,"")</f>
        <v>1.0189821091564744E-2</v>
      </c>
      <c r="CS130" s="169">
        <f>IFERROR(Inv_SY_B!CS130/Inv_SY_B!$DB130-1,"")</f>
        <v>-2.1000371541216034E-2</v>
      </c>
      <c r="CT130" s="169">
        <f>IFERROR(Inv_SY_B!CT130/Inv_SY_B!$DB130-1,"")</f>
        <v>-4.2880058910480523E-2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-2.7746106166320339E-2</v>
      </c>
      <c r="D131" s="169">
        <f>IFERROR(Inv_SY_B!D131/Inv_SY_B!$DA131-1,"")</f>
        <v>-2.0165939730735327E-2</v>
      </c>
      <c r="E131" s="169">
        <f>IFERROR(Inv_SY_B!E131/Inv_SY_B!$DA131-1,"")</f>
        <v>3.8769994022855192E-2</v>
      </c>
      <c r="F131" s="169">
        <f>IFERROR(Inv_SY_B!F131/Inv_SY_B!$DA131-1,"")</f>
        <v>2.8219986271060593E-2</v>
      </c>
      <c r="G131" s="169">
        <f>IFERROR(Inv_SY_B!G131/Inv_SY_B!$DA131-1,"")</f>
        <v>3.7043787776678716E-2</v>
      </c>
      <c r="H131" s="169">
        <f>IFERROR(Inv_SY_B!H131/Inv_SY_B!$DA131-1,"")</f>
        <v>4.3976731958155879E-2</v>
      </c>
      <c r="I131" s="169">
        <f>IFERROR(Inv_SY_B!I131/Inv_SY_B!$DA131-1,"")</f>
        <v>3.7106969181767369E-2</v>
      </c>
      <c r="J131" s="169">
        <f>IFERROR(Inv_SY_B!J131/Inv_SY_B!$DA131-1,"")</f>
        <v>3.917616019842618E-2</v>
      </c>
      <c r="K131" s="169">
        <f>IFERROR(Inv_SY_B!K131/Inv_SY_B!$DA131-1,"")</f>
        <v>3.9946635729948499E-2</v>
      </c>
      <c r="L131" s="169">
        <f>IFERROR(Inv_SY_B!L131/Inv_SY_B!$DA131-1,"")</f>
        <v>4.4151695849171224E-2</v>
      </c>
      <c r="M131" s="169">
        <f>IFERROR(Inv_SY_B!M131/Inv_SY_B!$DA131-1,"")</f>
        <v>5.236317223921283E-2</v>
      </c>
      <c r="N131" s="169">
        <f>IFERROR(Inv_SY_B!N131/Inv_SY_B!$DA131-1,"")</f>
        <v>4.4085984066708273E-2</v>
      </c>
      <c r="O131" s="169">
        <f>IFERROR(Inv_SY_B!O131/Inv_SY_B!$DA131-1,"")</f>
        <v>4.4495679473780303E-2</v>
      </c>
      <c r="P131" s="169">
        <f>IFERROR(Inv_SY_B!P131/Inv_SY_B!$DA131-1,"")</f>
        <v>2.5135945714209518E-2</v>
      </c>
      <c r="Q131" s="169">
        <f>IFERROR(Inv_SY_B!Q131/Inv_SY_B!$DA131-1,"")</f>
        <v>1.42423213529288E-2</v>
      </c>
      <c r="R131" s="169">
        <f>IFERROR(Inv_SY_B!R131/Inv_SY_B!$DA131-1,"")</f>
        <v>3.6117979018830404E-3</v>
      </c>
      <c r="S131" s="169">
        <f>IFERROR(Inv_SY_B!S131/Inv_SY_B!$DA131-1,"")</f>
        <v>-7.0516695504959648E-3</v>
      </c>
      <c r="T131" s="169">
        <f>IFERROR(Inv_SY_B!T131/Inv_SY_B!$DA131-1,"")</f>
        <v>1.5982534476556287E-2</v>
      </c>
      <c r="U131" s="169">
        <f>IFERROR(Inv_SY_B!U131/Inv_SY_B!$DA131-1,"")</f>
        <v>2.6319510223528297E-2</v>
      </c>
      <c r="V131" s="169">
        <f>IFERROR(Inv_SY_B!V131/Inv_SY_B!$DA131-1,"")</f>
        <v>3.3193608544630049E-2</v>
      </c>
      <c r="W131" s="169">
        <f>IFERROR(Inv_SY_B!W131/Inv_SY_B!$DA131-1,"")</f>
        <v>-1.1600449394261192E-3</v>
      </c>
      <c r="X131" s="169">
        <f>IFERROR(Inv_SY_B!X131/Inv_SY_B!$DA131-1,"")</f>
        <v>-0.34303859412900195</v>
      </c>
      <c r="Y131" s="169">
        <f>IFERROR(Inv_SY_B!Y131/Inv_SY_B!$DA131-1,"")</f>
        <v>4.2019323427423316E-2</v>
      </c>
      <c r="Z131" s="169">
        <f>IFERROR(Inv_SY_B!Z131/Inv_SY_B!$DA131-1,"")</f>
        <v>3.3293570607087153E-2</v>
      </c>
      <c r="AA131" s="169">
        <f>IFERROR(Inv_SY_B!AA131/Inv_SY_B!$DA131-1,"")</f>
        <v>-7.6697346673763933E-2</v>
      </c>
      <c r="AB131" s="169">
        <f>IFERROR(Inv_SY_B!AB131/Inv_SY_B!$DA131-1,"")</f>
        <v>-1.2255682213017205E-2</v>
      </c>
      <c r="AC131" s="169">
        <f>IFERROR(Inv_SY_B!AC131/Inv_SY_B!$DA131-1,"")</f>
        <v>-4.8169074746811091E-3</v>
      </c>
      <c r="AD131" s="169">
        <f>IFERROR(Inv_SY_B!AD131/Inv_SY_B!$DA131-1,"")</f>
        <v>-5.3448766871243558E-2</v>
      </c>
      <c r="AE131" s="169">
        <f>IFERROR(Inv_SY_B!AE131/Inv_SY_B!$DA131-1,"")</f>
        <v>-2.8042478710981422E-2</v>
      </c>
      <c r="AF131" s="169">
        <f>IFERROR(Inv_SY_B!AF131/Inv_SY_B!$DA131-1,"")</f>
        <v>-6.5572817019921015E-3</v>
      </c>
      <c r="AG131" s="169">
        <f>IFERROR(Inv_SY_B!AG131/Inv_SY_B!$DA131-1,"")</f>
        <v>-2.587031136753859E-2</v>
      </c>
      <c r="AH131" s="169">
        <f>IFERROR(Inv_SY_B!AH131/Inv_SY_B!$DA131-1,"")</f>
        <v>-3.6284279486810234E-2</v>
      </c>
      <c r="AI131" s="169">
        <f>IFERROR(Inv_SY_B!AI131/Inv_SY_B!$DC131-1,"")</f>
        <v>2.9454984128771677E-2</v>
      </c>
      <c r="AJ131" s="169">
        <f>IFERROR(Inv_SY_B!AJ131/Inv_SY_B!$DC131-1,"")</f>
        <v>2.8718958162997854E-2</v>
      </c>
      <c r="AK131" s="169">
        <f>IFERROR(Inv_SY_B!AK131/Inv_SY_B!$DC131-1,"")</f>
        <v>1.8947578962209555E-2</v>
      </c>
      <c r="AL131" s="169">
        <f>IFERROR(Inv_SY_B!AL131/Inv_SY_B!$DC131-1,"")</f>
        <v>4.6947398419583397E-3</v>
      </c>
      <c r="AM131" s="169">
        <f>IFERROR(Inv_SY_B!AM131/Inv_SY_B!$DC131-1,"")</f>
        <v>-4.6501903713070947E-3</v>
      </c>
      <c r="AN131" s="169">
        <f>IFERROR(Inv_SY_B!AN131/Inv_SY_B!$DC131-1,"")</f>
        <v>2.1348475922403187E-2</v>
      </c>
      <c r="AO131" s="169">
        <f>IFERROR(Inv_SY_B!AO131/Inv_SY_B!$DC131-1,"")</f>
        <v>-4.0365788701124394E-4</v>
      </c>
      <c r="AP131" s="169">
        <f>IFERROR(Inv_SY_B!AP131/Inv_SY_B!$DC131-1,"")</f>
        <v>1.4889417648197956E-2</v>
      </c>
      <c r="AQ131" s="169">
        <f>IFERROR(Inv_SY_B!AQ131/Inv_SY_B!$DC131-1,"")</f>
        <v>-5.9656641456828918E-3</v>
      </c>
      <c r="AR131" s="169">
        <f>IFERROR(Inv_SY_B!AR131/Inv_SY_B!$DC131-1,"")</f>
        <v>8.3403973168174605E-3</v>
      </c>
      <c r="AS131" s="169">
        <f>IFERROR(Inv_SY_B!AS131/Inv_SY_B!$DC131-1,"")</f>
        <v>2.52841703227209E-2</v>
      </c>
      <c r="AT131" s="169">
        <f>IFERROR(Inv_SY_B!AT131/Inv_SY_B!$DC131-1,"")</f>
        <v>2.4734604268276561E-2</v>
      </c>
      <c r="AU131" s="169">
        <f>IFERROR(Inv_SY_B!AU131/Inv_SY_B!$DC131-1,"")</f>
        <v>2.5169677394711432E-2</v>
      </c>
      <c r="AV131" s="169">
        <f>IFERROR(Inv_SY_B!AV131/Inv_SY_B!$DC131-1,"")</f>
        <v>-4.1795215734455882E-2</v>
      </c>
      <c r="AW131" s="169">
        <f>IFERROR(Inv_SY_B!AW131/Inv_SY_B!$DC131-1,"")</f>
        <v>2.3460545850821246E-2</v>
      </c>
      <c r="AX131" s="169">
        <f>IFERROR(Inv_SY_B!AX131/Inv_SY_B!$DC131-1,"")</f>
        <v>2.0131988562305025E-2</v>
      </c>
      <c r="AY131" s="169">
        <f>IFERROR(Inv_SY_B!AY131/Inv_SY_B!$DC131-1,"")</f>
        <v>-4.4399552181388913E-3</v>
      </c>
      <c r="AZ131" s="169">
        <f>IFERROR(Inv_SY_B!AZ131/Inv_SY_B!$DC131-1,"")</f>
        <v>1.0594971261109976E-2</v>
      </c>
      <c r="BA131" s="169">
        <f>IFERROR(Inv_SY_B!BA131/Inv_SY_B!$DC131-1,"")</f>
        <v>1.6024407227540616E-2</v>
      </c>
      <c r="BB131" s="169">
        <f>IFERROR(Inv_SY_B!BB131/Inv_SY_B!$DC131-1,"")</f>
        <v>2.3641616963322232E-2</v>
      </c>
      <c r="BC131" s="169">
        <f>IFERROR(Inv_SY_B!BC131/Inv_SY_B!$DC131-1,"")</f>
        <v>2.7035238633450254E-2</v>
      </c>
      <c r="BD131" s="169">
        <f>IFERROR(Inv_SY_B!BD131/Inv_SY_B!$DC131-1,"")</f>
        <v>1.2902958340326398E-2</v>
      </c>
      <c r="BE131" s="169">
        <f>IFERROR(Inv_SY_B!BE131/Inv_SY_B!$DC131-1,"")</f>
        <v>3.2802539261993946E-2</v>
      </c>
      <c r="BF131" s="169">
        <f>IFERROR(Inv_SY_B!BF131/Inv_SY_B!$DC131-1,"")</f>
        <v>3.7041713314438507E-2</v>
      </c>
      <c r="BG131" s="169">
        <f>IFERROR(Inv_SY_B!BG131/Inv_SY_B!$DC131-1,"")</f>
        <v>2.6858448082847763E-2</v>
      </c>
      <c r="BH131" s="169">
        <f>IFERROR(Inv_SY_B!BH131/Inv_SY_B!$DC131-1,"")</f>
        <v>3.489426821626207E-2</v>
      </c>
      <c r="BI131" s="169">
        <f>IFERROR(Inv_SY_B!BI131/Inv_SY_B!$DC131-1,"")</f>
        <v>2.7930977423169523E-2</v>
      </c>
      <c r="BJ131" s="169">
        <f>IFERROR(Inv_SY_B!BJ131/Inv_SY_B!$DC131-1,"")</f>
        <v>3.3871139923413729E-2</v>
      </c>
      <c r="BK131" s="169">
        <f>IFERROR(Inv_SY_B!BK131/Inv_SY_B!$DC131-1,"")</f>
        <v>1.2897009920019187E-2</v>
      </c>
      <c r="BL131" s="169">
        <f>IFERROR(Inv_SY_B!BL131/Inv_SY_B!$DC131-1,"")</f>
        <v>-4.5838338761278186E-2</v>
      </c>
      <c r="BM131" s="169">
        <f>IFERROR(Inv_SY_B!BM131/Inv_SY_B!$DC131-1,"")</f>
        <v>2.4880257617236889E-3</v>
      </c>
      <c r="BN131" s="169">
        <f>IFERROR(Inv_SY_B!BN131/Inv_SY_B!$DC131-1,"")</f>
        <v>8.7023714428058341E-4</v>
      </c>
      <c r="BO131" s="169">
        <f>IFERROR(Inv_SY_B!BO131/Inv_SY_B!$DC131-1,"")</f>
        <v>2.5504753028059435E-2</v>
      </c>
      <c r="BP131" s="169">
        <f>IFERROR(Inv_SY_B!BP131/Inv_SY_B!$DC131-1,"")</f>
        <v>2.9569777169305089E-2</v>
      </c>
      <c r="BQ131" s="169">
        <f>IFERROR(Inv_SY_B!BQ131/Inv_SY_B!$DC131-1,"")</f>
        <v>4.8138171689895204E-2</v>
      </c>
      <c r="BR131" s="169">
        <f>IFERROR(Inv_SY_B!BR131/Inv_SY_B!$DC131-1,"")</f>
        <v>3.563580156612467E-2</v>
      </c>
      <c r="BS131" s="169">
        <f>IFERROR(Inv_SY_B!BS131/Inv_SY_B!$DC131-1,"")</f>
        <v>3.7984754802367293E-2</v>
      </c>
      <c r="BT131" s="169">
        <f>IFERROR(Inv_SY_B!BT131/Inv_SY_B!$DC131-1,"")</f>
        <v>-7.4729047272616977E-3</v>
      </c>
      <c r="BU131" s="169">
        <f>IFERROR(Inv_SY_B!BU131/Inv_SY_B!$DC131-1,"")</f>
        <v>2.7121943910418223E-2</v>
      </c>
      <c r="BV131" s="169">
        <f>IFERROR(Inv_SY_B!BV131/Inv_SY_B!$DC131-1,"")</f>
        <v>6.9600498720681081E-3</v>
      </c>
      <c r="BW131" s="169">
        <f>IFERROR(Inv_SY_B!BW131/Inv_SY_B!$DC131-1,"")</f>
        <v>5.7081342362961918E-2</v>
      </c>
      <c r="BX131" s="169">
        <f>IFERROR(Inv_SY_B!BX131/Inv_SY_B!$DC131-1,"")</f>
        <v>4.5222665298161546E-2</v>
      </c>
      <c r="BY131" s="169">
        <f>IFERROR(Inv_SY_B!BY131/Inv_SY_B!$DC131-1,"")</f>
        <v>5.3488456783937766E-2</v>
      </c>
      <c r="BZ131" s="169">
        <f>IFERROR(Inv_SY_B!BZ131/Inv_SY_B!$DC131-1,"")</f>
        <v>3.9473940639021432E-2</v>
      </c>
      <c r="CA131" s="169">
        <f>IFERROR(Inv_SY_B!CA131/Inv_SY_B!$DC131-1,"")</f>
        <v>-1.4068803304417843E-3</v>
      </c>
      <c r="CB131" s="169">
        <f>IFERROR(Inv_SY_B!CB131/Inv_SY_B!$DC131-1,"")</f>
        <v>-2.943609650885004E-2</v>
      </c>
      <c r="CC131" s="169">
        <f>IFERROR(Inv_SY_B!CC131/Inv_SY_B!$DC131-1,"")</f>
        <v>1.1004066136614421E-2</v>
      </c>
      <c r="CD131" s="169">
        <f>IFERROR(Inv_SY_B!CD131/Inv_SY_B!$DC131-1,"")</f>
        <v>2.8831912485953293E-2</v>
      </c>
      <c r="CE131" s="169">
        <f>IFERROR(Inv_SY_B!CE131/Inv_SY_B!$DC131-1,"")</f>
        <v>-2.6468545005369992E-2</v>
      </c>
      <c r="CF131" s="169">
        <f>IFERROR(Inv_SY_B!CF131/Inv_SY_B!$DC131-1,"")</f>
        <v>1.8590082853557011E-2</v>
      </c>
      <c r="CG131" s="169">
        <f>IFERROR(Inv_SY_B!CG131/Inv_SY_B!$DC131-1,"")</f>
        <v>-1.9464549555173849E-2</v>
      </c>
      <c r="CH131" s="169">
        <f>IFERROR(Inv_SY_B!CH131/Inv_SY_B!$DC131-1,"")</f>
        <v>4.2519503232735234E-2</v>
      </c>
      <c r="CI131" s="169" t="str">
        <f>IFERROR(Inv_SY_B!CI131/Inv_SY_B!$DC131-1,"")</f>
        <v/>
      </c>
      <c r="CJ131" s="169" t="str">
        <f>IFERROR(Inv_SY_B!CJ131/Inv_SY_B!$DC131-1,"")</f>
        <v/>
      </c>
      <c r="CK131" s="169">
        <f>IFERROR(Inv_SY_B!CK131/Inv_SY_B!$DC131-1,"")</f>
        <v>-1</v>
      </c>
      <c r="CL131" s="169">
        <f>IFERROR(Inv_SY_B!CL131/Inv_SY_B!$DC131-1,"")</f>
        <v>-0.86481431344230408</v>
      </c>
      <c r="CM131" s="169">
        <f>IFERROR(Inv_SY_B!CM131/Inv_SY_B!$DB131-1,"")</f>
        <v>5.5672857830808331E-2</v>
      </c>
      <c r="CN131" s="169">
        <f>IFERROR(Inv_SY_B!CN131/Inv_SY_B!$DB131-1,"")</f>
        <v>1.0570911310396891E-3</v>
      </c>
      <c r="CO131" s="169">
        <f>IFERROR(Inv_SY_B!CO131/Inv_SY_B!$DB131-1,"")</f>
        <v>2.3861653354390722E-2</v>
      </c>
      <c r="CP131" s="169">
        <f>IFERROR(Inv_SY_B!CP131/Inv_SY_B!$DB131-1,"")</f>
        <v>2.6087533226162307E-3</v>
      </c>
      <c r="CQ131" s="169">
        <f>IFERROR(Inv_SY_B!CQ131/Inv_SY_B!$DB131-1,"")</f>
        <v>-3.3550191837906862E-2</v>
      </c>
      <c r="CR131" s="169">
        <f>IFERROR(Inv_SY_B!CR131/Inv_SY_B!$DB131-1,"")</f>
        <v>2.1926745040876439E-2</v>
      </c>
      <c r="CS131" s="169">
        <f>IFERROR(Inv_SY_B!CS131/Inv_SY_B!$DB131-1,"")</f>
        <v>-4.2343366271143323E-2</v>
      </c>
      <c r="CT131" s="169">
        <f>IFERROR(Inv_SY_B!CT131/Inv_SY_B!$DB131-1,"")</f>
        <v>-2.923354257068167E-2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5.0708748808246717E-2</v>
      </c>
      <c r="D132" s="169">
        <f>IFERROR(Inv_SY_B!D132/Inv_SY_B!$DA132-1,"")</f>
        <v>4.7196107729258863E-2</v>
      </c>
      <c r="E132" s="169">
        <f>IFERROR(Inv_SY_B!E132/Inv_SY_B!$DA132-1,"")</f>
        <v>2.0326013208868954E-2</v>
      </c>
      <c r="F132" s="169">
        <f>IFERROR(Inv_SY_B!F132/Inv_SY_B!$DA132-1,"")</f>
        <v>5.7959595554741838E-3</v>
      </c>
      <c r="G132" s="169">
        <f>IFERROR(Inv_SY_B!G132/Inv_SY_B!$DA132-1,"")</f>
        <v>1.4010525745931979E-2</v>
      </c>
      <c r="H132" s="169">
        <f>IFERROR(Inv_SY_B!H132/Inv_SY_B!$DA132-1,"")</f>
        <v>2.4157833685436003E-2</v>
      </c>
      <c r="I132" s="169">
        <f>IFERROR(Inv_SY_B!I132/Inv_SY_B!$DA132-1,"")</f>
        <v>-9.4655100846033902E-3</v>
      </c>
      <c r="J132" s="169">
        <f>IFERROR(Inv_SY_B!J132/Inv_SY_B!$DA132-1,"")</f>
        <v>3.8208490885174307E-3</v>
      </c>
      <c r="K132" s="169">
        <f>IFERROR(Inv_SY_B!K132/Inv_SY_B!$DA132-1,"")</f>
        <v>-1.0161312959855007E-2</v>
      </c>
      <c r="L132" s="169">
        <f>IFERROR(Inv_SY_B!L132/Inv_SY_B!$DA132-1,"")</f>
        <v>-1.8247825730227651E-3</v>
      </c>
      <c r="M132" s="169">
        <f>IFERROR(Inv_SY_B!M132/Inv_SY_B!$DA132-1,"")</f>
        <v>-2.9406767036502801E-3</v>
      </c>
      <c r="N132" s="169">
        <f>IFERROR(Inv_SY_B!N132/Inv_SY_B!$DA132-1,"")</f>
        <v>-3.1320907428542544E-3</v>
      </c>
      <c r="O132" s="169">
        <f>IFERROR(Inv_SY_B!O132/Inv_SY_B!$DA132-1,"")</f>
        <v>-1.177443461291805E-2</v>
      </c>
      <c r="P132" s="169">
        <f>IFERROR(Inv_SY_B!P132/Inv_SY_B!$DA132-1,"")</f>
        <v>-3.3196361022037935E-2</v>
      </c>
      <c r="Q132" s="169">
        <f>IFERROR(Inv_SY_B!Q132/Inv_SY_B!$DA132-1,"")</f>
        <v>-8.5457038959473319E-3</v>
      </c>
      <c r="R132" s="169">
        <f>IFERROR(Inv_SY_B!R132/Inv_SY_B!$DA132-1,"")</f>
        <v>-2.1907426339437985E-2</v>
      </c>
      <c r="S132" s="169">
        <f>IFERROR(Inv_SY_B!S132/Inv_SY_B!$DA132-1,"")</f>
        <v>-2.8403752345283251E-2</v>
      </c>
      <c r="T132" s="169">
        <f>IFERROR(Inv_SY_B!T132/Inv_SY_B!$DA132-1,"")</f>
        <v>2.6080931263161578E-3</v>
      </c>
      <c r="U132" s="169">
        <f>IFERROR(Inv_SY_B!U132/Inv_SY_B!$DA132-1,"")</f>
        <v>9.8829089609500986E-2</v>
      </c>
      <c r="V132" s="169">
        <f>IFERROR(Inv_SY_B!V132/Inv_SY_B!$DA132-1,"")</f>
        <v>9.9222868440904666E-2</v>
      </c>
      <c r="W132" s="169">
        <f>IFERROR(Inv_SY_B!W132/Inv_SY_B!$DA132-1,"")</f>
        <v>6.3375879974164606E-2</v>
      </c>
      <c r="X132" s="169">
        <f>IFERROR(Inv_SY_B!X132/Inv_SY_B!$DA132-1,"")</f>
        <v>-0.29438000470575287</v>
      </c>
      <c r="Y132" s="169">
        <f>IFERROR(Inv_SY_B!Y132/Inv_SY_B!$DA132-1,"")</f>
        <v>4.3340270719300023E-2</v>
      </c>
      <c r="Z132" s="169">
        <f>IFERROR(Inv_SY_B!Z132/Inv_SY_B!$DA132-1,"")</f>
        <v>3.1159106227873101E-2</v>
      </c>
      <c r="AA132" s="169">
        <f>IFERROR(Inv_SY_B!AA132/Inv_SY_B!$DA132-1,"")</f>
        <v>-5.9444933045816994E-2</v>
      </c>
      <c r="AB132" s="169">
        <f>IFERROR(Inv_SY_B!AB132/Inv_SY_B!$DA132-1,"")</f>
        <v>7.3364299818772238E-3</v>
      </c>
      <c r="AC132" s="169">
        <f>IFERROR(Inv_SY_B!AC132/Inv_SY_B!$DA132-1,"")</f>
        <v>2.0224819989652865E-2</v>
      </c>
      <c r="AD132" s="169">
        <f>IFERROR(Inv_SY_B!AD132/Inv_SY_B!$DA132-1,"")</f>
        <v>-2.5681018801360977E-2</v>
      </c>
      <c r="AE132" s="169">
        <f>IFERROR(Inv_SY_B!AE132/Inv_SY_B!$DA132-1,"")</f>
        <v>-1.0049090110761938E-3</v>
      </c>
      <c r="AF132" s="169">
        <f>IFERROR(Inv_SY_B!AF132/Inv_SY_B!$DA132-1,"")</f>
        <v>1.8906306064771616E-2</v>
      </c>
      <c r="AG132" s="169">
        <f>IFERROR(Inv_SY_B!AG132/Inv_SY_B!$DA132-1,"")</f>
        <v>-1.9107688753911001E-2</v>
      </c>
      <c r="AH132" s="169">
        <f>IFERROR(Inv_SY_B!AH132/Inv_SY_B!$DA132-1,"")</f>
        <v>-2.0048296358559092E-2</v>
      </c>
      <c r="AI132" s="169">
        <f>IFERROR(Inv_SY_B!AI132/Inv_SY_B!$DC132-1,"")</f>
        <v>3.695034969403066E-2</v>
      </c>
      <c r="AJ132" s="169">
        <f>IFERROR(Inv_SY_B!AJ132/Inv_SY_B!$DC132-1,"")</f>
        <v>4.0540374592752615E-2</v>
      </c>
      <c r="AK132" s="169">
        <f>IFERROR(Inv_SY_B!AK132/Inv_SY_B!$DC132-1,"")</f>
        <v>3.6737510952303598E-2</v>
      </c>
      <c r="AL132" s="169">
        <f>IFERROR(Inv_SY_B!AL132/Inv_SY_B!$DC132-1,"")</f>
        <v>2.571533386668734E-2</v>
      </c>
      <c r="AM132" s="169">
        <f>IFERROR(Inv_SY_B!AM132/Inv_SY_B!$DC132-1,"")</f>
        <v>1.4650342173728959E-2</v>
      </c>
      <c r="AN132" s="169">
        <f>IFERROR(Inv_SY_B!AN132/Inv_SY_B!$DC132-1,"")</f>
        <v>3.695034969403066E-2</v>
      </c>
      <c r="AO132" s="169">
        <f>IFERROR(Inv_SY_B!AO132/Inv_SY_B!$DC132-1,"")</f>
        <v>3.1434656344594192E-2</v>
      </c>
      <c r="AP132" s="169">
        <f>IFERROR(Inv_SY_B!AP132/Inv_SY_B!$DC132-1,"")</f>
        <v>2.6035082855146108E-2</v>
      </c>
      <c r="AQ132" s="169">
        <f>IFERROR(Inv_SY_B!AQ132/Inv_SY_B!$DC132-1,"")</f>
        <v>1.2624133507230795E-2</v>
      </c>
      <c r="AR132" s="169">
        <f>IFERROR(Inv_SY_B!AR132/Inv_SY_B!$DC132-1,"")</f>
        <v>-1.1537387570749291E-2</v>
      </c>
      <c r="AS132" s="169">
        <f>IFERROR(Inv_SY_B!AS132/Inv_SY_B!$DC132-1,"")</f>
        <v>3.1659786685387603E-2</v>
      </c>
      <c r="AT132" s="169">
        <f>IFERROR(Inv_SY_B!AT132/Inv_SY_B!$DC132-1,"")</f>
        <v>2.8802882660720508E-2</v>
      </c>
      <c r="AU132" s="169">
        <f>IFERROR(Inv_SY_B!AU132/Inv_SY_B!$DC132-1,"")</f>
        <v>2.8838153080777973E-2</v>
      </c>
      <c r="AV132" s="169">
        <f>IFERROR(Inv_SY_B!AV132/Inv_SY_B!$DC132-1,"")</f>
        <v>-9.886693411897185E-3</v>
      </c>
      <c r="AW132" s="169">
        <f>IFERROR(Inv_SY_B!AW132/Inv_SY_B!$DC132-1,"")</f>
        <v>3.0268968574868049E-2</v>
      </c>
      <c r="AX132" s="169">
        <f>IFERROR(Inv_SY_B!AX132/Inv_SY_B!$DC132-1,"")</f>
        <v>2.7880813107785229E-2</v>
      </c>
      <c r="AY132" s="169">
        <f>IFERROR(Inv_SY_B!AY132/Inv_SY_B!$DC132-1,"")</f>
        <v>5.6139380274526918E-3</v>
      </c>
      <c r="AZ132" s="169">
        <f>IFERROR(Inv_SY_B!AZ132/Inv_SY_B!$DC132-1,"")</f>
        <v>2.5524984898769532E-2</v>
      </c>
      <c r="BA132" s="169">
        <f>IFERROR(Inv_SY_B!BA132/Inv_SY_B!$DC132-1,"")</f>
        <v>2.263310443868205E-2</v>
      </c>
      <c r="BB132" s="169">
        <f>IFERROR(Inv_SY_B!BB132/Inv_SY_B!$DC132-1,"")</f>
        <v>2.8166114056400238E-2</v>
      </c>
      <c r="BC132" s="169">
        <f>IFERROR(Inv_SY_B!BC132/Inv_SY_B!$DC132-1,"")</f>
        <v>2.623955301476788E-2</v>
      </c>
      <c r="BD132" s="169">
        <f>IFERROR(Inv_SY_B!BD132/Inv_SY_B!$DC132-1,"")</f>
        <v>2.1232456104399278E-2</v>
      </c>
      <c r="BE132" s="169">
        <f>IFERROR(Inv_SY_B!BE132/Inv_SY_B!$DC132-1,"")</f>
        <v>3.6950349694030438E-2</v>
      </c>
      <c r="BF132" s="169">
        <f>IFERROR(Inv_SY_B!BF132/Inv_SY_B!$DC132-1,"")</f>
        <v>4.2851362280593941E-2</v>
      </c>
      <c r="BG132" s="169">
        <f>IFERROR(Inv_SY_B!BG132/Inv_SY_B!$DC132-1,"")</f>
        <v>2.325550690603273E-2</v>
      </c>
      <c r="BH132" s="169">
        <f>IFERROR(Inv_SY_B!BH132/Inv_SY_B!$DC132-1,"")</f>
        <v>3.4783470163894936E-2</v>
      </c>
      <c r="BI132" s="169">
        <f>IFERROR(Inv_SY_B!BI132/Inv_SY_B!$DC132-1,"")</f>
        <v>3.0197101618292255E-2</v>
      </c>
      <c r="BJ132" s="169">
        <f>IFERROR(Inv_SY_B!BJ132/Inv_SY_B!$DC132-1,"")</f>
        <v>2.998159734393635E-2</v>
      </c>
      <c r="BK132" s="169">
        <f>IFERROR(Inv_SY_B!BK132/Inv_SY_B!$DC132-1,"")</f>
        <v>6.6140362721307522E-3</v>
      </c>
      <c r="BL132" s="169">
        <f>IFERROR(Inv_SY_B!BL132/Inv_SY_B!$DC132-1,"")</f>
        <v>-1.3770047845351296E-2</v>
      </c>
      <c r="BM132" s="169">
        <f>IFERROR(Inv_SY_B!BM132/Inv_SY_B!$DC132-1,"")</f>
        <v>6.1537039700350071E-3</v>
      </c>
      <c r="BN132" s="169">
        <f>IFERROR(Inv_SY_B!BN132/Inv_SY_B!$DC132-1,"")</f>
        <v>-2.6251363412106432E-3</v>
      </c>
      <c r="BO132" s="169">
        <f>IFERROR(Inv_SY_B!BO132/Inv_SY_B!$DC132-1,"")</f>
        <v>2.0702496784459345E-2</v>
      </c>
      <c r="BP132" s="169">
        <f>IFERROR(Inv_SY_B!BP132/Inv_SY_B!$DC132-1,"")</f>
        <v>5.5507773422753814E-3</v>
      </c>
      <c r="BQ132" s="169">
        <f>IFERROR(Inv_SY_B!BQ132/Inv_SY_B!$DC132-1,"")</f>
        <v>3.6506428482631081E-2</v>
      </c>
      <c r="BR132" s="169">
        <f>IFERROR(Inv_SY_B!BR132/Inv_SY_B!$DC132-1,"")</f>
        <v>2.0698452011516988E-2</v>
      </c>
      <c r="BS132" s="169">
        <f>IFERROR(Inv_SY_B!BS132/Inv_SY_B!$DC132-1,"")</f>
        <v>1.3654680627189775E-2</v>
      </c>
      <c r="BT132" s="169">
        <f>IFERROR(Inv_SY_B!BT132/Inv_SY_B!$DC132-1,"")</f>
        <v>-2.328984848623894E-2</v>
      </c>
      <c r="BU132" s="169">
        <f>IFERROR(Inv_SY_B!BU132/Inv_SY_B!$DC132-1,"")</f>
        <v>7.0733870128540932E-3</v>
      </c>
      <c r="BV132" s="169">
        <f>IFERROR(Inv_SY_B!BV132/Inv_SY_B!$DC132-1,"")</f>
        <v>-1.9352532772274889E-2</v>
      </c>
      <c r="BW132" s="169">
        <f>IFERROR(Inv_SY_B!BW132/Inv_SY_B!$DC132-1,"")</f>
        <v>4.0423461393893856E-2</v>
      </c>
      <c r="BX132" s="169">
        <f>IFERROR(Inv_SY_B!BX132/Inv_SY_B!$DC132-1,"")</f>
        <v>3.4964055042938202E-2</v>
      </c>
      <c r="BY132" s="169">
        <f>IFERROR(Inv_SY_B!BY132/Inv_SY_B!$DC132-1,"")</f>
        <v>4.1329905381495946E-2</v>
      </c>
      <c r="BZ132" s="169">
        <f>IFERROR(Inv_SY_B!BZ132/Inv_SY_B!$DC132-1,"")</f>
        <v>3.3258280952219277E-2</v>
      </c>
      <c r="CA132" s="169">
        <f>IFERROR(Inv_SY_B!CA132/Inv_SY_B!$DC132-1,"")</f>
        <v>1.7789004991578983E-2</v>
      </c>
      <c r="CB132" s="169">
        <f>IFERROR(Inv_SY_B!CB132/Inv_SY_B!$DC132-1,"")</f>
        <v>-6.8284749575098225E-3</v>
      </c>
      <c r="CC132" s="169">
        <f>IFERROR(Inv_SY_B!CC132/Inv_SY_B!$DC132-1,"")</f>
        <v>-3.5033589594127834E-3</v>
      </c>
      <c r="CD132" s="169">
        <f>IFERROR(Inv_SY_B!CD132/Inv_SY_B!$DC132-1,"")</f>
        <v>1.1985099595486437E-2</v>
      </c>
      <c r="CE132" s="169">
        <f>IFERROR(Inv_SY_B!CE132/Inv_SY_B!$DC132-1,"")</f>
        <v>-5.1810359284253038E-2</v>
      </c>
      <c r="CF132" s="169">
        <f>IFERROR(Inv_SY_B!CF132/Inv_SY_B!$DC132-1,"")</f>
        <v>-7.9215244792434358E-3</v>
      </c>
      <c r="CG132" s="169">
        <f>IFERROR(Inv_SY_B!CG132/Inv_SY_B!$DC132-1,"")</f>
        <v>-4.3002843281691239E-2</v>
      </c>
      <c r="CH132" s="169">
        <f>IFERROR(Inv_SY_B!CH132/Inv_SY_B!$DC132-1,"")</f>
        <v>2.0688688766483887E-2</v>
      </c>
      <c r="CI132" s="169" t="str">
        <f>IFERROR(Inv_SY_B!CI132/Inv_SY_B!$DC132-1,"")</f>
        <v/>
      </c>
      <c r="CJ132" s="169" t="str">
        <f>IFERROR(Inv_SY_B!CJ132/Inv_SY_B!$DC132-1,"")</f>
        <v/>
      </c>
      <c r="CK132" s="169">
        <f>IFERROR(Inv_SY_B!CK132/Inv_SY_B!$DC132-1,"")</f>
        <v>-1</v>
      </c>
      <c r="CL132" s="169">
        <f>IFERROR(Inv_SY_B!CL132/Inv_SY_B!$DC132-1,"")</f>
        <v>-0.86038252757466394</v>
      </c>
      <c r="CM132" s="169">
        <f>IFERROR(Inv_SY_B!CM132/Inv_SY_B!$DB132-1,"")</f>
        <v>7.1497377334021728E-2</v>
      </c>
      <c r="CN132" s="169">
        <f>IFERROR(Inv_SY_B!CN132/Inv_SY_B!$DB132-1,"")</f>
        <v>1.3479329856199929E-2</v>
      </c>
      <c r="CO132" s="169">
        <f>IFERROR(Inv_SY_B!CO132/Inv_SY_B!$DB132-1,"")</f>
        <v>3.9171113558675863E-2</v>
      </c>
      <c r="CP132" s="169">
        <f>IFERROR(Inv_SY_B!CP132/Inv_SY_B!$DB132-1,"")</f>
        <v>1.8855843577590736E-2</v>
      </c>
      <c r="CQ132" s="169">
        <f>IFERROR(Inv_SY_B!CQ132/Inv_SY_B!$DB132-1,"")</f>
        <v>-6.4706575524294929E-2</v>
      </c>
      <c r="CR132" s="169">
        <f>IFERROR(Inv_SY_B!CR132/Inv_SY_B!$DB132-1,"")</f>
        <v>2.1647913256064744E-2</v>
      </c>
      <c r="CS132" s="169">
        <f>IFERROR(Inv_SY_B!CS132/Inv_SY_B!$DB132-1,"")</f>
        <v>-4.2925769748833109E-2</v>
      </c>
      <c r="CT132" s="169">
        <f>IFERROR(Inv_SY_B!CT132/Inv_SY_B!$DB132-1,"")</f>
        <v>-5.7019232309426182E-2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6.7520730136716223E-2</v>
      </c>
      <c r="D133" s="169">
        <f>IFERROR(Inv_SY_B!D133/Inv_SY_B!$DA133-1,"")</f>
        <v>6.6796567277510155E-2</v>
      </c>
      <c r="E133" s="169">
        <f>IFERROR(Inv_SY_B!E133/Inv_SY_B!$DA133-1,"")</f>
        <v>5.1411046387959125E-3</v>
      </c>
      <c r="F133" s="169">
        <f>IFERROR(Inv_SY_B!F133/Inv_SY_B!$DA133-1,"")</f>
        <v>-3.6160621684364624E-3</v>
      </c>
      <c r="G133" s="169">
        <f>IFERROR(Inv_SY_B!G133/Inv_SY_B!$DA133-1,"")</f>
        <v>1.554529095567414E-3</v>
      </c>
      <c r="H133" s="169">
        <f>IFERROR(Inv_SY_B!H133/Inv_SY_B!$DA133-1,"")</f>
        <v>1.095129593607469E-2</v>
      </c>
      <c r="I133" s="169">
        <f>IFERROR(Inv_SY_B!I133/Inv_SY_B!$DA133-1,"")</f>
        <v>-6.6858627373409307E-2</v>
      </c>
      <c r="J133" s="169">
        <f>IFERROR(Inv_SY_B!J133/Inv_SY_B!$DA133-1,"")</f>
        <v>-6.3092863419947798E-2</v>
      </c>
      <c r="K133" s="169">
        <f>IFERROR(Inv_SY_B!K133/Inv_SY_B!$DA133-1,"")</f>
        <v>-6.2551732838654339E-2</v>
      </c>
      <c r="L133" s="169">
        <f>IFERROR(Inv_SY_B!L133/Inv_SY_B!$DA133-1,"")</f>
        <v>-5.9572460857221676E-2</v>
      </c>
      <c r="M133" s="169">
        <f>IFERROR(Inv_SY_B!M133/Inv_SY_B!$DA133-1,"")</f>
        <v>-4.3084430773571603E-2</v>
      </c>
      <c r="N133" s="169">
        <f>IFERROR(Inv_SY_B!N133/Inv_SY_B!$DA133-1,"")</f>
        <v>-4.5362226159055385E-2</v>
      </c>
      <c r="O133" s="169">
        <f>IFERROR(Inv_SY_B!O133/Inv_SY_B!$DA133-1,"")</f>
        <v>-5.2095275555885334E-2</v>
      </c>
      <c r="P133" s="169">
        <f>IFERROR(Inv_SY_B!P133/Inv_SY_B!$DA133-1,"")</f>
        <v>-7.167953339050015E-2</v>
      </c>
      <c r="Q133" s="169">
        <f>IFERROR(Inv_SY_B!Q133/Inv_SY_B!$DA133-1,"")</f>
        <v>-8.3838467311977305E-2</v>
      </c>
      <c r="R133" s="169">
        <f>IFERROR(Inv_SY_B!R133/Inv_SY_B!$DA133-1,"")</f>
        <v>-9.1654874714900081E-2</v>
      </c>
      <c r="S133" s="169">
        <f>IFERROR(Inv_SY_B!S133/Inv_SY_B!$DA133-1,"")</f>
        <v>-0.101129545171876</v>
      </c>
      <c r="T133" s="169">
        <f>IFERROR(Inv_SY_B!T133/Inv_SY_B!$DA133-1,"")</f>
        <v>-7.2260884272418169E-2</v>
      </c>
      <c r="U133" s="169">
        <f>IFERROR(Inv_SY_B!U133/Inv_SY_B!$DA133-1,"")</f>
        <v>9.7276720140910156E-2</v>
      </c>
      <c r="V133" s="169">
        <f>IFERROR(Inv_SY_B!V133/Inv_SY_B!$DA133-1,"")</f>
        <v>0.1252157506851328</v>
      </c>
      <c r="W133" s="169">
        <f>IFERROR(Inv_SY_B!W133/Inv_SY_B!$DA133-1,"")</f>
        <v>9.9278374787003631E-2</v>
      </c>
      <c r="X133" s="169">
        <f>IFERROR(Inv_SY_B!X133/Inv_SY_B!$DA133-1,"")</f>
        <v>-0.27617088771266374</v>
      </c>
      <c r="Y133" s="169">
        <f>IFERROR(Inv_SY_B!Y133/Inv_SY_B!$DA133-1,"")</f>
        <v>2.0916743190560805E-2</v>
      </c>
      <c r="Z133" s="169">
        <f>IFERROR(Inv_SY_B!Z133/Inv_SY_B!$DA133-1,"")</f>
        <v>8.2012593072815498E-3</v>
      </c>
      <c r="AA133" s="169">
        <f>IFERROR(Inv_SY_B!AA133/Inv_SY_B!$DA133-1,"")</f>
        <v>2.6896605077931124E-2</v>
      </c>
      <c r="AB133" s="169">
        <f>IFERROR(Inv_SY_B!AB133/Inv_SY_B!$DA133-1,"")</f>
        <v>9.0207977080355217E-2</v>
      </c>
      <c r="AC133" s="169">
        <f>IFERROR(Inv_SY_B!AC133/Inv_SY_B!$DA133-1,"")</f>
        <v>9.5140803329869073E-2</v>
      </c>
      <c r="AD133" s="169">
        <f>IFERROR(Inv_SY_B!AD133/Inv_SY_B!$DA133-1,"")</f>
        <v>2.4877196073627816E-2</v>
      </c>
      <c r="AE133" s="169">
        <f>IFERROR(Inv_SY_B!AE133/Inv_SY_B!$DA133-1,"")</f>
        <v>7.7598454177572274E-2</v>
      </c>
      <c r="AF133" s="169">
        <f>IFERROR(Inv_SY_B!AF133/Inv_SY_B!$DA133-1,"")</f>
        <v>0.10573552926934737</v>
      </c>
      <c r="AG133" s="169">
        <f>IFERROR(Inv_SY_B!AG133/Inv_SY_B!$DA133-1,"")</f>
        <v>7.9048518841729809E-2</v>
      </c>
      <c r="AH133" s="169">
        <f>IFERROR(Inv_SY_B!AH133/Inv_SY_B!$DA133-1,"")</f>
        <v>9.0609712674528442E-2</v>
      </c>
      <c r="AI133" s="169">
        <f>IFERROR(Inv_SY_B!AI133/Inv_SY_B!$DC133-1,"")</f>
        <v>1.1505912900439119E-2</v>
      </c>
      <c r="AJ133" s="169">
        <f>IFERROR(Inv_SY_B!AJ133/Inv_SY_B!$DC133-1,"")</f>
        <v>1.5581577750953812E-2</v>
      </c>
      <c r="AK133" s="169">
        <f>IFERROR(Inv_SY_B!AK133/Inv_SY_B!$DC133-1,"")</f>
        <v>2.6083761158862684E-2</v>
      </c>
      <c r="AL133" s="169">
        <f>IFERROR(Inv_SY_B!AL133/Inv_SY_B!$DC133-1,"")</f>
        <v>1.0369389402798079E-2</v>
      </c>
      <c r="AM133" s="169">
        <f>IFERROR(Inv_SY_B!AM133/Inv_SY_B!$DC133-1,"")</f>
        <v>-4.5855927996865109E-3</v>
      </c>
      <c r="AN133" s="169">
        <f>IFERROR(Inv_SY_B!AN133/Inv_SY_B!$DC133-1,"")</f>
        <v>1.0830494956461711E-2</v>
      </c>
      <c r="AO133" s="169">
        <f>IFERROR(Inv_SY_B!AO133/Inv_SY_B!$DC133-1,"")</f>
        <v>1.2830306894416665E-2</v>
      </c>
      <c r="AP133" s="169">
        <f>IFERROR(Inv_SY_B!AP133/Inv_SY_B!$DC133-1,"")</f>
        <v>8.0932748677113864E-3</v>
      </c>
      <c r="AQ133" s="169">
        <f>IFERROR(Inv_SY_B!AQ133/Inv_SY_B!$DC133-1,"")</f>
        <v>-2.1219278399281172E-2</v>
      </c>
      <c r="AR133" s="169">
        <f>IFERROR(Inv_SY_B!AR133/Inv_SY_B!$DC133-1,"")</f>
        <v>2.2239465449702678E-4</v>
      </c>
      <c r="AS133" s="169">
        <f>IFERROR(Inv_SY_B!AS133/Inv_SY_B!$DC133-1,"")</f>
        <v>1.6693122710184971E-2</v>
      </c>
      <c r="AT133" s="169">
        <f>IFERROR(Inv_SY_B!AT133/Inv_SY_B!$DC133-1,"")</f>
        <v>8.5232672598352099E-3</v>
      </c>
      <c r="AU133" s="169">
        <f>IFERROR(Inv_SY_B!AU133/Inv_SY_B!$DC133-1,"")</f>
        <v>5.454168122402292E-3</v>
      </c>
      <c r="AV133" s="169">
        <f>IFERROR(Inv_SY_B!AV133/Inv_SY_B!$DC133-1,"")</f>
        <v>3.3436856998096953E-3</v>
      </c>
      <c r="AW133" s="169">
        <f>IFERROR(Inv_SY_B!AW133/Inv_SY_B!$DC133-1,"")</f>
        <v>2.2120976273991122E-2</v>
      </c>
      <c r="AX133" s="169">
        <f>IFERROR(Inv_SY_B!AX133/Inv_SY_B!$DC133-1,"")</f>
        <v>1.3914260312106519E-2</v>
      </c>
      <c r="AY133" s="169">
        <f>IFERROR(Inv_SY_B!AY133/Inv_SY_B!$DC133-1,"")</f>
        <v>1.3900009735706265E-2</v>
      </c>
      <c r="AZ133" s="169">
        <f>IFERROR(Inv_SY_B!AZ133/Inv_SY_B!$DC133-1,"")</f>
        <v>2.7702147785124032E-2</v>
      </c>
      <c r="BA133" s="169">
        <f>IFERROR(Inv_SY_B!BA133/Inv_SY_B!$DC133-1,"")</f>
        <v>1.9126298445684142E-2</v>
      </c>
      <c r="BB133" s="169">
        <f>IFERROR(Inv_SY_B!BB133/Inv_SY_B!$DC133-1,"")</f>
        <v>2.9646771366384161E-2</v>
      </c>
      <c r="BC133" s="169">
        <f>IFERROR(Inv_SY_B!BC133/Inv_SY_B!$DC133-1,"")</f>
        <v>1.224331037339299E-2</v>
      </c>
      <c r="BD133" s="169">
        <f>IFERROR(Inv_SY_B!BD133/Inv_SY_B!$DC133-1,"")</f>
        <v>4.0126041443746097E-2</v>
      </c>
      <c r="BE133" s="169">
        <f>IFERROR(Inv_SY_B!BE133/Inv_SY_B!$DC133-1,"")</f>
        <v>4.9574269337518073E-2</v>
      </c>
      <c r="BF133" s="169">
        <f>IFERROR(Inv_SY_B!BF133/Inv_SY_B!$DC133-1,"")</f>
        <v>5.4799164004856182E-2</v>
      </c>
      <c r="BG133" s="169">
        <f>IFERROR(Inv_SY_B!BG133/Inv_SY_B!$DC133-1,"")</f>
        <v>1.4991069491361975E-2</v>
      </c>
      <c r="BH133" s="169">
        <f>IFERROR(Inv_SY_B!BH133/Inv_SY_B!$DC133-1,"")</f>
        <v>3.9676876814005668E-2</v>
      </c>
      <c r="BI133" s="169">
        <f>IFERROR(Inv_SY_B!BI133/Inv_SY_B!$DC133-1,"")</f>
        <v>4.0615313832777389E-2</v>
      </c>
      <c r="BJ133" s="169">
        <f>IFERROR(Inv_SY_B!BJ133/Inv_SY_B!$DC133-1,"")</f>
        <v>2.606356623746775E-2</v>
      </c>
      <c r="BK133" s="169">
        <f>IFERROR(Inv_SY_B!BK133/Inv_SY_B!$DC133-1,"")</f>
        <v>7.2292239615527887E-3</v>
      </c>
      <c r="BL133" s="169">
        <f>IFERROR(Inv_SY_B!BL133/Inv_SY_B!$DC133-1,"")</f>
        <v>1.7482480724711369E-2</v>
      </c>
      <c r="BM133" s="169">
        <f>IFERROR(Inv_SY_B!BM133/Inv_SY_B!$DC133-1,"")</f>
        <v>1.5164260871523005E-2</v>
      </c>
      <c r="BN133" s="169">
        <f>IFERROR(Inv_SY_B!BN133/Inv_SY_B!$DC133-1,"")</f>
        <v>-1.0361736297509028E-2</v>
      </c>
      <c r="BO133" s="169">
        <f>IFERROR(Inv_SY_B!BO133/Inv_SY_B!$DC133-1,"")</f>
        <v>-0.16164695767534309</v>
      </c>
      <c r="BP133" s="169">
        <f>IFERROR(Inv_SY_B!BP133/Inv_SY_B!$DC133-1,"")</f>
        <v>-0.18870531588015649</v>
      </c>
      <c r="BQ133" s="169">
        <f>IFERROR(Inv_SY_B!BQ133/Inv_SY_B!$DC133-1,"")</f>
        <v>4.1266456692709452E-2</v>
      </c>
      <c r="BR133" s="169">
        <f>IFERROR(Inv_SY_B!BR133/Inv_SY_B!$DC133-1,"")</f>
        <v>2.7686200380379944E-2</v>
      </c>
      <c r="BS133" s="169">
        <f>IFERROR(Inv_SY_B!BS133/Inv_SY_B!$DC133-1,"")</f>
        <v>4.1685018926395756E-2</v>
      </c>
      <c r="BT133" s="169">
        <f>IFERROR(Inv_SY_B!BT133/Inv_SY_B!$DC133-1,"")</f>
        <v>1.2121288945568409E-2</v>
      </c>
      <c r="BU133" s="169">
        <f>IFERROR(Inv_SY_B!BU133/Inv_SY_B!$DC133-1,"")</f>
        <v>8.0942208831387141E-3</v>
      </c>
      <c r="BV133" s="169">
        <f>IFERROR(Inv_SY_B!BV133/Inv_SY_B!$DC133-1,"")</f>
        <v>-6.8508751877468521E-3</v>
      </c>
      <c r="BW133" s="169">
        <f>IFERROR(Inv_SY_B!BW133/Inv_SY_B!$DC133-1,"")</f>
        <v>5.2670467812642174E-2</v>
      </c>
      <c r="BX133" s="169">
        <f>IFERROR(Inv_SY_B!BX133/Inv_SY_B!$DC133-1,"")</f>
        <v>8.7563025918895532E-2</v>
      </c>
      <c r="BY133" s="169">
        <f>IFERROR(Inv_SY_B!BY133/Inv_SY_B!$DC133-1,"")</f>
        <v>7.1925742053477348E-2</v>
      </c>
      <c r="BZ133" s="169">
        <f>IFERROR(Inv_SY_B!BZ133/Inv_SY_B!$DC133-1,"")</f>
        <v>8.3428877051471506E-2</v>
      </c>
      <c r="CA133" s="169">
        <f>IFERROR(Inv_SY_B!CA133/Inv_SY_B!$DC133-1,"")</f>
        <v>3.0758978099060696E-2</v>
      </c>
      <c r="CB133" s="169">
        <f>IFERROR(Inv_SY_B!CB133/Inv_SY_B!$DC133-1,"")</f>
        <v>1.1431004162105962E-2</v>
      </c>
      <c r="CC133" s="169">
        <f>IFERROR(Inv_SY_B!CC133/Inv_SY_B!$DC133-1,"")</f>
        <v>-1.1950676067710941E-2</v>
      </c>
      <c r="CD133" s="169">
        <f>IFERROR(Inv_SY_B!CD133/Inv_SY_B!$DC133-1,"")</f>
        <v>5.7633854362966197E-3</v>
      </c>
      <c r="CE133" s="169">
        <f>IFERROR(Inv_SY_B!CE133/Inv_SY_B!$DC133-1,"")</f>
        <v>-3.7248929219345639E-2</v>
      </c>
      <c r="CF133" s="169">
        <f>IFERROR(Inv_SY_B!CF133/Inv_SY_B!$DC133-1,"")</f>
        <v>0.25081006732486699</v>
      </c>
      <c r="CG133" s="169">
        <f>IFERROR(Inv_SY_B!CG133/Inv_SY_B!$DC133-1,"")</f>
        <v>-3.9360621400169826E-2</v>
      </c>
      <c r="CH133" s="169">
        <f>IFERROR(Inv_SY_B!CH133/Inv_SY_B!$DC133-1,"")</f>
        <v>3.7813922580891113E-2</v>
      </c>
      <c r="CI133" s="169" t="str">
        <f>IFERROR(Inv_SY_B!CI133/Inv_SY_B!$DC133-1,"")</f>
        <v/>
      </c>
      <c r="CJ133" s="169" t="str">
        <f>IFERROR(Inv_SY_B!CJ133/Inv_SY_B!$DC133-1,"")</f>
        <v/>
      </c>
      <c r="CK133" s="169">
        <f>IFERROR(Inv_SY_B!CK133/Inv_SY_B!$DC133-1,"")</f>
        <v>-1</v>
      </c>
      <c r="CL133" s="169">
        <f>IFERROR(Inv_SY_B!CL133/Inv_SY_B!$DC133-1,"")</f>
        <v>-0.85499607073123318</v>
      </c>
      <c r="CM133" s="169">
        <f>IFERROR(Inv_SY_B!CM133/Inv_SY_B!$DB133-1,"")</f>
        <v>4.0669836814492211E-2</v>
      </c>
      <c r="CN133" s="169">
        <f>IFERROR(Inv_SY_B!CN133/Inv_SY_B!$DB133-1,"")</f>
        <v>-1.7836582480462604E-2</v>
      </c>
      <c r="CO133" s="169">
        <f>IFERROR(Inv_SY_B!CO133/Inv_SY_B!$DB133-1,"")</f>
        <v>9.4700893714332324E-3</v>
      </c>
      <c r="CP133" s="169">
        <f>IFERROR(Inv_SY_B!CP133/Inv_SY_B!$DB133-1,"")</f>
        <v>-9.0248484361921122E-3</v>
      </c>
      <c r="CQ133" s="169">
        <f>IFERROR(Inv_SY_B!CQ133/Inv_SY_B!$DB133-1,"")</f>
        <v>2.4190594918651609E-3</v>
      </c>
      <c r="CR133" s="169">
        <f>IFERROR(Inv_SY_B!CR133/Inv_SY_B!$DB133-1,"")</f>
        <v>3.2508163751489016E-2</v>
      </c>
      <c r="CS133" s="169">
        <f>IFERROR(Inv_SY_B!CS133/Inv_SY_B!$DB133-1,"")</f>
        <v>-8.9332399174433252E-3</v>
      </c>
      <c r="CT133" s="169">
        <f>IFERROR(Inv_SY_B!CT133/Inv_SY_B!$DB133-1,"")</f>
        <v>-4.9272478595181024E-2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4.421828741806455E-2</v>
      </c>
      <c r="D134" s="169">
        <f>IFERROR(Inv_SY_B!D134/Inv_SY_B!$DA134-1,"")</f>
        <v>3.9333797728123843E-2</v>
      </c>
      <c r="E134" s="169">
        <f>IFERROR(Inv_SY_B!E134/Inv_SY_B!$DA134-1,"")</f>
        <v>1.7497812959521353E-2</v>
      </c>
      <c r="F134" s="169">
        <f>IFERROR(Inv_SY_B!F134/Inv_SY_B!$DA134-1,"")</f>
        <v>1.4996581372939355E-2</v>
      </c>
      <c r="G134" s="169">
        <f>IFERROR(Inv_SY_B!G134/Inv_SY_B!$DA134-1,"")</f>
        <v>1.863594718906314E-2</v>
      </c>
      <c r="H134" s="169">
        <f>IFERROR(Inv_SY_B!H134/Inv_SY_B!$DA134-1,"")</f>
        <v>2.4758207777766383E-2</v>
      </c>
      <c r="I134" s="169">
        <f>IFERROR(Inv_SY_B!I134/Inv_SY_B!$DA134-1,"")</f>
        <v>-5.3756299333904911E-2</v>
      </c>
      <c r="J134" s="169">
        <f>IFERROR(Inv_SY_B!J134/Inv_SY_B!$DA134-1,"")</f>
        <v>-4.9513593226140573E-2</v>
      </c>
      <c r="K134" s="169">
        <f>IFERROR(Inv_SY_B!K134/Inv_SY_B!$DA134-1,"")</f>
        <v>-4.8488876836111139E-2</v>
      </c>
      <c r="L134" s="169">
        <f>IFERROR(Inv_SY_B!L134/Inv_SY_B!$DA134-1,"")</f>
        <v>-4.5133471535938385E-2</v>
      </c>
      <c r="M134" s="169">
        <f>IFERROR(Inv_SY_B!M134/Inv_SY_B!$DA134-1,"")</f>
        <v>-2.340860887796703E-2</v>
      </c>
      <c r="N134" s="169">
        <f>IFERROR(Inv_SY_B!N134/Inv_SY_B!$DA134-1,"")</f>
        <v>-3.2108932673006074E-2</v>
      </c>
      <c r="O134" s="169">
        <f>IFERROR(Inv_SY_B!O134/Inv_SY_B!$DA134-1,"")</f>
        <v>-2.9454311228375718E-2</v>
      </c>
      <c r="P134" s="169">
        <f>IFERROR(Inv_SY_B!P134/Inv_SY_B!$DA134-1,"")</f>
        <v>-5.1966880102967017E-2</v>
      </c>
      <c r="Q134" s="169">
        <f>IFERROR(Inv_SY_B!Q134/Inv_SY_B!$DA134-1,"")</f>
        <v>-5.9461766787291315E-2</v>
      </c>
      <c r="R134" s="169">
        <f>IFERROR(Inv_SY_B!R134/Inv_SY_B!$DA134-1,"")</f>
        <v>-6.3146696251973666E-2</v>
      </c>
      <c r="S134" s="169">
        <f>IFERROR(Inv_SY_B!S134/Inv_SY_B!$DA134-1,"")</f>
        <v>-7.2392566120919266E-2</v>
      </c>
      <c r="T134" s="169">
        <f>IFERROR(Inv_SY_B!T134/Inv_SY_B!$DA134-1,"")</f>
        <v>-5.2819367745162382E-2</v>
      </c>
      <c r="U134" s="169">
        <f>IFERROR(Inv_SY_B!U134/Inv_SY_B!$DA134-1,"")</f>
        <v>9.6681705802791118E-2</v>
      </c>
      <c r="V134" s="169">
        <f>IFERROR(Inv_SY_B!V134/Inv_SY_B!$DA134-1,"")</f>
        <v>0.10253606931010606</v>
      </c>
      <c r="W134" s="169">
        <f>IFERROR(Inv_SY_B!W134/Inv_SY_B!$DA134-1,"")</f>
        <v>6.9927969466821782E-2</v>
      </c>
      <c r="X134" s="169">
        <f>IFERROR(Inv_SY_B!X134/Inv_SY_B!$DA134-1,"")</f>
        <v>-0.29186566350253174</v>
      </c>
      <c r="Y134" s="169">
        <f>IFERROR(Inv_SY_B!Y134/Inv_SY_B!$DA134-1,"")</f>
        <v>3.5898779732800756E-2</v>
      </c>
      <c r="Z134" s="169">
        <f>IFERROR(Inv_SY_B!Z134/Inv_SY_B!$DA134-1,"")</f>
        <v>2.2594977285694373E-2</v>
      </c>
      <c r="AA134" s="169">
        <f>IFERROR(Inv_SY_B!AA134/Inv_SY_B!$DA134-1,"")</f>
        <v>-4.3817511208910087E-3</v>
      </c>
      <c r="AB134" s="169">
        <f>IFERROR(Inv_SY_B!AB134/Inv_SY_B!$DA134-1,"")</f>
        <v>6.4055054881724693E-2</v>
      </c>
      <c r="AC134" s="169">
        <f>IFERROR(Inv_SY_B!AC134/Inv_SY_B!$DA134-1,"")</f>
        <v>7.4571497619464022E-2</v>
      </c>
      <c r="AD134" s="169">
        <f>IFERROR(Inv_SY_B!AD134/Inv_SY_B!$DA134-1,"")</f>
        <v>1.2516659533633678E-2</v>
      </c>
      <c r="AE134" s="169">
        <f>IFERROR(Inv_SY_B!AE134/Inv_SY_B!$DA134-1,"")</f>
        <v>5.5933167960166008E-2</v>
      </c>
      <c r="AF134" s="169">
        <f>IFERROR(Inv_SY_B!AF134/Inv_SY_B!$DA134-1,"")</f>
        <v>8.1835915200145326E-2</v>
      </c>
      <c r="AG134" s="169">
        <f>IFERROR(Inv_SY_B!AG134/Inv_SY_B!$DA134-1,"")</f>
        <v>4.7053886028285197E-2</v>
      </c>
      <c r="AH134" s="169">
        <f>IFERROR(Inv_SY_B!AH134/Inv_SY_B!$DA134-1,"")</f>
        <v>5.485246807606492E-2</v>
      </c>
      <c r="AI134" s="169">
        <f>IFERROR(Inv_SY_B!AI134/Inv_SY_B!$DC134-1,"")</f>
        <v>3.7487747216012002E-2</v>
      </c>
      <c r="AJ134" s="169">
        <f>IFERROR(Inv_SY_B!AJ134/Inv_SY_B!$DC134-1,"")</f>
        <v>4.1164918978296772E-2</v>
      </c>
      <c r="AK134" s="169">
        <f>IFERROR(Inv_SY_B!AK134/Inv_SY_B!$DC134-1,"")</f>
        <v>5.0713086925903594E-2</v>
      </c>
      <c r="AL134" s="169">
        <f>IFERROR(Inv_SY_B!AL134/Inv_SY_B!$DC134-1,"")</f>
        <v>4.5032933790844165E-2</v>
      </c>
      <c r="AM134" s="169">
        <f>IFERROR(Inv_SY_B!AM134/Inv_SY_B!$DC134-1,"")</f>
        <v>3.0715198916504649E-2</v>
      </c>
      <c r="AN134" s="169">
        <f>IFERROR(Inv_SY_B!AN134/Inv_SY_B!$DC134-1,"")</f>
        <v>4.4086957253683501E-2</v>
      </c>
      <c r="AO134" s="169">
        <f>IFERROR(Inv_SY_B!AO134/Inv_SY_B!$DC134-1,"")</f>
        <v>3.6545169246551046E-2</v>
      </c>
      <c r="AP134" s="169">
        <f>IFERROR(Inv_SY_B!AP134/Inv_SY_B!$DC134-1,"")</f>
        <v>2.7982396450046298E-2</v>
      </c>
      <c r="AQ134" s="169">
        <f>IFERROR(Inv_SY_B!AQ134/Inv_SY_B!$DC134-1,"")</f>
        <v>1.4803271181077937E-2</v>
      </c>
      <c r="AR134" s="169">
        <f>IFERROR(Inv_SY_B!AR134/Inv_SY_B!$DC134-1,"")</f>
        <v>1.4570861834469095E-2</v>
      </c>
      <c r="AS134" s="169">
        <f>IFERROR(Inv_SY_B!AS134/Inv_SY_B!$DC134-1,"")</f>
        <v>2.7506852432668039E-2</v>
      </c>
      <c r="AT134" s="169">
        <f>IFERROR(Inv_SY_B!AT134/Inv_SY_B!$DC134-1,"")</f>
        <v>2.5661262414835795E-2</v>
      </c>
      <c r="AU134" s="169">
        <f>IFERROR(Inv_SY_B!AU134/Inv_SY_B!$DC134-1,"")</f>
        <v>2.9117803871383297E-2</v>
      </c>
      <c r="AV134" s="169">
        <f>IFERROR(Inv_SY_B!AV134/Inv_SY_B!$DC134-1,"")</f>
        <v>9.924409300399839E-3</v>
      </c>
      <c r="AW134" s="169">
        <f>IFERROR(Inv_SY_B!AW134/Inv_SY_B!$DC134-1,"")</f>
        <v>3.0669545082409266E-2</v>
      </c>
      <c r="AX134" s="169">
        <f>IFERROR(Inv_SY_B!AX134/Inv_SY_B!$DC134-1,"")</f>
        <v>2.6981542180912976E-2</v>
      </c>
      <c r="AY134" s="169">
        <f>IFERROR(Inv_SY_B!AY134/Inv_SY_B!$DC134-1,"")</f>
        <v>6.9793441333210193E-3</v>
      </c>
      <c r="AZ134" s="169">
        <f>IFERROR(Inv_SY_B!AZ134/Inv_SY_B!$DC134-1,"")</f>
        <v>2.3036126885817465E-2</v>
      </c>
      <c r="BA134" s="169">
        <f>IFERROR(Inv_SY_B!BA134/Inv_SY_B!$DC134-1,"")</f>
        <v>1.8462851191113794E-2</v>
      </c>
      <c r="BB134" s="169">
        <f>IFERROR(Inv_SY_B!BB134/Inv_SY_B!$DC134-1,"")</f>
        <v>2.9854081611859096E-2</v>
      </c>
      <c r="BC134" s="169">
        <f>IFERROR(Inv_SY_B!BC134/Inv_SY_B!$DC134-1,"")</f>
        <v>2.0355079528056486E-2</v>
      </c>
      <c r="BD134" s="169">
        <f>IFERROR(Inv_SY_B!BD134/Inv_SY_B!$DC134-1,"")</f>
        <v>2.8610411178602968E-2</v>
      </c>
      <c r="BE134" s="169">
        <f>IFERROR(Inv_SY_B!BE134/Inv_SY_B!$DC134-1,"")</f>
        <v>4.0857515201343508E-2</v>
      </c>
      <c r="BF134" s="169">
        <f>IFERROR(Inv_SY_B!BF134/Inv_SY_B!$DC134-1,"")</f>
        <v>4.6579655419462851E-2</v>
      </c>
      <c r="BG134" s="169">
        <f>IFERROR(Inv_SY_B!BG134/Inv_SY_B!$DC134-1,"")</f>
        <v>4.8913245191681831E-2</v>
      </c>
      <c r="BH134" s="169">
        <f>IFERROR(Inv_SY_B!BH134/Inv_SY_B!$DC134-1,"")</f>
        <v>3.7275387752536693E-2</v>
      </c>
      <c r="BI134" s="169">
        <f>IFERROR(Inv_SY_B!BI134/Inv_SY_B!$DC134-1,"")</f>
        <v>4.5355040751118292E-2</v>
      </c>
      <c r="BJ134" s="169">
        <f>IFERROR(Inv_SY_B!BJ134/Inv_SY_B!$DC134-1,"")</f>
        <v>5.0827615078677946E-2</v>
      </c>
      <c r="BK134" s="169">
        <f>IFERROR(Inv_SY_B!BK134/Inv_SY_B!$DC134-1,"")</f>
        <v>2.7234883295234491E-2</v>
      </c>
      <c r="BL134" s="169">
        <f>IFERROR(Inv_SY_B!BL134/Inv_SY_B!$DC134-1,"")</f>
        <v>3.9493823322351629E-2</v>
      </c>
      <c r="BM134" s="169">
        <f>IFERROR(Inv_SY_B!BM134/Inv_SY_B!$DC134-1,"")</f>
        <v>4.514253134070767E-2</v>
      </c>
      <c r="BN134" s="169">
        <f>IFERROR(Inv_SY_B!BN134/Inv_SY_B!$DC134-1,"")</f>
        <v>2.1855249379445496E-3</v>
      </c>
      <c r="BO134" s="169">
        <f>IFERROR(Inv_SY_B!BO134/Inv_SY_B!$DC134-1,"")</f>
        <v>2.9345416961430448E-3</v>
      </c>
      <c r="BP134" s="169">
        <f>IFERROR(Inv_SY_B!BP134/Inv_SY_B!$DC134-1,"")</f>
        <v>-0.10368469745413522</v>
      </c>
      <c r="BQ134" s="169">
        <f>IFERROR(Inv_SY_B!BQ134/Inv_SY_B!$DC134-1,"")</f>
        <v>1.9461171114331988E-2</v>
      </c>
      <c r="BR134" s="169">
        <f>IFERROR(Inv_SY_B!BR134/Inv_SY_B!$DC134-1,"")</f>
        <v>-8.4380771894546625E-3</v>
      </c>
      <c r="BS134" s="169">
        <f>IFERROR(Inv_SY_B!BS134/Inv_SY_B!$DC134-1,"")</f>
        <v>-3.7771959547078238E-3</v>
      </c>
      <c r="BT134" s="169">
        <f>IFERROR(Inv_SY_B!BT134/Inv_SY_B!$DC134-1,"")</f>
        <v>-2.8962746899660052E-3</v>
      </c>
      <c r="BU134" s="169">
        <f>IFERROR(Inv_SY_B!BU134/Inv_SY_B!$DC134-1,"")</f>
        <v>-9.9085791453017436E-3</v>
      </c>
      <c r="BV134" s="169">
        <f>IFERROR(Inv_SY_B!BV134/Inv_SY_B!$DC134-1,"")</f>
        <v>-2.8815544440215279E-2</v>
      </c>
      <c r="BW134" s="169">
        <f>IFERROR(Inv_SY_B!BW134/Inv_SY_B!$DC134-1,"")</f>
        <v>9.6666522823440904E-3</v>
      </c>
      <c r="BX134" s="169">
        <f>IFERROR(Inv_SY_B!BX134/Inv_SY_B!$DC134-1,"")</f>
        <v>2.062637146092472E-2</v>
      </c>
      <c r="BY134" s="169">
        <f>IFERROR(Inv_SY_B!BY134/Inv_SY_B!$DC134-1,"")</f>
        <v>2.1165563117435005E-2</v>
      </c>
      <c r="BZ134" s="169">
        <f>IFERROR(Inv_SY_B!BZ134/Inv_SY_B!$DC134-1,"")</f>
        <v>1.4578544104258295E-2</v>
      </c>
      <c r="CA134" s="169">
        <f>IFERROR(Inv_SY_B!CA134/Inv_SY_B!$DC134-1,"")</f>
        <v>8.3004283192049666E-3</v>
      </c>
      <c r="CB134" s="169">
        <f>IFERROR(Inv_SY_B!CB134/Inv_SY_B!$DC134-1,"")</f>
        <v>-1.3860749784872506E-2</v>
      </c>
      <c r="CC134" s="169">
        <f>IFERROR(Inv_SY_B!CC134/Inv_SY_B!$DC134-1,"")</f>
        <v>-1.1392787292287543E-2</v>
      </c>
      <c r="CD134" s="169">
        <f>IFERROR(Inv_SY_B!CD134/Inv_SY_B!$DC134-1,"")</f>
        <v>3.443267013818252E-3</v>
      </c>
      <c r="CE134" s="169">
        <f>IFERROR(Inv_SY_B!CE134/Inv_SY_B!$DC134-1,"")</f>
        <v>-3.9684827991944838E-2</v>
      </c>
      <c r="CF134" s="169">
        <f>IFERROR(Inv_SY_B!CF134/Inv_SY_B!$DC134-1,"")</f>
        <v>-1.4332388301008248E-3</v>
      </c>
      <c r="CG134" s="169">
        <f>IFERROR(Inv_SY_B!CG134/Inv_SY_B!$DC134-1,"")</f>
        <v>-4.2670644886379616E-2</v>
      </c>
      <c r="CH134" s="169">
        <f>IFERROR(Inv_SY_B!CH134/Inv_SY_B!$DC134-1,"")</f>
        <v>3.0892886835487854E-2</v>
      </c>
      <c r="CI134" s="169" t="str">
        <f>IFERROR(Inv_SY_B!CI134/Inv_SY_B!$DC134-1,"")</f>
        <v/>
      </c>
      <c r="CJ134" s="169" t="str">
        <f>IFERROR(Inv_SY_B!CJ134/Inv_SY_B!$DC134-1,"")</f>
        <v/>
      </c>
      <c r="CK134" s="169">
        <f>IFERROR(Inv_SY_B!CK134/Inv_SY_B!$DC134-1,"")</f>
        <v>-1</v>
      </c>
      <c r="CL134" s="169">
        <f>IFERROR(Inv_SY_B!CL134/Inv_SY_B!$DC134-1,"")</f>
        <v>-0.86863388218040161</v>
      </c>
      <c r="CM134" s="169">
        <f>IFERROR(Inv_SY_B!CM134/Inv_SY_B!$DB134-1,"")</f>
        <v>4.3645364209853987E-2</v>
      </c>
      <c r="CN134" s="169">
        <f>IFERROR(Inv_SY_B!CN134/Inv_SY_B!$DB134-1,"")</f>
        <v>-1.5980870637685829E-2</v>
      </c>
      <c r="CO134" s="169">
        <f>IFERROR(Inv_SY_B!CO134/Inv_SY_B!$DB134-1,"")</f>
        <v>1.0655988794830096E-2</v>
      </c>
      <c r="CP134" s="169">
        <f>IFERROR(Inv_SY_B!CP134/Inv_SY_B!$DB134-1,"")</f>
        <v>-1.2936941947307323E-2</v>
      </c>
      <c r="CQ134" s="169">
        <f>IFERROR(Inv_SY_B!CQ134/Inv_SY_B!$DB134-1,"")</f>
        <v>3.1595605080059208E-3</v>
      </c>
      <c r="CR134" s="169">
        <f>IFERROR(Inv_SY_B!CR134/Inv_SY_B!$DB134-1,"")</f>
        <v>3.3438003452581855E-2</v>
      </c>
      <c r="CS134" s="169">
        <f>IFERROR(Inv_SY_B!CS134/Inv_SY_B!$DB134-1,"")</f>
        <v>-8.6539959195500726E-3</v>
      </c>
      <c r="CT134" s="169">
        <f>IFERROR(Inv_SY_B!CT134/Inv_SY_B!$DB134-1,"")</f>
        <v>-5.3327108460728079E-2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0.24023174443753326</v>
      </c>
      <c r="D135" s="169">
        <f>IFERROR(Inv_SY_B!D135/Inv_SY_B!$DA135-1,"")</f>
        <v>0.25672769274765361</v>
      </c>
      <c r="E135" s="169">
        <f>IFERROR(Inv_SY_B!E135/Inv_SY_B!$DA135-1,"")</f>
        <v>-8.4322735713160069E-2</v>
      </c>
      <c r="F135" s="169">
        <f>IFERROR(Inv_SY_B!F135/Inv_SY_B!$DA135-1,"")</f>
        <v>-9.1427466199118568E-2</v>
      </c>
      <c r="G135" s="169">
        <f>IFERROR(Inv_SY_B!G135/Inv_SY_B!$DA135-1,"")</f>
        <v>-8.6033216281566238E-2</v>
      </c>
      <c r="H135" s="169">
        <f>IFERROR(Inv_SY_B!H135/Inv_SY_B!$DA135-1,"")</f>
        <v>-8.1259221156668393E-2</v>
      </c>
      <c r="I135" s="169">
        <f>IFERROR(Inv_SY_B!I135/Inv_SY_B!$DA135-1,"")</f>
        <v>-0.11935168839059684</v>
      </c>
      <c r="J135" s="169">
        <f>IFERROR(Inv_SY_B!J135/Inv_SY_B!$DA135-1,"")</f>
        <v>-0.11679810983831873</v>
      </c>
      <c r="K135" s="169">
        <f>IFERROR(Inv_SY_B!K135/Inv_SY_B!$DA135-1,"")</f>
        <v>-0.12446680065640559</v>
      </c>
      <c r="L135" s="169">
        <f>IFERROR(Inv_SY_B!L135/Inv_SY_B!$DA135-1,"")</f>
        <v>-0.12095552788652852</v>
      </c>
      <c r="M135" s="169">
        <f>IFERROR(Inv_SY_B!M135/Inv_SY_B!$DA135-1,"")</f>
        <v>-9.7583937514173935E-2</v>
      </c>
      <c r="N135" s="169">
        <f>IFERROR(Inv_SY_B!N135/Inv_SY_B!$DA135-1,"")</f>
        <v>-0.10452559953329577</v>
      </c>
      <c r="O135" s="169">
        <f>IFERROR(Inv_SY_B!O135/Inv_SY_B!$DA135-1,"")</f>
        <v>-0.10126395544263289</v>
      </c>
      <c r="P135" s="169">
        <f>IFERROR(Inv_SY_B!P135/Inv_SY_B!$DA135-1,"")</f>
        <v>-0.1211765303452903</v>
      </c>
      <c r="Q135" s="169">
        <f>IFERROR(Inv_SY_B!Q135/Inv_SY_B!$DA135-1,"")</f>
        <v>-0.15164759462572031</v>
      </c>
      <c r="R135" s="169">
        <f>IFERROR(Inv_SY_B!R135/Inv_SY_B!$DA135-1,"")</f>
        <v>-0.15605914671954157</v>
      </c>
      <c r="S135" s="169">
        <f>IFERROR(Inv_SY_B!S135/Inv_SY_B!$DA135-1,"")</f>
        <v>-0.15960205096567603</v>
      </c>
      <c r="T135" s="169">
        <f>IFERROR(Inv_SY_B!T135/Inv_SY_B!$DA135-1,"")</f>
        <v>-0.14435759593845099</v>
      </c>
      <c r="U135" s="169">
        <f>IFERROR(Inv_SY_B!U135/Inv_SY_B!$DA135-1,"")</f>
        <v>6.9300272564306598E-2</v>
      </c>
      <c r="V135" s="169">
        <f>IFERROR(Inv_SY_B!V135/Inv_SY_B!$DA135-1,"")</f>
        <v>8.7835671437792806E-2</v>
      </c>
      <c r="W135" s="169">
        <f>IFERROR(Inv_SY_B!W135/Inv_SY_B!$DA135-1,"")</f>
        <v>6.6635130683869948E-2</v>
      </c>
      <c r="X135" s="169">
        <f>IFERROR(Inv_SY_B!X135/Inv_SY_B!$DA135-1,"")</f>
        <v>-0.30487970233932815</v>
      </c>
      <c r="Y135" s="169">
        <f>IFERROR(Inv_SY_B!Y135/Inv_SY_B!$DA135-1,"")</f>
        <v>0.16241408627944875</v>
      </c>
      <c r="Z135" s="169">
        <f>IFERROR(Inv_SY_B!Z135/Inv_SY_B!$DA135-1,"")</f>
        <v>0.14899617465639081</v>
      </c>
      <c r="AA135" s="169">
        <f>IFERROR(Inv_SY_B!AA135/Inv_SY_B!$DA135-1,"")</f>
        <v>3.4711872062165083E-2</v>
      </c>
      <c r="AB135" s="169">
        <f>IFERROR(Inv_SY_B!AB135/Inv_SY_B!$DA135-1,"")</f>
        <v>0.10285692235019828</v>
      </c>
      <c r="AC135" s="169">
        <f>IFERROR(Inv_SY_B!AC135/Inv_SY_B!$DA135-1,"")</f>
        <v>0.1124717531946644</v>
      </c>
      <c r="AD135" s="169">
        <f>IFERROR(Inv_SY_B!AD135/Inv_SY_B!$DA135-1,"")</f>
        <v>4.1308498535098659E-2</v>
      </c>
      <c r="AE135" s="169">
        <f>IFERROR(Inv_SY_B!AE135/Inv_SY_B!$DA135-1,"")</f>
        <v>9.9236588526653735E-2</v>
      </c>
      <c r="AF135" s="169">
        <f>IFERROR(Inv_SY_B!AF135/Inv_SY_B!$DA135-1,"")</f>
        <v>0.12749468068972347</v>
      </c>
      <c r="AG135" s="169">
        <f>IFERROR(Inv_SY_B!AG135/Inv_SY_B!$DA135-1,"")</f>
        <v>0.31556910315698539</v>
      </c>
      <c r="AH135" s="169">
        <f>IFERROR(Inv_SY_B!AH135/Inv_SY_B!$DA135-1,"")</f>
        <v>0.29992068822398643</v>
      </c>
      <c r="AI135" s="169">
        <f>IFERROR(Inv_SY_B!AI135/Inv_SY_B!$DC135-1,"")</f>
        <v>3.8798719178610108E-2</v>
      </c>
      <c r="AJ135" s="169">
        <f>IFERROR(Inv_SY_B!AJ135/Inv_SY_B!$DC135-1,"")</f>
        <v>3.5498850312095875E-2</v>
      </c>
      <c r="AK135" s="169">
        <f>IFERROR(Inv_SY_B!AK135/Inv_SY_B!$DC135-1,"")</f>
        <v>4.3759901336541285E-2</v>
      </c>
      <c r="AL135" s="169">
        <f>IFERROR(Inv_SY_B!AL135/Inv_SY_B!$DC135-1,"")</f>
        <v>2.3756507952264583E-2</v>
      </c>
      <c r="AM135" s="169">
        <f>IFERROR(Inv_SY_B!AM135/Inv_SY_B!$DC135-1,"")</f>
        <v>1.0671772399194257E-2</v>
      </c>
      <c r="AN135" s="169">
        <f>IFERROR(Inv_SY_B!AN135/Inv_SY_B!$DC135-1,"")</f>
        <v>2.8943798303302071E-2</v>
      </c>
      <c r="AO135" s="169">
        <f>IFERROR(Inv_SY_B!AO135/Inv_SY_B!$DC135-1,"")</f>
        <v>2.8130313343146085E-2</v>
      </c>
      <c r="AP135" s="169">
        <f>IFERROR(Inv_SY_B!AP135/Inv_SY_B!$DC135-1,"")</f>
        <v>3.0583782474077781E-2</v>
      </c>
      <c r="AQ135" s="169">
        <f>IFERROR(Inv_SY_B!AQ135/Inv_SY_B!$DC135-1,"")</f>
        <v>2.3416385347410085E-3</v>
      </c>
      <c r="AR135" s="169">
        <f>IFERROR(Inv_SY_B!AR135/Inv_SY_B!$DC135-1,"")</f>
        <v>1.016810435326776E-2</v>
      </c>
      <c r="AS135" s="169">
        <f>IFERROR(Inv_SY_B!AS135/Inv_SY_B!$DC135-1,"")</f>
        <v>2.7909151919113695E-2</v>
      </c>
      <c r="AT135" s="169">
        <f>IFERROR(Inv_SY_B!AT135/Inv_SY_B!$DC135-1,"")</f>
        <v>2.4005407050027738E-2</v>
      </c>
      <c r="AU135" s="169">
        <f>IFERROR(Inv_SY_B!AU135/Inv_SY_B!$DC135-1,"")</f>
        <v>1.5897629245002598E-2</v>
      </c>
      <c r="AV135" s="169">
        <f>IFERROR(Inv_SY_B!AV135/Inv_SY_B!$DC135-1,"")</f>
        <v>-2.2555317194906666E-3</v>
      </c>
      <c r="AW135" s="169">
        <f>IFERROR(Inv_SY_B!AW135/Inv_SY_B!$DC135-1,"")</f>
        <v>2.9171266712388677E-2</v>
      </c>
      <c r="AX135" s="169">
        <f>IFERROR(Inv_SY_B!AX135/Inv_SY_B!$DC135-1,"")</f>
        <v>1.998946663947998E-2</v>
      </c>
      <c r="AY135" s="169">
        <f>IFERROR(Inv_SY_B!AY135/Inv_SY_B!$DC135-1,"")</f>
        <v>1.1384423979878155E-2</v>
      </c>
      <c r="AZ135" s="169">
        <f>IFERROR(Inv_SY_B!AZ135/Inv_SY_B!$DC135-1,"")</f>
        <v>2.8818371106801965E-2</v>
      </c>
      <c r="BA135" s="169">
        <f>IFERROR(Inv_SY_B!BA135/Inv_SY_B!$DC135-1,"")</f>
        <v>2.3837045699302006E-2</v>
      </c>
      <c r="BB135" s="169">
        <f>IFERROR(Inv_SY_B!BB135/Inv_SY_B!$DC135-1,"")</f>
        <v>3.5664032968085957E-2</v>
      </c>
      <c r="BC135" s="169">
        <f>IFERROR(Inv_SY_B!BC135/Inv_SY_B!$DC135-1,"")</f>
        <v>2.2632596898246593E-2</v>
      </c>
      <c r="BD135" s="169">
        <f>IFERROR(Inv_SY_B!BD135/Inv_SY_B!$DC135-1,"")</f>
        <v>3.0514513500931262E-2</v>
      </c>
      <c r="BE135" s="169">
        <f>IFERROR(Inv_SY_B!BE135/Inv_SY_B!$DC135-1,"")</f>
        <v>4.5079469587874677E-2</v>
      </c>
      <c r="BF135" s="169">
        <f>IFERROR(Inv_SY_B!BF135/Inv_SY_B!$DC135-1,"")</f>
        <v>5.2785086451296204E-2</v>
      </c>
      <c r="BG135" s="169">
        <f>IFERROR(Inv_SY_B!BG135/Inv_SY_B!$DC135-1,"")</f>
        <v>4.4776294135763894E-2</v>
      </c>
      <c r="BH135" s="169">
        <f>IFERROR(Inv_SY_B!BH135/Inv_SY_B!$DC135-1,"")</f>
        <v>4.5847800757291113E-2</v>
      </c>
      <c r="BI135" s="169">
        <f>IFERROR(Inv_SY_B!BI135/Inv_SY_B!$DC135-1,"")</f>
        <v>4.8154817964843888E-2</v>
      </c>
      <c r="BJ135" s="169">
        <f>IFERROR(Inv_SY_B!BJ135/Inv_SY_B!$DC135-1,"")</f>
        <v>5.0660505867595296E-2</v>
      </c>
      <c r="BK135" s="169">
        <f>IFERROR(Inv_SY_B!BK135/Inv_SY_B!$DC135-1,"")</f>
        <v>2.5206067847607372E-2</v>
      </c>
      <c r="BL135" s="169">
        <f>IFERROR(Inv_SY_B!BL135/Inv_SY_B!$DC135-1,"")</f>
        <v>3.9408477556118093E-2</v>
      </c>
      <c r="BM135" s="169">
        <f>IFERROR(Inv_SY_B!BM135/Inv_SY_B!$DC135-1,"")</f>
        <v>4.3519268430812774E-2</v>
      </c>
      <c r="BN135" s="169">
        <f>IFERROR(Inv_SY_B!BN135/Inv_SY_B!$DC135-1,"")</f>
        <v>2.4376351132610496E-2</v>
      </c>
      <c r="BO135" s="169">
        <f>IFERROR(Inv_SY_B!BO135/Inv_SY_B!$DC135-1,"")</f>
        <v>-9.0171660254750985E-2</v>
      </c>
      <c r="BP135" s="169">
        <f>IFERROR(Inv_SY_B!BP135/Inv_SY_B!$DC135-1,"")</f>
        <v>-0.15011978256352709</v>
      </c>
      <c r="BQ135" s="169">
        <f>IFERROR(Inv_SY_B!BQ135/Inv_SY_B!$DC135-1,"")</f>
        <v>4.9082947052645487E-3</v>
      </c>
      <c r="BR135" s="169">
        <f>IFERROR(Inv_SY_B!BR135/Inv_SY_B!$DC135-1,"")</f>
        <v>-2.0242915833242892E-3</v>
      </c>
      <c r="BS135" s="169">
        <f>IFERROR(Inv_SY_B!BS135/Inv_SY_B!$DC135-1,"")</f>
        <v>-1.4709859675480663E-2</v>
      </c>
      <c r="BT135" s="169">
        <f>IFERROR(Inv_SY_B!BT135/Inv_SY_B!$DC135-1,"")</f>
        <v>-6.1676574584252908E-3</v>
      </c>
      <c r="BU135" s="169">
        <f>IFERROR(Inv_SY_B!BU135/Inv_SY_B!$DC135-1,"")</f>
        <v>-1.1429113871764263E-2</v>
      </c>
      <c r="BV135" s="169">
        <f>IFERROR(Inv_SY_B!BV135/Inv_SY_B!$DC135-1,"")</f>
        <v>-3.5695909524197655E-2</v>
      </c>
      <c r="BW135" s="169">
        <f>IFERROR(Inv_SY_B!BW135/Inv_SY_B!$DC135-1,"")</f>
        <v>1.9938673550912833E-2</v>
      </c>
      <c r="BX135" s="169">
        <f>IFERROR(Inv_SY_B!BX135/Inv_SY_B!$DC135-1,"")</f>
        <v>2.6341500736821288E-2</v>
      </c>
      <c r="BY135" s="169">
        <f>IFERROR(Inv_SY_B!BY135/Inv_SY_B!$DC135-1,"")</f>
        <v>3.1960049514950795E-2</v>
      </c>
      <c r="BZ135" s="169">
        <f>IFERROR(Inv_SY_B!BZ135/Inv_SY_B!$DC135-1,"")</f>
        <v>2.235830828390073E-2</v>
      </c>
      <c r="CA135" s="169">
        <f>IFERROR(Inv_SY_B!CA135/Inv_SY_B!$DC135-1,"")</f>
        <v>1.7042864341908937E-2</v>
      </c>
      <c r="CB135" s="169">
        <f>IFERROR(Inv_SY_B!CB135/Inv_SY_B!$DC135-1,"")</f>
        <v>-6.1311875027343365E-3</v>
      </c>
      <c r="CC135" s="169">
        <f>IFERROR(Inv_SY_B!CC135/Inv_SY_B!$DC135-1,"")</f>
        <v>2.7305645786167121E-2</v>
      </c>
      <c r="CD135" s="169">
        <f>IFERROR(Inv_SY_B!CD135/Inv_SY_B!$DC135-1,"")</f>
        <v>4.1574890029637102E-2</v>
      </c>
      <c r="CE135" s="169">
        <f>IFERROR(Inv_SY_B!CE135/Inv_SY_B!$DC135-1,"")</f>
        <v>-1.635964198212958E-2</v>
      </c>
      <c r="CF135" s="169">
        <f>IFERROR(Inv_SY_B!CF135/Inv_SY_B!$DC135-1,"")</f>
        <v>1.7999419179741016E-2</v>
      </c>
      <c r="CG135" s="169">
        <f>IFERROR(Inv_SY_B!CG135/Inv_SY_B!$DC135-1,"")</f>
        <v>-2.2167405279776231E-2</v>
      </c>
      <c r="CH135" s="169">
        <f>IFERROR(Inv_SY_B!CH135/Inv_SY_B!$DC135-1,"")</f>
        <v>5.3523240020009633E-2</v>
      </c>
      <c r="CI135" s="169" t="str">
        <f>IFERROR(Inv_SY_B!CI135/Inv_SY_B!$DC135-1,"")</f>
        <v/>
      </c>
      <c r="CJ135" s="169" t="str">
        <f>IFERROR(Inv_SY_B!CJ135/Inv_SY_B!$DC135-1,"")</f>
        <v/>
      </c>
      <c r="CK135" s="169">
        <f>IFERROR(Inv_SY_B!CK135/Inv_SY_B!$DC135-1,"")</f>
        <v>-1</v>
      </c>
      <c r="CL135" s="169">
        <f>IFERROR(Inv_SY_B!CL135/Inv_SY_B!$DC135-1,"")</f>
        <v>-0.84801227837204651</v>
      </c>
      <c r="CM135" s="169">
        <f>IFERROR(Inv_SY_B!CM135/Inv_SY_B!$DB135-1,"")</f>
        <v>4.5366795662560522E-2</v>
      </c>
      <c r="CN135" s="169">
        <f>IFERROR(Inv_SY_B!CN135/Inv_SY_B!$DB135-1,"")</f>
        <v>-7.5575284938815823E-3</v>
      </c>
      <c r="CO135" s="169">
        <f>IFERROR(Inv_SY_B!CO135/Inv_SY_B!$DB135-1,"")</f>
        <v>1.3701316026956789E-2</v>
      </c>
      <c r="CP135" s="169">
        <f>IFERROR(Inv_SY_B!CP135/Inv_SY_B!$DB135-1,"")</f>
        <v>-2.4538731225296595E-2</v>
      </c>
      <c r="CQ135" s="169">
        <f>IFERROR(Inv_SY_B!CQ135/Inv_SY_B!$DB135-1,"")</f>
        <v>4.3124723735687986E-4</v>
      </c>
      <c r="CR135" s="169">
        <f>IFERROR(Inv_SY_B!CR135/Inv_SY_B!$DB135-1,"")</f>
        <v>3.3284182359295533E-2</v>
      </c>
      <c r="CS135" s="169">
        <f>IFERROR(Inv_SY_B!CS135/Inv_SY_B!$DB135-1,"")</f>
        <v>-8.8704874056018124E-3</v>
      </c>
      <c r="CT135" s="169">
        <f>IFERROR(Inv_SY_B!CT135/Inv_SY_B!$DB135-1,"")</f>
        <v>-5.1816794161389512E-2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1.3098183926674167E-2</v>
      </c>
      <c r="D136" s="169">
        <f>IFERROR(Inv_SY_B!D136/Inv_SY_B!$DA136-1,"")</f>
        <v>1.9243027531228973E-2</v>
      </c>
      <c r="E136" s="169">
        <f>IFERROR(Inv_SY_B!E136/Inv_SY_B!$DA136-1,"")</f>
        <v>-1.8958023596364337E-2</v>
      </c>
      <c r="F136" s="169">
        <f>IFERROR(Inv_SY_B!F136/Inv_SY_B!$DA136-1,"")</f>
        <v>-1.8159558816233656E-2</v>
      </c>
      <c r="G136" s="169">
        <f>IFERROR(Inv_SY_B!G136/Inv_SY_B!$DA136-1,"")</f>
        <v>-1.9112243591104305E-2</v>
      </c>
      <c r="H136" s="169">
        <f>IFERROR(Inv_SY_B!H136/Inv_SY_B!$DA136-1,"")</f>
        <v>-1.4863019588504667E-2</v>
      </c>
      <c r="I136" s="169">
        <f>IFERROR(Inv_SY_B!I136/Inv_SY_B!$DA136-1,"")</f>
        <v>-1.9755366789870443E-2</v>
      </c>
      <c r="J136" s="169">
        <f>IFERROR(Inv_SY_B!J136/Inv_SY_B!$DA136-1,"")</f>
        <v>-2.0517124365107553E-2</v>
      </c>
      <c r="K136" s="169">
        <f>IFERROR(Inv_SY_B!K136/Inv_SY_B!$DA136-1,"")</f>
        <v>-1.3040155848810575E-2</v>
      </c>
      <c r="L136" s="169">
        <f>IFERROR(Inv_SY_B!L136/Inv_SY_B!$DA136-1,"")</f>
        <v>-1.2930768185491326E-2</v>
      </c>
      <c r="M136" s="169">
        <f>IFERROR(Inv_SY_B!M136/Inv_SY_B!$DA136-1,"")</f>
        <v>1.156346310015044E-3</v>
      </c>
      <c r="N136" s="169">
        <f>IFERROR(Inv_SY_B!N136/Inv_SY_B!$DA136-1,"")</f>
        <v>-1.0287768067398728E-2</v>
      </c>
      <c r="O136" s="169">
        <f>IFERROR(Inv_SY_B!O136/Inv_SY_B!$DA136-1,"")</f>
        <v>-4.180793727178278E-3</v>
      </c>
      <c r="P136" s="169">
        <f>IFERROR(Inv_SY_B!P136/Inv_SY_B!$DA136-1,"")</f>
        <v>-2.817970867584263E-2</v>
      </c>
      <c r="Q136" s="169">
        <f>IFERROR(Inv_SY_B!Q136/Inv_SY_B!$DA136-1,"")</f>
        <v>-2.7988743792501602E-2</v>
      </c>
      <c r="R136" s="169">
        <f>IFERROR(Inv_SY_B!R136/Inv_SY_B!$DA136-1,"")</f>
        <v>-3.267867705649774E-2</v>
      </c>
      <c r="S136" s="169">
        <f>IFERROR(Inv_SY_B!S136/Inv_SY_B!$DA136-1,"")</f>
        <v>-4.2405587406440182E-2</v>
      </c>
      <c r="T136" s="169">
        <f>IFERROR(Inv_SY_B!T136/Inv_SY_B!$DA136-1,"")</f>
        <v>-2.2589645727122964E-2</v>
      </c>
      <c r="U136" s="169">
        <f>IFERROR(Inv_SY_B!U136/Inv_SY_B!$DA136-1,"")</f>
        <v>6.4947499433624989E-2</v>
      </c>
      <c r="V136" s="169">
        <f>IFERROR(Inv_SY_B!V136/Inv_SY_B!$DA136-1,"")</f>
        <v>7.7927893881073684E-2</v>
      </c>
      <c r="W136" s="169">
        <f>IFERROR(Inv_SY_B!W136/Inv_SY_B!$DA136-1,"")</f>
        <v>5.4136864355496694E-2</v>
      </c>
      <c r="X136" s="169">
        <f>IFERROR(Inv_SY_B!X136/Inv_SY_B!$DA136-1,"")</f>
        <v>-0.30496093610056396</v>
      </c>
      <c r="Y136" s="169">
        <f>IFERROR(Inv_SY_B!Y136/Inv_SY_B!$DA136-1,"")</f>
        <v>-1.0121006637485386E-2</v>
      </c>
      <c r="Z136" s="169">
        <f>IFERROR(Inv_SY_B!Z136/Inv_SY_B!$DA136-1,"")</f>
        <v>-2.2265886403195045E-2</v>
      </c>
      <c r="AA136" s="169">
        <f>IFERROR(Inv_SY_B!AA136/Inv_SY_B!$DA136-1,"")</f>
        <v>-3.3005991538324064E-3</v>
      </c>
      <c r="AB136" s="169">
        <f>IFERROR(Inv_SY_B!AB136/Inv_SY_B!$DA136-1,"")</f>
        <v>6.0869072197824892E-2</v>
      </c>
      <c r="AC136" s="169">
        <f>IFERROR(Inv_SY_B!AC136/Inv_SY_B!$DA136-1,"")</f>
        <v>9.0723694662207865E-2</v>
      </c>
      <c r="AD136" s="169">
        <f>IFERROR(Inv_SY_B!AD136/Inv_SY_B!$DA136-1,"")</f>
        <v>3.2692734950256153E-2</v>
      </c>
      <c r="AE136" s="169">
        <f>IFERROR(Inv_SY_B!AE136/Inv_SY_B!$DA136-1,"")</f>
        <v>4.8015279777358089E-2</v>
      </c>
      <c r="AF136" s="169">
        <f>IFERROR(Inv_SY_B!AF136/Inv_SY_B!$DA136-1,"")</f>
        <v>7.2819496291362862E-2</v>
      </c>
      <c r="AG136" s="169">
        <f>IFERROR(Inv_SY_B!AG136/Inv_SY_B!$DA136-1,"")</f>
        <v>6.1311777332974993E-2</v>
      </c>
      <c r="AH136" s="169">
        <f>IFERROR(Inv_SY_B!AH136/Inv_SY_B!$DA136-1,"")</f>
        <v>4.9353742879447937E-2</v>
      </c>
      <c r="AI136" s="169">
        <f>IFERROR(Inv_SY_B!AI136/Inv_SY_B!$DC136-1,"")</f>
        <v>1.71106060789874E-2</v>
      </c>
      <c r="AJ136" s="169">
        <f>IFERROR(Inv_SY_B!AJ136/Inv_SY_B!$DC136-1,"")</f>
        <v>1.2208868218365865E-2</v>
      </c>
      <c r="AK136" s="169">
        <f>IFERROR(Inv_SY_B!AK136/Inv_SY_B!$DC136-1,"")</f>
        <v>2.897055802911197E-2</v>
      </c>
      <c r="AL136" s="169">
        <f>IFERROR(Inv_SY_B!AL136/Inv_SY_B!$DC136-1,"")</f>
        <v>9.8956885538026285E-3</v>
      </c>
      <c r="AM136" s="169">
        <f>IFERROR(Inv_SY_B!AM136/Inv_SY_B!$DC136-1,"")</f>
        <v>3.3541159540171339E-3</v>
      </c>
      <c r="AN136" s="169">
        <f>IFERROR(Inv_SY_B!AN136/Inv_SY_B!$DC136-1,"")</f>
        <v>4.7030821192888261E-3</v>
      </c>
      <c r="AO136" s="169">
        <f>IFERROR(Inv_SY_B!AO136/Inv_SY_B!$DC136-1,"")</f>
        <v>3.4483154461910637E-3</v>
      </c>
      <c r="AP136" s="169">
        <f>IFERROR(Inv_SY_B!AP136/Inv_SY_B!$DC136-1,"")</f>
        <v>9.5000130848643671E-3</v>
      </c>
      <c r="AQ136" s="169">
        <f>IFERROR(Inv_SY_B!AQ136/Inv_SY_B!$DC136-1,"")</f>
        <v>-1.1002302239283779E-2</v>
      </c>
      <c r="AR136" s="169">
        <f>IFERROR(Inv_SY_B!AR136/Inv_SY_B!$DC136-1,"")</f>
        <v>-1.4144289454976366E-2</v>
      </c>
      <c r="AS136" s="169">
        <f>IFERROR(Inv_SY_B!AS136/Inv_SY_B!$DC136-1,"")</f>
        <v>4.8562614274334504E-3</v>
      </c>
      <c r="AT136" s="169">
        <f>IFERROR(Inv_SY_B!AT136/Inv_SY_B!$DC136-1,"")</f>
        <v>4.3170702627650659E-3</v>
      </c>
      <c r="AU136" s="169">
        <f>IFERROR(Inv_SY_B!AU136/Inv_SY_B!$DC136-1,"")</f>
        <v>-6.9904148127120092E-4</v>
      </c>
      <c r="AV136" s="169">
        <f>IFERROR(Inv_SY_B!AV136/Inv_SY_B!$DC136-1,"")</f>
        <v>-8.4793489286696389E-3</v>
      </c>
      <c r="AW136" s="169">
        <f>IFERROR(Inv_SY_B!AW136/Inv_SY_B!$DC136-1,"")</f>
        <v>6.7259964876704714E-3</v>
      </c>
      <c r="AX136" s="169">
        <f>IFERROR(Inv_SY_B!AX136/Inv_SY_B!$DC136-1,"")</f>
        <v>-4.9472142938099539E-3</v>
      </c>
      <c r="AY136" s="169">
        <f>IFERROR(Inv_SY_B!AY136/Inv_SY_B!$DC136-1,"")</f>
        <v>-9.0948386374128942E-3</v>
      </c>
      <c r="AZ136" s="169">
        <f>IFERROR(Inv_SY_B!AZ136/Inv_SY_B!$DC136-1,"")</f>
        <v>5.8209651553213781E-3</v>
      </c>
      <c r="BA136" s="169">
        <f>IFERROR(Inv_SY_B!BA136/Inv_SY_B!$DC136-1,"")</f>
        <v>-3.7091464836529475E-3</v>
      </c>
      <c r="BB136" s="169">
        <f>IFERROR(Inv_SY_B!BB136/Inv_SY_B!$DC136-1,"")</f>
        <v>9.7725208738423941E-3</v>
      </c>
      <c r="BC136" s="169">
        <f>IFERROR(Inv_SY_B!BC136/Inv_SY_B!$DC136-1,"")</f>
        <v>-9.9931209150381228E-3</v>
      </c>
      <c r="BD136" s="169">
        <f>IFERROR(Inv_SY_B!BD136/Inv_SY_B!$DC136-1,"")</f>
        <v>1.0413464234533265E-2</v>
      </c>
      <c r="BE136" s="169">
        <f>IFERROR(Inv_SY_B!BE136/Inv_SY_B!$DC136-1,"")</f>
        <v>2.3074387142743458E-2</v>
      </c>
      <c r="BF136" s="169">
        <f>IFERROR(Inv_SY_B!BF136/Inv_SY_B!$DC136-1,"")</f>
        <v>2.8987893972032053E-2</v>
      </c>
      <c r="BG136" s="169">
        <f>IFERROR(Inv_SY_B!BG136/Inv_SY_B!$DC136-1,"")</f>
        <v>2.6505603645178732E-2</v>
      </c>
      <c r="BH136" s="169">
        <f>IFERROR(Inv_SY_B!BH136/Inv_SY_B!$DC136-1,"")</f>
        <v>1.6589144604453265E-2</v>
      </c>
      <c r="BI136" s="169">
        <f>IFERROR(Inv_SY_B!BI136/Inv_SY_B!$DC136-1,"")</f>
        <v>2.290619025536933E-2</v>
      </c>
      <c r="BJ136" s="169">
        <f>IFERROR(Inv_SY_B!BJ136/Inv_SY_B!$DC136-1,"")</f>
        <v>2.2354938521265355E-2</v>
      </c>
      <c r="BK136" s="169">
        <f>IFERROR(Inv_SY_B!BK136/Inv_SY_B!$DC136-1,"")</f>
        <v>4.1783615105386307E-3</v>
      </c>
      <c r="BL136" s="169">
        <f>IFERROR(Inv_SY_B!BL136/Inv_SY_B!$DC136-1,"")</f>
        <v>1.6870847161891911E-2</v>
      </c>
      <c r="BM136" s="169">
        <f>IFERROR(Inv_SY_B!BM136/Inv_SY_B!$DC136-1,"")</f>
        <v>1.7626578485368638E-2</v>
      </c>
      <c r="BN136" s="169">
        <f>IFERROR(Inv_SY_B!BN136/Inv_SY_B!$DC136-1,"")</f>
        <v>5.4809927233949729E-3</v>
      </c>
      <c r="BO136" s="169">
        <f>IFERROR(Inv_SY_B!BO136/Inv_SY_B!$DC136-1,"")</f>
        <v>-7.6903886928735288E-3</v>
      </c>
      <c r="BP136" s="169">
        <f>IFERROR(Inv_SY_B!BP136/Inv_SY_B!$DC136-1,"")</f>
        <v>-1.4049906391248812E-2</v>
      </c>
      <c r="BQ136" s="169">
        <f>IFERROR(Inv_SY_B!BQ136/Inv_SY_B!$DC136-1,"")</f>
        <v>1.6061030855700986E-2</v>
      </c>
      <c r="BR136" s="169">
        <f>IFERROR(Inv_SY_B!BR136/Inv_SY_B!$DC136-1,"")</f>
        <v>1.6773330538118802E-2</v>
      </c>
      <c r="BS136" s="169">
        <f>IFERROR(Inv_SY_B!BS136/Inv_SY_B!$DC136-1,"")</f>
        <v>-5.466258179604444E-3</v>
      </c>
      <c r="BT136" s="169">
        <f>IFERROR(Inv_SY_B!BT136/Inv_SY_B!$DC136-1,"")</f>
        <v>2.3733999890179991E-2</v>
      </c>
      <c r="BU136" s="169">
        <f>IFERROR(Inv_SY_B!BU136/Inv_SY_B!$DC136-1,"")</f>
        <v>-2.0461593537931533E-3</v>
      </c>
      <c r="BV136" s="169">
        <f>IFERROR(Inv_SY_B!BV136/Inv_SY_B!$DC136-1,"")</f>
        <v>-1.873318669566082E-2</v>
      </c>
      <c r="BW136" s="169">
        <f>IFERROR(Inv_SY_B!BW136/Inv_SY_B!$DC136-1,"")</f>
        <v>1.7997515834604405E-2</v>
      </c>
      <c r="BX136" s="169">
        <f>IFERROR(Inv_SY_B!BX136/Inv_SY_B!$DC136-1,"")</f>
        <v>3.6810956902022074E-2</v>
      </c>
      <c r="BY136" s="169">
        <f>IFERROR(Inv_SY_B!BY136/Inv_SY_B!$DC136-1,"")</f>
        <v>3.291066795505615E-2</v>
      </c>
      <c r="BZ136" s="169">
        <f>IFERROR(Inv_SY_B!BZ136/Inv_SY_B!$DC136-1,"")</f>
        <v>3.9962897725830393E-2</v>
      </c>
      <c r="CA136" s="169">
        <f>IFERROR(Inv_SY_B!CA136/Inv_SY_B!$DC136-1,"")</f>
        <v>2.3584745771519922E-2</v>
      </c>
      <c r="CB136" s="169">
        <f>IFERROR(Inv_SY_B!CB136/Inv_SY_B!$DC136-1,"")</f>
        <v>9.7551075966295642E-4</v>
      </c>
      <c r="CC136" s="169">
        <f>IFERROR(Inv_SY_B!CC136/Inv_SY_B!$DC136-1,"")</f>
        <v>2.5258987624316553E-2</v>
      </c>
      <c r="CD136" s="169">
        <f>IFERROR(Inv_SY_B!CD136/Inv_SY_B!$DC136-1,"")</f>
        <v>3.9296369473860615E-2</v>
      </c>
      <c r="CE136" s="169">
        <f>IFERROR(Inv_SY_B!CE136/Inv_SY_B!$DC136-1,"")</f>
        <v>7.0465304074616153E-3</v>
      </c>
      <c r="CF136" s="169">
        <f>IFERROR(Inv_SY_B!CF136/Inv_SY_B!$DC136-1,"")</f>
        <v>4.0241505413996181E-2</v>
      </c>
      <c r="CG136" s="169">
        <f>IFERROR(Inv_SY_B!CG136/Inv_SY_B!$DC136-1,"")</f>
        <v>-1.51039193307001E-3</v>
      </c>
      <c r="CH136" s="169">
        <f>IFERROR(Inv_SY_B!CH136/Inv_SY_B!$DC136-1,"")</f>
        <v>7.9007775167333705E-2</v>
      </c>
      <c r="CI136" s="169" t="str">
        <f>IFERROR(Inv_SY_B!CI136/Inv_SY_B!$DC136-1,"")</f>
        <v/>
      </c>
      <c r="CJ136" s="169" t="str">
        <f>IFERROR(Inv_SY_B!CJ136/Inv_SY_B!$DC136-1,"")</f>
        <v/>
      </c>
      <c r="CK136" s="169">
        <f>IFERROR(Inv_SY_B!CK136/Inv_SY_B!$DC136-1,"")</f>
        <v>-1</v>
      </c>
      <c r="CL136" s="169">
        <f>IFERROR(Inv_SY_B!CL136/Inv_SY_B!$DC136-1,"")</f>
        <v>-0.60376869458773252</v>
      </c>
      <c r="CM136" s="169">
        <f>IFERROR(Inv_SY_B!CM136/Inv_SY_B!$DB136-1,"")</f>
        <v>4.7485785006180947E-2</v>
      </c>
      <c r="CN136" s="169">
        <f>IFERROR(Inv_SY_B!CN136/Inv_SY_B!$DB136-1,"")</f>
        <v>-1.0584108835682948E-2</v>
      </c>
      <c r="CO136" s="169">
        <f>IFERROR(Inv_SY_B!CO136/Inv_SY_B!$DB136-1,"")</f>
        <v>1.1030822940522267E-2</v>
      </c>
      <c r="CP136" s="169">
        <f>IFERROR(Inv_SY_B!CP136/Inv_SY_B!$DB136-1,"")</f>
        <v>-5.6920835246376367E-2</v>
      </c>
      <c r="CQ136" s="169">
        <f>IFERROR(Inv_SY_B!CQ136/Inv_SY_B!$DB136-1,"")</f>
        <v>3.0439171890446204E-3</v>
      </c>
      <c r="CR136" s="169">
        <f>IFERROR(Inv_SY_B!CR136/Inv_SY_B!$DB136-1,"")</f>
        <v>4.1388494475905535E-2</v>
      </c>
      <c r="CS136" s="169">
        <f>IFERROR(Inv_SY_B!CS136/Inv_SY_B!$DB136-1,"")</f>
        <v>7.0039365058238712E-3</v>
      </c>
      <c r="CT136" s="169">
        <f>IFERROR(Inv_SY_B!CT136/Inv_SY_B!$DB136-1,"")</f>
        <v>-4.2448012035417593E-2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1.6762143942379737E-2</v>
      </c>
      <c r="D137" s="169">
        <f>IFERROR(Inv_SY_B!D137/Inv_SY_B!$DA137-1,"")</f>
        <v>1.1099863421220046E-3</v>
      </c>
      <c r="E137" s="169">
        <f>IFERROR(Inv_SY_B!E137/Inv_SY_B!$DA137-1,"")</f>
        <v>-1.4963223647262991E-2</v>
      </c>
      <c r="F137" s="169">
        <f>IFERROR(Inv_SY_B!F137/Inv_SY_B!$DA137-1,"")</f>
        <v>-1.4526748958946234E-2</v>
      </c>
      <c r="G137" s="169">
        <f>IFERROR(Inv_SY_B!G137/Inv_SY_B!$DA137-1,"")</f>
        <v>-2.746812937116061E-2</v>
      </c>
      <c r="H137" s="169">
        <f>IFERROR(Inv_SY_B!H137/Inv_SY_B!$DA137-1,"")</f>
        <v>-1.0558832724266831E-2</v>
      </c>
      <c r="I137" s="169">
        <f>IFERROR(Inv_SY_B!I137/Inv_SY_B!$DA137-1,"")</f>
        <v>-3.0659388625205897E-2</v>
      </c>
      <c r="J137" s="169">
        <f>IFERROR(Inv_SY_B!J137/Inv_SY_B!$DA137-1,"")</f>
        <v>-1.144916108102112E-2</v>
      </c>
      <c r="K137" s="169">
        <f>IFERROR(Inv_SY_B!K137/Inv_SY_B!$DA137-1,"")</f>
        <v>-1.7998147955900712E-2</v>
      </c>
      <c r="L137" s="169">
        <f>IFERROR(Inv_SY_B!L137/Inv_SY_B!$DA137-1,"")</f>
        <v>-1.7315262145015997E-2</v>
      </c>
      <c r="M137" s="169">
        <f>IFERROR(Inv_SY_B!M137/Inv_SY_B!$DA137-1,"")</f>
        <v>5.2106342956137475E-3</v>
      </c>
      <c r="N137" s="169">
        <f>IFERROR(Inv_SY_B!N137/Inv_SY_B!$DA137-1,"")</f>
        <v>3.8360271007253921E-3</v>
      </c>
      <c r="O137" s="169">
        <f>IFERROR(Inv_SY_B!O137/Inv_SY_B!$DA137-1,"")</f>
        <v>-9.0702298989819852E-4</v>
      </c>
      <c r="P137" s="169">
        <f>IFERROR(Inv_SY_B!P137/Inv_SY_B!$DA137-1,"")</f>
        <v>-4.6828066653716416E-2</v>
      </c>
      <c r="Q137" s="169">
        <f>IFERROR(Inv_SY_B!Q137/Inv_SY_B!$DA137-1,"")</f>
        <v>-3.4714073292333669E-2</v>
      </c>
      <c r="R137" s="169">
        <f>IFERROR(Inv_SY_B!R137/Inv_SY_B!$DA137-1,"")</f>
        <v>-2.8868951954903133E-2</v>
      </c>
      <c r="S137" s="169">
        <f>IFERROR(Inv_SY_B!S137/Inv_SY_B!$DA137-1,"")</f>
        <v>-3.6026355318023673E-2</v>
      </c>
      <c r="T137" s="169">
        <f>IFERROR(Inv_SY_B!T137/Inv_SY_B!$DA137-1,"")</f>
        <v>1.1452229946515846E-2</v>
      </c>
      <c r="U137" s="169">
        <f>IFERROR(Inv_SY_B!U137/Inv_SY_B!$DA137-1,"")</f>
        <v>6.1107443816551976E-2</v>
      </c>
      <c r="V137" s="169">
        <f>IFERROR(Inv_SY_B!V137/Inv_SY_B!$DA137-1,"")</f>
        <v>8.4196121348359076E-2</v>
      </c>
      <c r="W137" s="169">
        <f>IFERROR(Inv_SY_B!W137/Inv_SY_B!$DA137-1,"")</f>
        <v>0.10009620016228982</v>
      </c>
      <c r="X137" s="169">
        <f>IFERROR(Inv_SY_B!X137/Inv_SY_B!$DA137-1,"")</f>
        <v>-0.23511765150935382</v>
      </c>
      <c r="Y137" s="169">
        <f>IFERROR(Inv_SY_B!Y137/Inv_SY_B!$DA137-1,"")</f>
        <v>8.5181444637305592E-3</v>
      </c>
      <c r="Z137" s="169">
        <f>IFERROR(Inv_SY_B!Z137/Inv_SY_B!$DA137-1,"")</f>
        <v>-3.3117137669317342E-3</v>
      </c>
      <c r="AA137" s="169">
        <f>IFERROR(Inv_SY_B!AA137/Inv_SY_B!$DA137-1,"")</f>
        <v>-8.0845631176072796E-2</v>
      </c>
      <c r="AB137" s="169">
        <f>IFERROR(Inv_SY_B!AB137/Inv_SY_B!$DA137-1,"")</f>
        <v>-3.2709498451815144E-2</v>
      </c>
      <c r="AC137" s="169">
        <f>IFERROR(Inv_SY_B!AC137/Inv_SY_B!$DA137-1,"")</f>
        <v>0.11567868709489915</v>
      </c>
      <c r="AD137" s="169">
        <f>IFERROR(Inv_SY_B!AD137/Inv_SY_B!$DA137-1,"")</f>
        <v>6.5007569613642957E-2</v>
      </c>
      <c r="AE137" s="169">
        <f>IFERROR(Inv_SY_B!AE137/Inv_SY_B!$DA137-1,"")</f>
        <v>-2.8352656760054495E-3</v>
      </c>
      <c r="AF137" s="169">
        <f>IFERROR(Inv_SY_B!AF137/Inv_SY_B!$DA137-1,"")</f>
        <v>2.4254324772007285E-2</v>
      </c>
      <c r="AG137" s="169">
        <f>IFERROR(Inv_SY_B!AG137/Inv_SY_B!$DA137-1,"")</f>
        <v>8.8433647518981973E-2</v>
      </c>
      <c r="AH137" s="169">
        <f>IFERROR(Inv_SY_B!AH137/Inv_SY_B!$DA137-1,"")</f>
        <v>6.1439964880011244E-2</v>
      </c>
      <c r="AI137" s="169">
        <f>IFERROR(Inv_SY_B!AI137/Inv_SY_B!$DC137-1,"")</f>
        <v>-1.8032259347598778E-2</v>
      </c>
      <c r="AJ137" s="169">
        <f>IFERROR(Inv_SY_B!AJ137/Inv_SY_B!$DC137-1,"")</f>
        <v>-1.8645127339892431E-2</v>
      </c>
      <c r="AK137" s="169">
        <f>IFERROR(Inv_SY_B!AK137/Inv_SY_B!$DC137-1,"")</f>
        <v>9.3020053316790197E-3</v>
      </c>
      <c r="AL137" s="169">
        <f>IFERROR(Inv_SY_B!AL137/Inv_SY_B!$DC137-1,"")</f>
        <v>-5.2808177214233032E-3</v>
      </c>
      <c r="AM137" s="169">
        <f>IFERROR(Inv_SY_B!AM137/Inv_SY_B!$DC137-1,"")</f>
        <v>-7.3779117503876002E-3</v>
      </c>
      <c r="AN137" s="169">
        <f>IFERROR(Inv_SY_B!AN137/Inv_SY_B!$DC137-1,"")</f>
        <v>-1.618727132913178E-2</v>
      </c>
      <c r="AO137" s="169">
        <f>IFERROR(Inv_SY_B!AO137/Inv_SY_B!$DC137-1,"")</f>
        <v>-1.4423510052551047E-2</v>
      </c>
      <c r="AP137" s="169">
        <f>IFERROR(Inv_SY_B!AP137/Inv_SY_B!$DC137-1,"")</f>
        <v>-1.9266059384716372E-2</v>
      </c>
      <c r="AQ137" s="169">
        <f>IFERROR(Inv_SY_B!AQ137/Inv_SY_B!$DC137-1,"")</f>
        <v>-2.6510266574326868E-2</v>
      </c>
      <c r="AR137" s="169">
        <f>IFERROR(Inv_SY_B!AR137/Inv_SY_B!$DC137-1,"")</f>
        <v>-2.8806415469852964E-2</v>
      </c>
      <c r="AS137" s="169">
        <f>IFERROR(Inv_SY_B!AS137/Inv_SY_B!$DC137-1,"")</f>
        <v>-2.0790165312919995E-2</v>
      </c>
      <c r="AT137" s="169">
        <f>IFERROR(Inv_SY_B!AT137/Inv_SY_B!$DC137-1,"")</f>
        <v>-2.8662454673930915E-2</v>
      </c>
      <c r="AU137" s="169">
        <f>IFERROR(Inv_SY_B!AU137/Inv_SY_B!$DC137-1,"")</f>
        <v>-3.7020952642161875E-2</v>
      </c>
      <c r="AV137" s="169">
        <f>IFERROR(Inv_SY_B!AV137/Inv_SY_B!$DC137-1,"")</f>
        <v>5.3276734108678614E-2</v>
      </c>
      <c r="AW137" s="169">
        <f>IFERROR(Inv_SY_B!AW137/Inv_SY_B!$DC137-1,"")</f>
        <v>-1.7815860082278645E-2</v>
      </c>
      <c r="AX137" s="169">
        <f>IFERROR(Inv_SY_B!AX137/Inv_SY_B!$DC137-1,"")</f>
        <v>-2.0943382310993464E-2</v>
      </c>
      <c r="AY137" s="169">
        <f>IFERROR(Inv_SY_B!AY137/Inv_SY_B!$DC137-1,"")</f>
        <v>-1.641758790636394E-2</v>
      </c>
      <c r="AZ137" s="169">
        <f>IFERROR(Inv_SY_B!AZ137/Inv_SY_B!$DC137-1,"")</f>
        <v>-1.2187193867905455E-2</v>
      </c>
      <c r="BA137" s="169">
        <f>IFERROR(Inv_SY_B!BA137/Inv_SY_B!$DC137-1,"")</f>
        <v>-1.8589842856051697E-2</v>
      </c>
      <c r="BB137" s="169">
        <f>IFERROR(Inv_SY_B!BB137/Inv_SY_B!$DC137-1,"")</f>
        <v>-1.4264444858661629E-2</v>
      </c>
      <c r="BC137" s="169">
        <f>IFERROR(Inv_SY_B!BC137/Inv_SY_B!$DC137-1,"")</f>
        <v>-2.5185390179221723E-2</v>
      </c>
      <c r="BD137" s="169">
        <f>IFERROR(Inv_SY_B!BD137/Inv_SY_B!$DC137-1,"")</f>
        <v>1.5450999510440822E-2</v>
      </c>
      <c r="BE137" s="169">
        <f>IFERROR(Inv_SY_B!BE137/Inv_SY_B!$DC137-1,"")</f>
        <v>1.0360552806490952E-2</v>
      </c>
      <c r="BF137" s="169">
        <f>IFERROR(Inv_SY_B!BF137/Inv_SY_B!$DC137-1,"")</f>
        <v>1.377794663702403E-2</v>
      </c>
      <c r="BG137" s="169">
        <f>IFERROR(Inv_SY_B!BG137/Inv_SY_B!$DC137-1,"")</f>
        <v>-1.0712955668801039E-2</v>
      </c>
      <c r="BH137" s="169">
        <f>IFERROR(Inv_SY_B!BH137/Inv_SY_B!$DC137-1,"")</f>
        <v>-1.4848235556720324E-3</v>
      </c>
      <c r="BI137" s="169">
        <f>IFERROR(Inv_SY_B!BI137/Inv_SY_B!$DC137-1,"")</f>
        <v>2.280457702125771E-2</v>
      </c>
      <c r="BJ137" s="169">
        <f>IFERROR(Inv_SY_B!BJ137/Inv_SY_B!$DC137-1,"")</f>
        <v>3.2780833414267629E-3</v>
      </c>
      <c r="BK137" s="169">
        <f>IFERROR(Inv_SY_B!BK137/Inv_SY_B!$DC137-1,"")</f>
        <v>-1.1548246386577921E-2</v>
      </c>
      <c r="BL137" s="169">
        <f>IFERROR(Inv_SY_B!BL137/Inv_SY_B!$DC137-1,"")</f>
        <v>1.4529458421701502E-3</v>
      </c>
      <c r="BM137" s="169">
        <f>IFERROR(Inv_SY_B!BM137/Inv_SY_B!$DC137-1,"")</f>
        <v>-7.8860684541279813E-3</v>
      </c>
      <c r="BN137" s="169">
        <f>IFERROR(Inv_SY_B!BN137/Inv_SY_B!$DC137-1,"")</f>
        <v>-3.6078818316753525E-2</v>
      </c>
      <c r="BO137" s="169">
        <f>IFERROR(Inv_SY_B!BO137/Inv_SY_B!$DC137-1,"")</f>
        <v>-8.9924564612686719E-3</v>
      </c>
      <c r="BP137" s="169">
        <f>IFERROR(Inv_SY_B!BP137/Inv_SY_B!$DC137-1,"")</f>
        <v>-1.3023535557987742E-4</v>
      </c>
      <c r="BQ137" s="169">
        <f>IFERROR(Inv_SY_B!BQ137/Inv_SY_B!$DC137-1,"")</f>
        <v>1.0164500897256179E-2</v>
      </c>
      <c r="BR137" s="169">
        <f>IFERROR(Inv_SY_B!BR137/Inv_SY_B!$DC137-1,"")</f>
        <v>2.1680930578110269E-2</v>
      </c>
      <c r="BS137" s="169">
        <f>IFERROR(Inv_SY_B!BS137/Inv_SY_B!$DC137-1,"")</f>
        <v>1.3054610069824113E-2</v>
      </c>
      <c r="BT137" s="169">
        <f>IFERROR(Inv_SY_B!BT137/Inv_SY_B!$DC137-1,"")</f>
        <v>5.2351150842035787E-2</v>
      </c>
      <c r="BU137" s="169">
        <f>IFERROR(Inv_SY_B!BU137/Inv_SY_B!$DC137-1,"")</f>
        <v>4.2639947362532737E-4</v>
      </c>
      <c r="BV137" s="169">
        <f>IFERROR(Inv_SY_B!BV137/Inv_SY_B!$DC137-1,"")</f>
        <v>-1.1599667348883846E-2</v>
      </c>
      <c r="BW137" s="169">
        <f>IFERROR(Inv_SY_B!BW137/Inv_SY_B!$DC137-1,"")</f>
        <v>2.3211538713807656E-2</v>
      </c>
      <c r="BX137" s="169">
        <f>IFERROR(Inv_SY_B!BX137/Inv_SY_B!$DC137-1,"")</f>
        <v>7.0619182239855416E-2</v>
      </c>
      <c r="BY137" s="169">
        <f>IFERROR(Inv_SY_B!BY137/Inv_SY_B!$DC137-1,"")</f>
        <v>4.1062466344750748E-2</v>
      </c>
      <c r="BZ137" s="169">
        <f>IFERROR(Inv_SY_B!BZ137/Inv_SY_B!$DC137-1,"")</f>
        <v>8.4350150086110576E-2</v>
      </c>
      <c r="CA137" s="169">
        <f>IFERROR(Inv_SY_B!CA137/Inv_SY_B!$DC137-1,"")</f>
        <v>9.1017479125208967E-2</v>
      </c>
      <c r="CB137" s="169">
        <f>IFERROR(Inv_SY_B!CB137/Inv_SY_B!$DC137-1,"")</f>
        <v>6.912978278473414E-2</v>
      </c>
      <c r="CC137" s="169">
        <f>IFERROR(Inv_SY_B!CC137/Inv_SY_B!$DC137-1,"")</f>
        <v>7.1252669720766715E-2</v>
      </c>
      <c r="CD137" s="169">
        <f>IFERROR(Inv_SY_B!CD137/Inv_SY_B!$DC137-1,"")</f>
        <v>8.941680794104645E-2</v>
      </c>
      <c r="CE137" s="169">
        <f>IFERROR(Inv_SY_B!CE137/Inv_SY_B!$DC137-1,"")</f>
        <v>3.3239774894957108E-2</v>
      </c>
      <c r="CF137" s="169">
        <f>IFERROR(Inv_SY_B!CF137/Inv_SY_B!$DC137-1,"")</f>
        <v>7.973109141012058E-2</v>
      </c>
      <c r="CG137" s="169">
        <f>IFERROR(Inv_SY_B!CG137/Inv_SY_B!$DC137-1,"")</f>
        <v>4.5662205306933101E-2</v>
      </c>
      <c r="CH137" s="169">
        <f>IFERROR(Inv_SY_B!CH137/Inv_SY_B!$DC137-1,"")</f>
        <v>0.12114934756209617</v>
      </c>
      <c r="CI137" s="169" t="str">
        <f>IFERROR(Inv_SY_B!CI137/Inv_SY_B!$DC137-1,"")</f>
        <v/>
      </c>
      <c r="CJ137" s="169" t="str">
        <f>IFERROR(Inv_SY_B!CJ137/Inv_SY_B!$DC137-1,"")</f>
        <v/>
      </c>
      <c r="CK137" s="169">
        <f>IFERROR(Inv_SY_B!CK137/Inv_SY_B!$DC137-1,"")</f>
        <v>-1</v>
      </c>
      <c r="CL137" s="169">
        <f>IFERROR(Inv_SY_B!CL137/Inv_SY_B!$DC137-1,"")</f>
        <v>-0.59238374738238719</v>
      </c>
      <c r="CM137" s="169">
        <f>IFERROR(Inv_SY_B!CM137/Inv_SY_B!$DB137-1,"")</f>
        <v>3.8668050215809879E-2</v>
      </c>
      <c r="CN137" s="169">
        <f>IFERROR(Inv_SY_B!CN137/Inv_SY_B!$DB137-1,"")</f>
        <v>-1.9193274388228265E-2</v>
      </c>
      <c r="CO137" s="169">
        <f>IFERROR(Inv_SY_B!CO137/Inv_SY_B!$DB137-1,"")</f>
        <v>6.1272222242898522E-3</v>
      </c>
      <c r="CP137" s="169">
        <f>IFERROR(Inv_SY_B!CP137/Inv_SY_B!$DB137-1,"")</f>
        <v>-5.0296677487225661E-2</v>
      </c>
      <c r="CQ137" s="169">
        <f>IFERROR(Inv_SY_B!CQ137/Inv_SY_B!$DB137-1,"")</f>
        <v>9.0569960958237772E-3</v>
      </c>
      <c r="CR137" s="169">
        <f>IFERROR(Inv_SY_B!CR137/Inv_SY_B!$DB137-1,"")</f>
        <v>4.4428656252146315E-2</v>
      </c>
      <c r="CS137" s="169">
        <f>IFERROR(Inv_SY_B!CS137/Inv_SY_B!$DB137-1,"")</f>
        <v>1.4759336460418826E-2</v>
      </c>
      <c r="CT137" s="169">
        <f>IFERROR(Inv_SY_B!CT137/Inv_SY_B!$DB137-1,"")</f>
        <v>-4.355030937303439E-2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5.2009206862062785E-2</v>
      </c>
      <c r="D138" s="169">
        <f>IFERROR(Inv_SY_B!D138/Inv_SY_B!$DA138-1,"")</f>
        <v>5.8378368254814017E-2</v>
      </c>
      <c r="E138" s="169">
        <f>IFERROR(Inv_SY_B!E138/Inv_SY_B!$DA138-1,"")</f>
        <v>4.6763020303451253E-2</v>
      </c>
      <c r="F138" s="169">
        <f>IFERROR(Inv_SY_B!F138/Inv_SY_B!$DA138-1,"")</f>
        <v>4.7116699489363256E-2</v>
      </c>
      <c r="G138" s="169">
        <f>IFERROR(Inv_SY_B!G138/Inv_SY_B!$DA138-1,"")</f>
        <v>4.9412977886993392E-2</v>
      </c>
      <c r="H138" s="169">
        <f>IFERROR(Inv_SY_B!H138/Inv_SY_B!$DA138-1,"")</f>
        <v>5.3197024683566907E-2</v>
      </c>
      <c r="I138" s="169">
        <f>IFERROR(Inv_SY_B!I138/Inv_SY_B!$DA138-1,"")</f>
        <v>4.6887020723044515E-2</v>
      </c>
      <c r="J138" s="169">
        <f>IFERROR(Inv_SY_B!J138/Inv_SY_B!$DA138-1,"")</f>
        <v>3.5626140721182198E-2</v>
      </c>
      <c r="K138" s="169">
        <f>IFERROR(Inv_SY_B!K138/Inv_SY_B!$DA138-1,"")</f>
        <v>5.8901644849820078E-2</v>
      </c>
      <c r="L138" s="169">
        <f>IFERROR(Inv_SY_B!L138/Inv_SY_B!$DA138-1,"")</f>
        <v>5.7186407352822766E-2</v>
      </c>
      <c r="M138" s="169">
        <f>IFERROR(Inv_SY_B!M138/Inv_SY_B!$DA138-1,"")</f>
        <v>6.6857827718374896E-2</v>
      </c>
      <c r="N138" s="169">
        <f>IFERROR(Inv_SY_B!N138/Inv_SY_B!$DA138-1,"")</f>
        <v>5.5044240188273585E-2</v>
      </c>
      <c r="O138" s="169">
        <f>IFERROR(Inv_SY_B!O138/Inv_SY_B!$DA138-1,"")</f>
        <v>6.0691901774929446E-2</v>
      </c>
      <c r="P138" s="169">
        <f>IFERROR(Inv_SY_B!P138/Inv_SY_B!$DA138-1,"")</f>
        <v>3.4389934957074653E-2</v>
      </c>
      <c r="Q138" s="169">
        <f>IFERROR(Inv_SY_B!Q138/Inv_SY_B!$DA138-1,"")</f>
        <v>2.4939992216159057E-2</v>
      </c>
      <c r="R138" s="169">
        <f>IFERROR(Inv_SY_B!R138/Inv_SY_B!$DA138-1,"")</f>
        <v>1.8279456828466989E-2</v>
      </c>
      <c r="S138" s="169">
        <f>IFERROR(Inv_SY_B!S138/Inv_SY_B!$DA138-1,"")</f>
        <v>1.1032648102446974E-2</v>
      </c>
      <c r="T138" s="169">
        <f>IFERROR(Inv_SY_B!T138/Inv_SY_B!$DA138-1,"")</f>
        <v>3.3730215133965125E-2</v>
      </c>
      <c r="U138" s="169">
        <f>IFERROR(Inv_SY_B!U138/Inv_SY_B!$DA138-1,"")</f>
        <v>-4.1714667201127154E-2</v>
      </c>
      <c r="V138" s="169">
        <f>IFERROR(Inv_SY_B!V138/Inv_SY_B!$DA138-1,"")</f>
        <v>0.10725195456310321</v>
      </c>
      <c r="W138" s="169">
        <f>IFERROR(Inv_SY_B!W138/Inv_SY_B!$DA138-1,"")</f>
        <v>8.699867806174999E-2</v>
      </c>
      <c r="X138" s="169">
        <f>IFERROR(Inv_SY_B!X138/Inv_SY_B!$DA138-1,"")</f>
        <v>-0.28949495315913121</v>
      </c>
      <c r="Y138" s="169">
        <f>IFERROR(Inv_SY_B!Y138/Inv_SY_B!$DA138-1,"")</f>
        <v>2.6532694930966549E-2</v>
      </c>
      <c r="Z138" s="169">
        <f>IFERROR(Inv_SY_B!Z138/Inv_SY_B!$DA138-1,"")</f>
        <v>1.4678816993070942E-2</v>
      </c>
      <c r="AA138" s="169">
        <f>IFERROR(Inv_SY_B!AA138/Inv_SY_B!$DA138-1,"")</f>
        <v>-3.1192402505774042E-2</v>
      </c>
      <c r="AB138" s="169">
        <f>IFERROR(Inv_SY_B!AB138/Inv_SY_B!$DA138-1,"")</f>
        <v>7.3491896355968311E-2</v>
      </c>
      <c r="AC138" s="169">
        <f>IFERROR(Inv_SY_B!AC138/Inv_SY_B!$DA138-1,"")</f>
        <v>9.0676083599674717E-2</v>
      </c>
      <c r="AD138" s="169">
        <f>IFERROR(Inv_SY_B!AD138/Inv_SY_B!$DA138-1,"")</f>
        <v>3.2814994845174805E-2</v>
      </c>
      <c r="AE138" s="169">
        <f>IFERROR(Inv_SY_B!AE138/Inv_SY_B!$DA138-1,"")</f>
        <v>7.0141674601742032E-2</v>
      </c>
      <c r="AF138" s="169">
        <f>IFERROR(Inv_SY_B!AF138/Inv_SY_B!$DA138-1,"")</f>
        <v>9.567057630369491E-2</v>
      </c>
      <c r="AG138" s="169">
        <f>IFERROR(Inv_SY_B!AG138/Inv_SY_B!$DA138-1,"")</f>
        <v>-0.22492853449946149</v>
      </c>
      <c r="AH138" s="169">
        <f>IFERROR(Inv_SY_B!AH138/Inv_SY_B!$DA138-1,"")</f>
        <v>-0.8213715409364527</v>
      </c>
      <c r="AI138" s="169">
        <f>IFERROR(Inv_SY_B!AI138/Inv_SY_B!$DC138-1,"")</f>
        <v>3.4658358419161983E-2</v>
      </c>
      <c r="AJ138" s="169">
        <f>IFERROR(Inv_SY_B!AJ138/Inv_SY_B!$DC138-1,"")</f>
        <v>2.8148664824370728E-2</v>
      </c>
      <c r="AK138" s="169">
        <f>IFERROR(Inv_SY_B!AK138/Inv_SY_B!$DC138-1,"")</f>
        <v>4.1898686994842338E-2</v>
      </c>
      <c r="AL138" s="169">
        <f>IFERROR(Inv_SY_B!AL138/Inv_SY_B!$DC138-1,"")</f>
        <v>2.1015107666298105E-2</v>
      </c>
      <c r="AM138" s="169">
        <f>IFERROR(Inv_SY_B!AM138/Inv_SY_B!$DC138-1,"")</f>
        <v>2.4109443182061874E-2</v>
      </c>
      <c r="AN138" s="169">
        <f>IFERROR(Inv_SY_B!AN138/Inv_SY_B!$DC138-1,"")</f>
        <v>2.0055424442121161E-2</v>
      </c>
      <c r="AO138" s="169">
        <f>IFERROR(Inv_SY_B!AO138/Inv_SY_B!$DC138-1,"")</f>
        <v>1.8404492684983786E-2</v>
      </c>
      <c r="AP138" s="169">
        <f>IFERROR(Inv_SY_B!AP138/Inv_SY_B!$DC138-1,"")</f>
        <v>2.3682571633640848E-2</v>
      </c>
      <c r="AQ138" s="169">
        <f>IFERROR(Inv_SY_B!AQ138/Inv_SY_B!$DC138-1,"")</f>
        <v>7.1442036577866741E-3</v>
      </c>
      <c r="AR138" s="169">
        <f>IFERROR(Inv_SY_B!AR138/Inv_SY_B!$DC138-1,"")</f>
        <v>1.8243982453642227E-2</v>
      </c>
      <c r="AS138" s="169">
        <f>IFERROR(Inv_SY_B!AS138/Inv_SY_B!$DC138-1,"")</f>
        <v>2.1830432805896915E-2</v>
      </c>
      <c r="AT138" s="169">
        <f>IFERROR(Inv_SY_B!AT138/Inv_SY_B!$DC138-1,"")</f>
        <v>2.1845749732002373E-2</v>
      </c>
      <c r="AU138" s="169">
        <f>IFERROR(Inv_SY_B!AU138/Inv_SY_B!$DC138-1,"")</f>
        <v>1.9290375893419531E-2</v>
      </c>
      <c r="AV138" s="169">
        <f>IFERROR(Inv_SY_B!AV138/Inv_SY_B!$DC138-1,"")</f>
        <v>-7.7560119579722642E-3</v>
      </c>
      <c r="AW138" s="169">
        <f>IFERROR(Inv_SY_B!AW138/Inv_SY_B!$DC138-1,"")</f>
        <v>2.1919255186662712E-2</v>
      </c>
      <c r="AX138" s="169">
        <f>IFERROR(Inv_SY_B!AX138/Inv_SY_B!$DC138-1,"")</f>
        <v>1.0917122955805603E-2</v>
      </c>
      <c r="AY138" s="169">
        <f>IFERROR(Inv_SY_B!AY138/Inv_SY_B!$DC138-1,"")</f>
        <v>5.9980332258051661E-3</v>
      </c>
      <c r="AZ138" s="169">
        <f>IFERROR(Inv_SY_B!AZ138/Inv_SY_B!$DC138-1,"")</f>
        <v>2.00013637044818E-2</v>
      </c>
      <c r="BA138" s="169">
        <f>IFERROR(Inv_SY_B!BA138/Inv_SY_B!$DC138-1,"")</f>
        <v>1.1860614022606963E-2</v>
      </c>
      <c r="BB138" s="169">
        <f>IFERROR(Inv_SY_B!BB138/Inv_SY_B!$DC138-1,"")</f>
        <v>2.8033026716350218E-2</v>
      </c>
      <c r="BC138" s="169">
        <f>IFERROR(Inv_SY_B!BC138/Inv_SY_B!$DC138-1,"")</f>
        <v>1.2110942196372987E-2</v>
      </c>
      <c r="BD138" s="169">
        <f>IFERROR(Inv_SY_B!BD138/Inv_SY_B!$DC138-1,"")</f>
        <v>2.2596279111166462E-2</v>
      </c>
      <c r="BE138" s="169">
        <f>IFERROR(Inv_SY_B!BE138/Inv_SY_B!$DC138-1,"")</f>
        <v>3.3020298266223991E-2</v>
      </c>
      <c r="BF138" s="169">
        <f>IFERROR(Inv_SY_B!BF138/Inv_SY_B!$DC138-1,"")</f>
        <v>4.2699744624492109E-2</v>
      </c>
      <c r="BG138" s="169">
        <f>IFERROR(Inv_SY_B!BG138/Inv_SY_B!$DC138-1,"")</f>
        <v>2.9046140963358447E-2</v>
      </c>
      <c r="BH138" s="169">
        <f>IFERROR(Inv_SY_B!BH138/Inv_SY_B!$DC138-1,"")</f>
        <v>3.9962251448209418E-2</v>
      </c>
      <c r="BI138" s="169">
        <f>IFERROR(Inv_SY_B!BI138/Inv_SY_B!$DC138-1,"")</f>
        <v>4.7650715739146587E-2</v>
      </c>
      <c r="BJ138" s="169">
        <f>IFERROR(Inv_SY_B!BJ138/Inv_SY_B!$DC138-1,"")</f>
        <v>3.9442839100469529E-2</v>
      </c>
      <c r="BK138" s="169">
        <f>IFERROR(Inv_SY_B!BK138/Inv_SY_B!$DC138-1,"")</f>
        <v>1.8803710439857957E-2</v>
      </c>
      <c r="BL138" s="169">
        <f>IFERROR(Inv_SY_B!BL138/Inv_SY_B!$DC138-1,"")</f>
        <v>3.197789635071846E-2</v>
      </c>
      <c r="BM138" s="169">
        <f>IFERROR(Inv_SY_B!BM138/Inv_SY_B!$DC138-1,"")</f>
        <v>2.8817772648974671E-2</v>
      </c>
      <c r="BN138" s="169">
        <f>IFERROR(Inv_SY_B!BN138/Inv_SY_B!$DC138-1,"")</f>
        <v>1.468628810526984E-2</v>
      </c>
      <c r="BO138" s="169">
        <f>IFERROR(Inv_SY_B!BO138/Inv_SY_B!$DC138-1,"")</f>
        <v>2.981385357986488E-2</v>
      </c>
      <c r="BP138" s="169">
        <f>IFERROR(Inv_SY_B!BP138/Inv_SY_B!$DC138-1,"")</f>
        <v>2.8535101033451582E-2</v>
      </c>
      <c r="BQ138" s="169">
        <f>IFERROR(Inv_SY_B!BQ138/Inv_SY_B!$DC138-1,"")</f>
        <v>3.2738075608728101E-2</v>
      </c>
      <c r="BR138" s="169">
        <f>IFERROR(Inv_SY_B!BR138/Inv_SY_B!$DC138-1,"")</f>
        <v>3.8720037180365763E-2</v>
      </c>
      <c r="BS138" s="169">
        <f>IFERROR(Inv_SY_B!BS138/Inv_SY_B!$DC138-1,"")</f>
        <v>1.4271153259050484E-2</v>
      </c>
      <c r="BT138" s="169">
        <f>IFERROR(Inv_SY_B!BT138/Inv_SY_B!$DC138-1,"")</f>
        <v>4.2588235367294835E-2</v>
      </c>
      <c r="BU138" s="169">
        <f>IFERROR(Inv_SY_B!BU138/Inv_SY_B!$DC138-1,"")</f>
        <v>1.5017794958643416E-2</v>
      </c>
      <c r="BV138" s="169">
        <f>IFERROR(Inv_SY_B!BV138/Inv_SY_B!$DC138-1,"")</f>
        <v>-2.9690075866845023E-3</v>
      </c>
      <c r="BW138" s="169">
        <f>IFERROR(Inv_SY_B!BW138/Inv_SY_B!$DC138-1,"")</f>
        <v>1.7728549065364252E-2</v>
      </c>
      <c r="BX138" s="169">
        <f>IFERROR(Inv_SY_B!BX138/Inv_SY_B!$DC138-1,"")</f>
        <v>2.0810880770353091E-2</v>
      </c>
      <c r="BY138" s="169">
        <f>IFERROR(Inv_SY_B!BY138/Inv_SY_B!$DC138-1,"")</f>
        <v>2.4382938549165623E-2</v>
      </c>
      <c r="BZ138" s="169">
        <f>IFERROR(Inv_SY_B!BZ138/Inv_SY_B!$DC138-1,"")</f>
        <v>2.8569528986624348E-2</v>
      </c>
      <c r="CA138" s="169">
        <f>IFERROR(Inv_SY_B!CA138/Inv_SY_B!$DC138-1,"")</f>
        <v>2.2183737258494096E-2</v>
      </c>
      <c r="CB138" s="169">
        <f>IFERROR(Inv_SY_B!CB138/Inv_SY_B!$DC138-1,"")</f>
        <v>-3.0876115103321E-3</v>
      </c>
      <c r="CC138" s="169">
        <f>IFERROR(Inv_SY_B!CC138/Inv_SY_B!$DC138-1,"")</f>
        <v>1.9628739234435422E-2</v>
      </c>
      <c r="CD138" s="169">
        <f>IFERROR(Inv_SY_B!CD138/Inv_SY_B!$DC138-1,"")</f>
        <v>3.291133029237181E-2</v>
      </c>
      <c r="CE138" s="169">
        <f>IFERROR(Inv_SY_B!CE138/Inv_SY_B!$DC138-1,"")</f>
        <v>-3.3069882080734025E-2</v>
      </c>
      <c r="CF138" s="169">
        <f>IFERROR(Inv_SY_B!CF138/Inv_SY_B!$DC138-1,"")</f>
        <v>1.2063106196528617E-2</v>
      </c>
      <c r="CG138" s="169">
        <f>IFERROR(Inv_SY_B!CG138/Inv_SY_B!$DC138-1,"")</f>
        <v>-1.3674512787833049E-2</v>
      </c>
      <c r="CH138" s="169">
        <f>IFERROR(Inv_SY_B!CH138/Inv_SY_B!$DC138-1,"")</f>
        <v>2.3380801147543817E-2</v>
      </c>
      <c r="CI138" s="169" t="str">
        <f>IFERROR(Inv_SY_B!CI138/Inv_SY_B!$DC138-1,"")</f>
        <v/>
      </c>
      <c r="CJ138" s="169" t="str">
        <f>IFERROR(Inv_SY_B!CJ138/Inv_SY_B!$DC138-1,"")</f>
        <v/>
      </c>
      <c r="CK138" s="169">
        <f>IFERROR(Inv_SY_B!CK138/Inv_SY_B!$DC138-1,"")</f>
        <v>-0.80380848351742207</v>
      </c>
      <c r="CL138" s="169">
        <f>IFERROR(Inv_SY_B!CL138/Inv_SY_B!$DC138-1,"")</f>
        <v>-0.29885014224349615</v>
      </c>
      <c r="CM138" s="169">
        <f>IFERROR(Inv_SY_B!CM138/Inv_SY_B!$DB138-1,"")</f>
        <v>4.919517921220673E-2</v>
      </c>
      <c r="CN138" s="169">
        <f>IFERROR(Inv_SY_B!CN138/Inv_SY_B!$DB138-1,"")</f>
        <v>-7.4922066874166804E-3</v>
      </c>
      <c r="CO138" s="169">
        <f>IFERROR(Inv_SY_B!CO138/Inv_SY_B!$DB138-1,"")</f>
        <v>1.3385738188613994E-2</v>
      </c>
      <c r="CP138" s="169">
        <f>IFERROR(Inv_SY_B!CP138/Inv_SY_B!$DB138-1,"")</f>
        <v>-5.4908120716633979E-2</v>
      </c>
      <c r="CQ138" s="169">
        <f>IFERROR(Inv_SY_B!CQ138/Inv_SY_B!$DB138-1,"")</f>
        <v>-3.0112869208043236E-3</v>
      </c>
      <c r="CR138" s="169">
        <f>IFERROR(Inv_SY_B!CR138/Inv_SY_B!$DB138-1,"")</f>
        <v>3.3000520330129568E-2</v>
      </c>
      <c r="CS138" s="169">
        <f>IFERROR(Inv_SY_B!CS138/Inv_SY_B!$DB138-1,"")</f>
        <v>1.0421273984116075E-2</v>
      </c>
      <c r="CT138" s="169">
        <f>IFERROR(Inv_SY_B!CT138/Inv_SY_B!$DB138-1,"")</f>
        <v>-4.0591097390211495E-2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3.9597921794222168E-2</v>
      </c>
      <c r="D139" s="169">
        <f>IFERROR(Inv_SY_B!D139/Inv_SY_B!$DA139-1,"")</f>
        <v>3.8975485762148265E-2</v>
      </c>
      <c r="E139" s="169">
        <f>IFERROR(Inv_SY_B!E139/Inv_SY_B!$DA139-1,"")</f>
        <v>1.7613499432637125E-2</v>
      </c>
      <c r="F139" s="169">
        <f>IFERROR(Inv_SY_B!F139/Inv_SY_B!$DA139-1,"")</f>
        <v>1.8273811574152754E-2</v>
      </c>
      <c r="G139" s="169">
        <f>IFERROR(Inv_SY_B!G139/Inv_SY_B!$DA139-1,"")</f>
        <v>1.9033412168085517E-2</v>
      </c>
      <c r="H139" s="169">
        <f>IFERROR(Inv_SY_B!H139/Inv_SY_B!$DA139-1,"")</f>
        <v>2.2629154624571157E-2</v>
      </c>
      <c r="I139" s="169">
        <f>IFERROR(Inv_SY_B!I139/Inv_SY_B!$DA139-1,"")</f>
        <v>8.0224497124463667E-3</v>
      </c>
      <c r="J139" s="169">
        <f>IFERROR(Inv_SY_B!J139/Inv_SY_B!$DA139-1,"")</f>
        <v>3.905142996615707E-3</v>
      </c>
      <c r="K139" s="169">
        <f>IFERROR(Inv_SY_B!K139/Inv_SY_B!$DA139-1,"")</f>
        <v>1.2424931604547051E-2</v>
      </c>
      <c r="L139" s="169">
        <f>IFERROR(Inv_SY_B!L139/Inv_SY_B!$DA139-1,"")</f>
        <v>1.5463820565828401E-2</v>
      </c>
      <c r="M139" s="169">
        <f>IFERROR(Inv_SY_B!M139/Inv_SY_B!$DA139-1,"")</f>
        <v>2.9654930049469286E-2</v>
      </c>
      <c r="N139" s="169">
        <f>IFERROR(Inv_SY_B!N139/Inv_SY_B!$DA139-1,"")</f>
        <v>2.2779582015411304E-2</v>
      </c>
      <c r="O139" s="169">
        <f>IFERROR(Inv_SY_B!O139/Inv_SY_B!$DA139-1,"")</f>
        <v>2.248565481094067E-2</v>
      </c>
      <c r="P139" s="169">
        <f>IFERROR(Inv_SY_B!P139/Inv_SY_B!$DA139-1,"")</f>
        <v>-3.2104256095178973E-3</v>
      </c>
      <c r="Q139" s="169">
        <f>IFERROR(Inv_SY_B!Q139/Inv_SY_B!$DA139-1,"")</f>
        <v>-1.825203366051853E-2</v>
      </c>
      <c r="R139" s="169">
        <f>IFERROR(Inv_SY_B!R139/Inv_SY_B!$DA139-1,"")</f>
        <v>-3.1451918630699183E-2</v>
      </c>
      <c r="S139" s="169">
        <f>IFERROR(Inv_SY_B!S139/Inv_SY_B!$DA139-1,"")</f>
        <v>-3.4919531432934026E-2</v>
      </c>
      <c r="T139" s="169">
        <f>IFERROR(Inv_SY_B!T139/Inv_SY_B!$DA139-1,"")</f>
        <v>-8.5845289747580322E-3</v>
      </c>
      <c r="U139" s="169">
        <f>IFERROR(Inv_SY_B!U139/Inv_SY_B!$DA139-1,"")</f>
        <v>6.8726918510140456E-2</v>
      </c>
      <c r="V139" s="169">
        <f>IFERROR(Inv_SY_B!V139/Inv_SY_B!$DA139-1,"")</f>
        <v>8.7805488292594935E-2</v>
      </c>
      <c r="W139" s="169">
        <f>IFERROR(Inv_SY_B!W139/Inv_SY_B!$DA139-1,"")</f>
        <v>6.5080681830552489E-2</v>
      </c>
      <c r="X139" s="169">
        <f>IFERROR(Inv_SY_B!X139/Inv_SY_B!$DA139-1,"")</f>
        <v>-0.29659559860010964</v>
      </c>
      <c r="Y139" s="169">
        <f>IFERROR(Inv_SY_B!Y139/Inv_SY_B!$DA139-1,"")</f>
        <v>6.2848707314537844E-3</v>
      </c>
      <c r="Z139" s="169">
        <f>IFERROR(Inv_SY_B!Z139/Inv_SY_B!$DA139-1,"")</f>
        <v>-4.0458876227680296E-3</v>
      </c>
      <c r="AA139" s="169">
        <f>IFERROR(Inv_SY_B!AA139/Inv_SY_B!$DA139-1,"")</f>
        <v>-1.8900193045460756E-2</v>
      </c>
      <c r="AB139" s="169">
        <f>IFERROR(Inv_SY_B!AB139/Inv_SY_B!$DA139-1,"")</f>
        <v>1.7112045785129926E-2</v>
      </c>
      <c r="AC139" s="169">
        <f>IFERROR(Inv_SY_B!AC139/Inv_SY_B!$DA139-1,"")</f>
        <v>4.2227323433203789E-2</v>
      </c>
      <c r="AD139" s="169">
        <f>IFERROR(Inv_SY_B!AD139/Inv_SY_B!$DA139-1,"")</f>
        <v>-1.8362309379367225E-2</v>
      </c>
      <c r="AE139" s="169">
        <f>IFERROR(Inv_SY_B!AE139/Inv_SY_B!$DA139-1,"")</f>
        <v>2.1520742271011972E-2</v>
      </c>
      <c r="AF139" s="169">
        <f>IFERROR(Inv_SY_B!AF139/Inv_SY_B!$DA139-1,"")</f>
        <v>4.6263346152015439E-2</v>
      </c>
      <c r="AG139" s="169">
        <f>IFERROR(Inv_SY_B!AG139/Inv_SY_B!$DA139-1,"")</f>
        <v>4.7847295052725114E-2</v>
      </c>
      <c r="AH139" s="169">
        <f>IFERROR(Inv_SY_B!AH139/Inv_SY_B!$DA139-1,"")</f>
        <v>-0.23940608221376347</v>
      </c>
      <c r="AI139" s="169">
        <f>IFERROR(Inv_SY_B!AI139/Inv_SY_B!$DC139-1,"")</f>
        <v>1.0872412663298414E-2</v>
      </c>
      <c r="AJ139" s="169">
        <f>IFERROR(Inv_SY_B!AJ139/Inv_SY_B!$DC139-1,"")</f>
        <v>4.9966139382151553E-3</v>
      </c>
      <c r="AK139" s="169">
        <f>IFERROR(Inv_SY_B!AK139/Inv_SY_B!$DC139-1,"")</f>
        <v>4.721059239383596E-3</v>
      </c>
      <c r="AL139" s="169">
        <f>IFERROR(Inv_SY_B!AL139/Inv_SY_B!$DC139-1,"")</f>
        <v>-1.8633339766074286E-2</v>
      </c>
      <c r="AM139" s="169">
        <f>IFERROR(Inv_SY_B!AM139/Inv_SY_B!$DC139-1,"")</f>
        <v>-9.8230349752846946E-3</v>
      </c>
      <c r="AN139" s="169">
        <f>IFERROR(Inv_SY_B!AN139/Inv_SY_B!$DC139-1,"")</f>
        <v>-7.6559393164639111E-3</v>
      </c>
      <c r="AO139" s="169">
        <f>IFERROR(Inv_SY_B!AO139/Inv_SY_B!$DC139-1,"")</f>
        <v>-5.8998672719601242E-3</v>
      </c>
      <c r="AP139" s="169">
        <f>IFERROR(Inv_SY_B!AP139/Inv_SY_B!$DC139-1,"")</f>
        <v>3.7596036803029254E-3</v>
      </c>
      <c r="AQ139" s="169">
        <f>IFERROR(Inv_SY_B!AQ139/Inv_SY_B!$DC139-1,"")</f>
        <v>-9.5753668999910557E-3</v>
      </c>
      <c r="AR139" s="169">
        <f>IFERROR(Inv_SY_B!AR139/Inv_SY_B!$DC139-1,"")</f>
        <v>2.5348359981389734E-3</v>
      </c>
      <c r="AS139" s="169">
        <f>IFERROR(Inv_SY_B!AS139/Inv_SY_B!$DC139-1,"")</f>
        <v>7.5819653772517537E-3</v>
      </c>
      <c r="AT139" s="169">
        <f>IFERROR(Inv_SY_B!AT139/Inv_SY_B!$DC139-1,"")</f>
        <v>3.323186461311689E-3</v>
      </c>
      <c r="AU139" s="169">
        <f>IFERROR(Inv_SY_B!AU139/Inv_SY_B!$DC139-1,"")</f>
        <v>-2.1170197182853734E-3</v>
      </c>
      <c r="AV139" s="169">
        <f>IFERROR(Inv_SY_B!AV139/Inv_SY_B!$DC139-1,"")</f>
        <v>-4.9544623639320884E-2</v>
      </c>
      <c r="AW139" s="169">
        <f>IFERROR(Inv_SY_B!AW139/Inv_SY_B!$DC139-1,"")</f>
        <v>4.6719306272209327E-3</v>
      </c>
      <c r="AX139" s="169">
        <f>IFERROR(Inv_SY_B!AX139/Inv_SY_B!$DC139-1,"")</f>
        <v>-1.5842806338780546E-3</v>
      </c>
      <c r="AY139" s="169">
        <f>IFERROR(Inv_SY_B!AY139/Inv_SY_B!$DC139-1,"")</f>
        <v>-6.7911422733361038E-3</v>
      </c>
      <c r="AZ139" s="169">
        <f>IFERROR(Inv_SY_B!AZ139/Inv_SY_B!$DC139-1,"")</f>
        <v>1.1252464325516298E-2</v>
      </c>
      <c r="BA139" s="169">
        <f>IFERROR(Inv_SY_B!BA139/Inv_SY_B!$DC139-1,"")</f>
        <v>4.6719306272209327E-3</v>
      </c>
      <c r="BB139" s="169">
        <f>IFERROR(Inv_SY_B!BB139/Inv_SY_B!$DC139-1,"")</f>
        <v>1.9365726985576703E-2</v>
      </c>
      <c r="BC139" s="169">
        <f>IFERROR(Inv_SY_B!BC139/Inv_SY_B!$DC139-1,"")</f>
        <v>7.8123888566667965E-3</v>
      </c>
      <c r="BD139" s="169">
        <f>IFERROR(Inv_SY_B!BD139/Inv_SY_B!$DC139-1,"")</f>
        <v>1.5868208044438559E-2</v>
      </c>
      <c r="BE139" s="169">
        <f>IFERROR(Inv_SY_B!BE139/Inv_SY_B!$DC139-1,"")</f>
        <v>3.0860574192980827E-2</v>
      </c>
      <c r="BF139" s="169">
        <f>IFERROR(Inv_SY_B!BF139/Inv_SY_B!$DC139-1,"")</f>
        <v>3.5731561115573074E-2</v>
      </c>
      <c r="BG139" s="169">
        <f>IFERROR(Inv_SY_B!BG139/Inv_SY_B!$DC139-1,"")</f>
        <v>4.1769320959360368E-2</v>
      </c>
      <c r="BH139" s="169">
        <f>IFERROR(Inv_SY_B!BH139/Inv_SY_B!$DC139-1,"")</f>
        <v>2.9384929157134643E-2</v>
      </c>
      <c r="BI139" s="169">
        <f>IFERROR(Inv_SY_B!BI139/Inv_SY_B!$DC139-1,"")</f>
        <v>4.0284587269749483E-2</v>
      </c>
      <c r="BJ139" s="169">
        <f>IFERROR(Inv_SY_B!BJ139/Inv_SY_B!$DC139-1,"")</f>
        <v>4.1196588535243217E-2</v>
      </c>
      <c r="BK139" s="169">
        <f>IFERROR(Inv_SY_B!BK139/Inv_SY_B!$DC139-1,"")</f>
        <v>1.9338563507183881E-2</v>
      </c>
      <c r="BL139" s="169">
        <f>IFERROR(Inv_SY_B!BL139/Inv_SY_B!$DC139-1,"")</f>
        <v>3.2735493310803276E-2</v>
      </c>
      <c r="BM139" s="169">
        <f>IFERROR(Inv_SY_B!BM139/Inv_SY_B!$DC139-1,"")</f>
        <v>3.3096538956949528E-2</v>
      </c>
      <c r="BN139" s="169">
        <f>IFERROR(Inv_SY_B!BN139/Inv_SY_B!$DC139-1,"")</f>
        <v>3.0619704849165874E-2</v>
      </c>
      <c r="BO139" s="169">
        <f>IFERROR(Inv_SY_B!BO139/Inv_SY_B!$DC139-1,"")</f>
        <v>2.6408240118059201E-2</v>
      </c>
      <c r="BP139" s="169">
        <f>IFERROR(Inv_SY_B!BP139/Inv_SY_B!$DC139-1,"")</f>
        <v>1.7648807816825318E-2</v>
      </c>
      <c r="BQ139" s="169">
        <f>IFERROR(Inv_SY_B!BQ139/Inv_SY_B!$DC139-1,"")</f>
        <v>2.1567869426799335E-2</v>
      </c>
      <c r="BR139" s="169">
        <f>IFERROR(Inv_SY_B!BR139/Inv_SY_B!$DC139-1,"")</f>
        <v>1.6768336448234944E-2</v>
      </c>
      <c r="BS139" s="169">
        <f>IFERROR(Inv_SY_B!BS139/Inv_SY_B!$DC139-1,"")</f>
        <v>-2.9730414435501507E-3</v>
      </c>
      <c r="BT139" s="169">
        <f>IFERROR(Inv_SY_B!BT139/Inv_SY_B!$DC139-1,"")</f>
        <v>1.9749794668771914E-2</v>
      </c>
      <c r="BU139" s="169">
        <f>IFERROR(Inv_SY_B!BU139/Inv_SY_B!$DC139-1,"")</f>
        <v>8.4890735800846606E-4</v>
      </c>
      <c r="BV139" s="169">
        <f>IFERROR(Inv_SY_B!BV139/Inv_SY_B!$DC139-1,"")</f>
        <v>-1.8264065534975171E-2</v>
      </c>
      <c r="BW139" s="169">
        <f>IFERROR(Inv_SY_B!BW139/Inv_SY_B!$DC139-1,"")</f>
        <v>-7.2369474109512666E-4</v>
      </c>
      <c r="BX139" s="169">
        <f>IFERROR(Inv_SY_B!BX139/Inv_SY_B!$DC139-1,"")</f>
        <v>-4.9589877859045339E-3</v>
      </c>
      <c r="BY139" s="169">
        <f>IFERROR(Inv_SY_B!BY139/Inv_SY_B!$DC139-1,"")</f>
        <v>-4.889023761375233E-4</v>
      </c>
      <c r="BZ139" s="169">
        <f>IFERROR(Inv_SY_B!BZ139/Inv_SY_B!$DC139-1,"")</f>
        <v>8.1890234326897904E-3</v>
      </c>
      <c r="CA139" s="169">
        <f>IFERROR(Inv_SY_B!CA139/Inv_SY_B!$DC139-1,"")</f>
        <v>-1.7321086057052626E-2</v>
      </c>
      <c r="CB139" s="169">
        <f>IFERROR(Inv_SY_B!CB139/Inv_SY_B!$DC139-1,"")</f>
        <v>-4.2242811277737546E-2</v>
      </c>
      <c r="CC139" s="169">
        <f>IFERROR(Inv_SY_B!CC139/Inv_SY_B!$DC139-1,"")</f>
        <v>3.1682755804879781E-2</v>
      </c>
      <c r="CD139" s="169">
        <f>IFERROR(Inv_SY_B!CD139/Inv_SY_B!$DC139-1,"")</f>
        <v>4.2562427246377155E-2</v>
      </c>
      <c r="CE139" s="169">
        <f>IFERROR(Inv_SY_B!CE139/Inv_SY_B!$DC139-1,"")</f>
        <v>2.6100066090015028E-2</v>
      </c>
      <c r="CF139" s="169">
        <f>IFERROR(Inv_SY_B!CF139/Inv_SY_B!$DC139-1,"")</f>
        <v>3.5900675676888261E-2</v>
      </c>
      <c r="CG139" s="169">
        <f>IFERROR(Inv_SY_B!CG139/Inv_SY_B!$DC139-1,"")</f>
        <v>3.9472436506243325E-2</v>
      </c>
      <c r="CH139" s="169">
        <f>IFERROR(Inv_SY_B!CH139/Inv_SY_B!$DC139-1,"")</f>
        <v>9.2221696628267624E-2</v>
      </c>
      <c r="CI139" s="169" t="str">
        <f>IFERROR(Inv_SY_B!CI139/Inv_SY_B!$DC139-1,"")</f>
        <v/>
      </c>
      <c r="CJ139" s="169" t="str">
        <f>IFERROR(Inv_SY_B!CJ139/Inv_SY_B!$DC139-1,"")</f>
        <v/>
      </c>
      <c r="CK139" s="169">
        <f>IFERROR(Inv_SY_B!CK139/Inv_SY_B!$DC139-1,"")</f>
        <v>-0.58095432664219204</v>
      </c>
      <c r="CL139" s="169">
        <f>IFERROR(Inv_SY_B!CL139/Inv_SY_B!$DC139-1,"")</f>
        <v>-3.6019695547484076E-2</v>
      </c>
      <c r="CM139" s="169">
        <f>IFERROR(Inv_SY_B!CM139/Inv_SY_B!$DB139-1,"")</f>
        <v>-0.46651581519868013</v>
      </c>
      <c r="CN139" s="169">
        <f>IFERROR(Inv_SY_B!CN139/Inv_SY_B!$DB139-1,"")</f>
        <v>1.1779845495861307E-2</v>
      </c>
      <c r="CO139" s="169">
        <f>IFERROR(Inv_SY_B!CO139/Inv_SY_B!$DB139-1,"")</f>
        <v>3.574588495472919E-2</v>
      </c>
      <c r="CP139" s="169">
        <f>IFERROR(Inv_SY_B!CP139/Inv_SY_B!$DB139-1,"")</f>
        <v>-2.5311071786814354E-2</v>
      </c>
      <c r="CQ139" s="169">
        <f>IFERROR(Inv_SY_B!CQ139/Inv_SY_B!$DB139-1,"")</f>
        <v>0.11559401200952713</v>
      </c>
      <c r="CR139" s="169">
        <f>IFERROR(Inv_SY_B!CR139/Inv_SY_B!$DB139-1,"")</f>
        <v>0.1491825755721623</v>
      </c>
      <c r="CS139" s="169">
        <f>IFERROR(Inv_SY_B!CS139/Inv_SY_B!$DB139-1,"")</f>
        <v>0.1207896285954686</v>
      </c>
      <c r="CT139" s="169">
        <f>IFERROR(Inv_SY_B!CT139/Inv_SY_B!$DB139-1,"")</f>
        <v>5.8734940357745957E-2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3.7090724650422402E-2</v>
      </c>
      <c r="D140" s="169">
        <f>IFERROR(Inv_SY_B!D140/Inv_SY_B!$DA140-1,"")</f>
        <v>2.9781105021129184E-2</v>
      </c>
      <c r="E140" s="169">
        <f>IFERROR(Inv_SY_B!E140/Inv_SY_B!$DA140-1,"")</f>
        <v>2.2236540356257439E-3</v>
      </c>
      <c r="F140" s="169">
        <f>IFERROR(Inv_SY_B!F140/Inv_SY_B!$DA140-1,"")</f>
        <v>-7.4945034724835935E-3</v>
      </c>
      <c r="G140" s="169">
        <f>IFERROR(Inv_SY_B!G140/Inv_SY_B!$DA140-1,"")</f>
        <v>-6.8079301821655225E-4</v>
      </c>
      <c r="H140" s="169">
        <f>IFERROR(Inv_SY_B!H140/Inv_SY_B!$DA140-1,"")</f>
        <v>6.1665137652395785E-3</v>
      </c>
      <c r="I140" s="169">
        <f>IFERROR(Inv_SY_B!I140/Inv_SY_B!$DA140-1,"")</f>
        <v>-4.999579506973495E-3</v>
      </c>
      <c r="J140" s="169">
        <f>IFERROR(Inv_SY_B!J140/Inv_SY_B!$DA140-1,"")</f>
        <v>-5.3083515402374548E-4</v>
      </c>
      <c r="K140" s="169">
        <f>IFERROR(Inv_SY_B!K140/Inv_SY_B!$DA140-1,"")</f>
        <v>-3.7806853558846054E-3</v>
      </c>
      <c r="L140" s="169">
        <f>IFERROR(Inv_SY_B!L140/Inv_SY_B!$DA140-1,"")</f>
        <v>1.4186170804844078E-3</v>
      </c>
      <c r="M140" s="169">
        <f>IFERROR(Inv_SY_B!M140/Inv_SY_B!$DA140-1,"")</f>
        <v>1.4751781274336073E-2</v>
      </c>
      <c r="N140" s="169">
        <f>IFERROR(Inv_SY_B!N140/Inv_SY_B!$DA140-1,"")</f>
        <v>1.3553457204371622E-2</v>
      </c>
      <c r="O140" s="169">
        <f>IFERROR(Inv_SY_B!O140/Inv_SY_B!$DA140-1,"")</f>
        <v>8.3217519491785019E-3</v>
      </c>
      <c r="P140" s="169">
        <f>IFERROR(Inv_SY_B!P140/Inv_SY_B!$DA140-1,"")</f>
        <v>-1.5323991746341803E-2</v>
      </c>
      <c r="Q140" s="169">
        <f>IFERROR(Inv_SY_B!Q140/Inv_SY_B!$DA140-1,"")</f>
        <v>-2.2193302918252611E-2</v>
      </c>
      <c r="R140" s="169">
        <f>IFERROR(Inv_SY_B!R140/Inv_SY_B!$DA140-1,"")</f>
        <v>-3.9646582922695295E-2</v>
      </c>
      <c r="S140" s="169">
        <f>IFERROR(Inv_SY_B!S140/Inv_SY_B!$DA140-1,"")</f>
        <v>-3.6103577579347457E-2</v>
      </c>
      <c r="T140" s="169">
        <f>IFERROR(Inv_SY_B!T140/Inv_SY_B!$DA140-1,"")</f>
        <v>-6.6460893406076194E-3</v>
      </c>
      <c r="U140" s="169">
        <f>IFERROR(Inv_SY_B!U140/Inv_SY_B!$DA140-1,"")</f>
        <v>9.3608833652728762E-2</v>
      </c>
      <c r="V140" s="169">
        <f>IFERROR(Inv_SY_B!V140/Inv_SY_B!$DA140-1,"")</f>
        <v>0.10130192156990137</v>
      </c>
      <c r="W140" s="169">
        <f>IFERROR(Inv_SY_B!W140/Inv_SY_B!$DA140-1,"")</f>
        <v>5.7049808875741403E-2</v>
      </c>
      <c r="X140" s="169">
        <f>IFERROR(Inv_SY_B!X140/Inv_SY_B!$DA140-1,"")</f>
        <v>-0.29802163515064672</v>
      </c>
      <c r="Y140" s="169">
        <f>IFERROR(Inv_SY_B!Y140/Inv_SY_B!$DA140-1,"")</f>
        <v>3.7108588758405281E-2</v>
      </c>
      <c r="Z140" s="169">
        <f>IFERROR(Inv_SY_B!Z140/Inv_SY_B!$DA140-1,"")</f>
        <v>2.6060946703832411E-2</v>
      </c>
      <c r="AA140" s="169">
        <f>IFERROR(Inv_SY_B!AA140/Inv_SY_B!$DA140-1,"")</f>
        <v>4.2287863711141238E-3</v>
      </c>
      <c r="AB140" s="169">
        <f>IFERROR(Inv_SY_B!AB140/Inv_SY_B!$DA140-1,"")</f>
        <v>3.6682501585663996E-2</v>
      </c>
      <c r="AC140" s="169">
        <f>IFERROR(Inv_SY_B!AC140/Inv_SY_B!$DA140-1,"")</f>
        <v>4.9860730797408159E-2</v>
      </c>
      <c r="AD140" s="169">
        <f>IFERROR(Inv_SY_B!AD140/Inv_SY_B!$DA140-1,"")</f>
        <v>-1.0003173575544699E-2</v>
      </c>
      <c r="AE140" s="169">
        <f>IFERROR(Inv_SY_B!AE140/Inv_SY_B!$DA140-1,"")</f>
        <v>3.043064864104239E-2</v>
      </c>
      <c r="AF140" s="169">
        <f>IFERROR(Inv_SY_B!AF140/Inv_SY_B!$DA140-1,"")</f>
        <v>5.714463653180557E-2</v>
      </c>
      <c r="AG140" s="169">
        <f>IFERROR(Inv_SY_B!AG140/Inv_SY_B!$DA140-1,"")</f>
        <v>6.6192724264954927E-2</v>
      </c>
      <c r="AH140" s="169">
        <f>IFERROR(Inv_SY_B!AH140/Inv_SY_B!$DA140-1,"")</f>
        <v>-0.22755298299237392</v>
      </c>
      <c r="AI140" s="169">
        <f>IFERROR(Inv_SY_B!AI140/Inv_SY_B!$DC140-1,"")</f>
        <v>9.7371519800406592E-3</v>
      </c>
      <c r="AJ140" s="169">
        <f>IFERROR(Inv_SY_B!AJ140/Inv_SY_B!$DC140-1,"")</f>
        <v>7.2311223932250979E-3</v>
      </c>
      <c r="AK140" s="169">
        <f>IFERROR(Inv_SY_B!AK140/Inv_SY_B!$DC140-1,"")</f>
        <v>5.1638141664354098E-3</v>
      </c>
      <c r="AL140" s="169">
        <f>IFERROR(Inv_SY_B!AL140/Inv_SY_B!$DC140-1,"")</f>
        <v>-9.1457917864754545E-3</v>
      </c>
      <c r="AM140" s="169">
        <f>IFERROR(Inv_SY_B!AM140/Inv_SY_B!$DC140-1,"")</f>
        <v>4.4266342149534843E-4</v>
      </c>
      <c r="AN140" s="169">
        <f>IFERROR(Inv_SY_B!AN140/Inv_SY_B!$DC140-1,"")</f>
        <v>1.648780845670883E-3</v>
      </c>
      <c r="AO140" s="169">
        <f>IFERROR(Inv_SY_B!AO140/Inv_SY_B!$DC140-1,"")</f>
        <v>-2.3623362050758656E-3</v>
      </c>
      <c r="AP140" s="169">
        <f>IFERROR(Inv_SY_B!AP140/Inv_SY_B!$DC140-1,"")</f>
        <v>6.205151855298574E-5</v>
      </c>
      <c r="AQ140" s="169">
        <f>IFERROR(Inv_SY_B!AQ140/Inv_SY_B!$DC140-1,"")</f>
        <v>1.9960530452012293E-3</v>
      </c>
      <c r="AR140" s="169">
        <f>IFERROR(Inv_SY_B!AR140/Inv_SY_B!$DC140-1,"")</f>
        <v>7.8770063073527741E-3</v>
      </c>
      <c r="AS140" s="169">
        <f>IFERROR(Inv_SY_B!AS140/Inv_SY_B!$DC140-1,"")</f>
        <v>6.6528078731906692E-3</v>
      </c>
      <c r="AT140" s="169">
        <f>IFERROR(Inv_SY_B!AT140/Inv_SY_B!$DC140-1,"")</f>
        <v>2.5776182220149657E-3</v>
      </c>
      <c r="AU140" s="169">
        <f>IFERROR(Inv_SY_B!AU140/Inv_SY_B!$DC140-1,"")</f>
        <v>1.2552056862029648E-3</v>
      </c>
      <c r="AV140" s="169">
        <f>IFERROR(Inv_SY_B!AV140/Inv_SY_B!$DC140-1,"")</f>
        <v>-3.2638560987969134E-2</v>
      </c>
      <c r="AW140" s="169">
        <f>IFERROR(Inv_SY_B!AW140/Inv_SY_B!$DC140-1,"")</f>
        <v>-1.1988395556096432E-2</v>
      </c>
      <c r="AX140" s="169">
        <f>IFERROR(Inv_SY_B!AX140/Inv_SY_B!$DC140-1,"")</f>
        <v>4.3395497930529547E-3</v>
      </c>
      <c r="AY140" s="169">
        <f>IFERROR(Inv_SY_B!AY140/Inv_SY_B!$DC140-1,"")</f>
        <v>-1.2238799781266074E-2</v>
      </c>
      <c r="AZ140" s="169">
        <f>IFERROR(Inv_SY_B!AZ140/Inv_SY_B!$DC140-1,"")</f>
        <v>7.4854167211833023E-3</v>
      </c>
      <c r="BA140" s="169">
        <f>IFERROR(Inv_SY_B!BA140/Inv_SY_B!$DC140-1,"")</f>
        <v>4.5661059967776474E-3</v>
      </c>
      <c r="BB140" s="169">
        <f>IFERROR(Inv_SY_B!BB140/Inv_SY_B!$DC140-1,"")</f>
        <v>1.3817113757658372E-2</v>
      </c>
      <c r="BC140" s="169">
        <f>IFERROR(Inv_SY_B!BC140/Inv_SY_B!$DC140-1,"")</f>
        <v>7.7376200774379456E-3</v>
      </c>
      <c r="BD140" s="169">
        <f>IFERROR(Inv_SY_B!BD140/Inv_SY_B!$DC140-1,"")</f>
        <v>1.1360019082772732E-2</v>
      </c>
      <c r="BE140" s="169">
        <f>IFERROR(Inv_SY_B!BE140/Inv_SY_B!$DC140-1,"")</f>
        <v>2.5814295636996443E-2</v>
      </c>
      <c r="BF140" s="169">
        <f>IFERROR(Inv_SY_B!BF140/Inv_SY_B!$DC140-1,"")</f>
        <v>3.031921746229016E-2</v>
      </c>
      <c r="BG140" s="169">
        <f>IFERROR(Inv_SY_B!BG140/Inv_SY_B!$DC140-1,"")</f>
        <v>4.1006296792455599E-2</v>
      </c>
      <c r="BH140" s="169">
        <f>IFERROR(Inv_SY_B!BH140/Inv_SY_B!$DC140-1,"")</f>
        <v>2.8386769870795137E-2</v>
      </c>
      <c r="BI140" s="169">
        <f>IFERROR(Inv_SY_B!BI140/Inv_SY_B!$DC140-1,"")</f>
        <v>3.1704032141033123E-2</v>
      </c>
      <c r="BJ140" s="169">
        <f>IFERROR(Inv_SY_B!BJ140/Inv_SY_B!$DC140-1,"")</f>
        <v>4.0054098826000972E-2</v>
      </c>
      <c r="BK140" s="169">
        <f>IFERROR(Inv_SY_B!BK140/Inv_SY_B!$DC140-1,"")</f>
        <v>2.2960457033876391E-2</v>
      </c>
      <c r="BL140" s="169">
        <f>IFERROR(Inv_SY_B!BL140/Inv_SY_B!$DC140-1,"")</f>
        <v>3.2262083466887415E-2</v>
      </c>
      <c r="BM140" s="169">
        <f>IFERROR(Inv_SY_B!BM140/Inv_SY_B!$DC140-1,"")</f>
        <v>3.4663522380399936E-2</v>
      </c>
      <c r="BN140" s="169">
        <f>IFERROR(Inv_SY_B!BN140/Inv_SY_B!$DC140-1,"")</f>
        <v>3.9223632834865851E-2</v>
      </c>
      <c r="BO140" s="169">
        <f>IFERROR(Inv_SY_B!BO140/Inv_SY_B!$DC140-1,"")</f>
        <v>1.9292605655104156E-2</v>
      </c>
      <c r="BP140" s="169">
        <f>IFERROR(Inv_SY_B!BP140/Inv_SY_B!$DC140-1,"")</f>
        <v>6.8302519817839968E-3</v>
      </c>
      <c r="BQ140" s="169">
        <f>IFERROR(Inv_SY_B!BQ140/Inv_SY_B!$DC140-1,"")</f>
        <v>1.9486435707523286E-2</v>
      </c>
      <c r="BR140" s="169">
        <f>IFERROR(Inv_SY_B!BR140/Inv_SY_B!$DC140-1,"")</f>
        <v>1.9684633336880752E-2</v>
      </c>
      <c r="BS140" s="169">
        <f>IFERROR(Inv_SY_B!BS140/Inv_SY_B!$DC140-1,"")</f>
        <v>7.6758914448049609E-3</v>
      </c>
      <c r="BT140" s="169">
        <f>IFERROR(Inv_SY_B!BT140/Inv_SY_B!$DC140-1,"")</f>
        <v>2.2767493491396174E-2</v>
      </c>
      <c r="BU140" s="169">
        <f>IFERROR(Inv_SY_B!BU140/Inv_SY_B!$DC140-1,"")</f>
        <v>6.7377744180785459E-3</v>
      </c>
      <c r="BV140" s="169">
        <f>IFERROR(Inv_SY_B!BV140/Inv_SY_B!$DC140-1,"")</f>
        <v>-1.324993991033141E-2</v>
      </c>
      <c r="BW140" s="169">
        <f>IFERROR(Inv_SY_B!BW140/Inv_SY_B!$DC140-1,"")</f>
        <v>2.3728708369944895E-2</v>
      </c>
      <c r="BX140" s="169">
        <f>IFERROR(Inv_SY_B!BX140/Inv_SY_B!$DC140-1,"")</f>
        <v>2.779500359549858E-2</v>
      </c>
      <c r="BY140" s="169">
        <f>IFERROR(Inv_SY_B!BY140/Inv_SY_B!$DC140-1,"")</f>
        <v>2.6991902352668573E-2</v>
      </c>
      <c r="BZ140" s="169">
        <f>IFERROR(Inv_SY_B!BZ140/Inv_SY_B!$DC140-1,"")</f>
        <v>2.9251759415101164E-2</v>
      </c>
      <c r="CA140" s="169">
        <f>IFERROR(Inv_SY_B!CA140/Inv_SY_B!$DC140-1,"")</f>
        <v>-1.8156354472504743E-2</v>
      </c>
      <c r="CB140" s="169">
        <f>IFERROR(Inv_SY_B!CB140/Inv_SY_B!$DC140-1,"")</f>
        <v>-3.9339604645697857E-2</v>
      </c>
      <c r="CC140" s="169">
        <f>IFERROR(Inv_SY_B!CC140/Inv_SY_B!$DC140-1,"")</f>
        <v>1.5690795260749235E-2</v>
      </c>
      <c r="CD140" s="169">
        <f>IFERROR(Inv_SY_B!CD140/Inv_SY_B!$DC140-1,"")</f>
        <v>2.091331609340541E-2</v>
      </c>
      <c r="CE140" s="169">
        <f>IFERROR(Inv_SY_B!CE140/Inv_SY_B!$DC140-1,"")</f>
        <v>2.9643116152113791E-2</v>
      </c>
      <c r="CF140" s="169">
        <f>IFERROR(Inv_SY_B!CF140/Inv_SY_B!$DC140-1,"")</f>
        <v>2.4509633203916081E-2</v>
      </c>
      <c r="CG140" s="169">
        <f>IFERROR(Inv_SY_B!CG140/Inv_SY_B!$DC140-1,"")</f>
        <v>3.5643297337220936E-2</v>
      </c>
      <c r="CH140" s="169">
        <f>IFERROR(Inv_SY_B!CH140/Inv_SY_B!$DC140-1,"")</f>
        <v>5.4487584483496665E-2</v>
      </c>
      <c r="CI140" s="169" t="str">
        <f>IFERROR(Inv_SY_B!CI140/Inv_SY_B!$DC140-1,"")</f>
        <v/>
      </c>
      <c r="CJ140" s="169" t="str">
        <f>IFERROR(Inv_SY_B!CJ140/Inv_SY_B!$DC140-1,"")</f>
        <v/>
      </c>
      <c r="CK140" s="169">
        <f>IFERROR(Inv_SY_B!CK140/Inv_SY_B!$DC140-1,"")</f>
        <v>-0.59645908420067351</v>
      </c>
      <c r="CL140" s="169">
        <f>IFERROR(Inv_SY_B!CL140/Inv_SY_B!$DC140-1,"")</f>
        <v>-7.5895842087436494E-2</v>
      </c>
      <c r="CM140" s="169">
        <f>IFERROR(Inv_SY_B!CM140/Inv_SY_B!$DB140-1,"")</f>
        <v>-1</v>
      </c>
      <c r="CN140" s="169">
        <f>IFERROR(Inv_SY_B!CN140/Inv_SY_B!$DB140-1,"")</f>
        <v>-1.110895785746191E-2</v>
      </c>
      <c r="CO140" s="169">
        <f>IFERROR(Inv_SY_B!CO140/Inv_SY_B!$DB140-1,"")</f>
        <v>1.6052517119650389E-2</v>
      </c>
      <c r="CP140" s="169">
        <f>IFERROR(Inv_SY_B!CP140/Inv_SY_B!$DB140-1,"")</f>
        <v>-4.2776635243379491E-2</v>
      </c>
      <c r="CQ140" s="169">
        <f>IFERROR(Inv_SY_B!CQ140/Inv_SY_B!$DB140-1,"")</f>
        <v>1.3613318196101565E-2</v>
      </c>
      <c r="CR140" s="169">
        <f>IFERROR(Inv_SY_B!CR140/Inv_SY_B!$DB140-1,"")</f>
        <v>4.6197651402405615E-2</v>
      </c>
      <c r="CS140" s="169">
        <f>IFERROR(Inv_SY_B!CS140/Inv_SY_B!$DB140-1,"")</f>
        <v>1.6674933396694014E-2</v>
      </c>
      <c r="CT140" s="169">
        <f>IFERROR(Inv_SY_B!CT140/Inv_SY_B!$DB140-1,"")</f>
        <v>-3.8652827014010294E-2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3.2872510778284347E-2</v>
      </c>
      <c r="D141" s="169">
        <f>IFERROR(Inv_SY_B!D141/Inv_SY_B!$DA141-1,"")</f>
        <v>3.494352543872159E-2</v>
      </c>
      <c r="E141" s="169">
        <f>IFERROR(Inv_SY_B!E141/Inv_SY_B!$DA141-1,"")</f>
        <v>2.1879140631342553E-2</v>
      </c>
      <c r="F141" s="169">
        <f>IFERROR(Inv_SY_B!F141/Inv_SY_B!$DA141-1,"")</f>
        <v>1.3880289697899784E-2</v>
      </c>
      <c r="G141" s="169">
        <f>IFERROR(Inv_SY_B!G141/Inv_SY_B!$DA141-1,"")</f>
        <v>2.0400165846168328E-2</v>
      </c>
      <c r="H141" s="169">
        <f>IFERROR(Inv_SY_B!H141/Inv_SY_B!$DA141-1,"")</f>
        <v>2.6001991976065675E-2</v>
      </c>
      <c r="I141" s="169">
        <f>IFERROR(Inv_SY_B!I141/Inv_SY_B!$DA141-1,"")</f>
        <v>2.2650044154987281E-2</v>
      </c>
      <c r="J141" s="169">
        <f>IFERROR(Inv_SY_B!J141/Inv_SY_B!$DA141-1,"")</f>
        <v>2.4739216870319103E-2</v>
      </c>
      <c r="K141" s="169">
        <f>IFERROR(Inv_SY_B!K141/Inv_SY_B!$DA141-1,"")</f>
        <v>2.6003393313742462E-2</v>
      </c>
      <c r="L141" s="169">
        <f>IFERROR(Inv_SY_B!L141/Inv_SY_B!$DA141-1,"")</f>
        <v>2.9439855479816091E-2</v>
      </c>
      <c r="M141" s="169">
        <f>IFERROR(Inv_SY_B!M141/Inv_SY_B!$DA141-1,"")</f>
        <v>1.2481358883136284E-3</v>
      </c>
      <c r="N141" s="169">
        <f>IFERROR(Inv_SY_B!N141/Inv_SY_B!$DA141-1,"")</f>
        <v>2.8189737215448041E-2</v>
      </c>
      <c r="O141" s="169">
        <f>IFERROR(Inv_SY_B!O141/Inv_SY_B!$DA141-1,"")</f>
        <v>2.5251638726501824E-2</v>
      </c>
      <c r="P141" s="169">
        <f>IFERROR(Inv_SY_B!P141/Inv_SY_B!$DA141-1,"")</f>
        <v>2.2269538896217966E-3</v>
      </c>
      <c r="Q141" s="169">
        <f>IFERROR(Inv_SY_B!Q141/Inv_SY_B!$DA141-1,"")</f>
        <v>-1.4287599418549513E-2</v>
      </c>
      <c r="R141" s="169">
        <f>IFERROR(Inv_SY_B!R141/Inv_SY_B!$DA141-1,"")</f>
        <v>-3.2766585479103605E-2</v>
      </c>
      <c r="S141" s="169">
        <f>IFERROR(Inv_SY_B!S141/Inv_SY_B!$DA141-1,"")</f>
        <v>-2.9299183511173887E-2</v>
      </c>
      <c r="T141" s="169">
        <f>IFERROR(Inv_SY_B!T141/Inv_SY_B!$DA141-1,"")</f>
        <v>-5.7253665243981455E-3</v>
      </c>
      <c r="U141" s="169">
        <f>IFERROR(Inv_SY_B!U141/Inv_SY_B!$DA141-1,"")</f>
        <v>7.47839496741316E-2</v>
      </c>
      <c r="V141" s="169">
        <f>IFERROR(Inv_SY_B!V141/Inv_SY_B!$DA141-1,"")</f>
        <v>8.6136451692100602E-2</v>
      </c>
      <c r="W141" s="169">
        <f>IFERROR(Inv_SY_B!W141/Inv_SY_B!$DA141-1,"")</f>
        <v>5.1805983768649311E-2</v>
      </c>
      <c r="X141" s="169">
        <f>IFERROR(Inv_SY_B!X141/Inv_SY_B!$DA141-1,"")</f>
        <v>-0.29977241216354023</v>
      </c>
      <c r="Y141" s="169">
        <f>IFERROR(Inv_SY_B!Y141/Inv_SY_B!$DA141-1,"")</f>
        <v>3.1428587199218594E-2</v>
      </c>
      <c r="Z141" s="169">
        <f>IFERROR(Inv_SY_B!Z141/Inv_SY_B!$DA141-1,"")</f>
        <v>1.9417942853138914E-2</v>
      </c>
      <c r="AA141" s="169">
        <f>IFERROR(Inv_SY_B!AA141/Inv_SY_B!$DA141-1,"")</f>
        <v>-3.0043778936883592E-2</v>
      </c>
      <c r="AB141" s="169">
        <f>IFERROR(Inv_SY_B!AB141/Inv_SY_B!$DA141-1,"")</f>
        <v>1.1043775361907038E-2</v>
      </c>
      <c r="AC141" s="169">
        <f>IFERROR(Inv_SY_B!AC141/Inv_SY_B!$DA141-1,"")</f>
        <v>3.4383392619926845E-2</v>
      </c>
      <c r="AD141" s="169">
        <f>IFERROR(Inv_SY_B!AD141/Inv_SY_B!$DA141-1,"")</f>
        <v>-1.3920522462914531E-2</v>
      </c>
      <c r="AE141" s="169">
        <f>IFERROR(Inv_SY_B!AE141/Inv_SY_B!$DA141-1,"")</f>
        <v>1.1333937674146366E-2</v>
      </c>
      <c r="AF141" s="169">
        <f>IFERROR(Inv_SY_B!AF141/Inv_SY_B!$DA141-1,"")</f>
        <v>3.2733003750548217E-2</v>
      </c>
      <c r="AG141" s="169">
        <f>IFERROR(Inv_SY_B!AG141/Inv_SY_B!$DA141-1,"")</f>
        <v>2.4145842371289916E-2</v>
      </c>
      <c r="AH141" s="169">
        <f>IFERROR(Inv_SY_B!AH141/Inv_SY_B!$DA141-1,"")</f>
        <v>-0.26112401837573074</v>
      </c>
      <c r="AI141" s="169">
        <f>IFERROR(Inv_SY_B!AI141/Inv_SY_B!$DC141-1,"")</f>
        <v>4.0088748973967192E-2</v>
      </c>
      <c r="AJ141" s="169">
        <f>IFERROR(Inv_SY_B!AJ141/Inv_SY_B!$DC141-1,"")</f>
        <v>4.1971992958141469E-2</v>
      </c>
      <c r="AK141" s="169">
        <f>IFERROR(Inv_SY_B!AK141/Inv_SY_B!$DC141-1,"")</f>
        <v>4.0676296358192365E-2</v>
      </c>
      <c r="AL141" s="169">
        <f>IFERROR(Inv_SY_B!AL141/Inv_SY_B!$DC141-1,"")</f>
        <v>2.7066252852260941E-2</v>
      </c>
      <c r="AM141" s="169">
        <f>IFERROR(Inv_SY_B!AM141/Inv_SY_B!$DC141-1,"")</f>
        <v>3.533869271895318E-2</v>
      </c>
      <c r="AN141" s="169">
        <f>IFERROR(Inv_SY_B!AN141/Inv_SY_B!$DC141-1,"")</f>
        <v>3.3469370565306855E-2</v>
      </c>
      <c r="AO141" s="169">
        <f>IFERROR(Inv_SY_B!AO141/Inv_SY_B!$DC141-1,"")</f>
        <v>2.292203557415351E-2</v>
      </c>
      <c r="AP141" s="169">
        <f>IFERROR(Inv_SY_B!AP141/Inv_SY_B!$DC141-1,"")</f>
        <v>2.3255662895873996E-2</v>
      </c>
      <c r="AQ141" s="169">
        <f>IFERROR(Inv_SY_B!AQ141/Inv_SY_B!$DC141-1,"")</f>
        <v>1.8687290027762593E-2</v>
      </c>
      <c r="AR141" s="169">
        <f>IFERROR(Inv_SY_B!AR141/Inv_SY_B!$DC141-1,"")</f>
        <v>2.1184196696895086E-2</v>
      </c>
      <c r="AS141" s="169">
        <f>IFERROR(Inv_SY_B!AS141/Inv_SY_B!$DC141-1,"")</f>
        <v>1.9104030293167984E-2</v>
      </c>
      <c r="AT141" s="169">
        <f>IFERROR(Inv_SY_B!AT141/Inv_SY_B!$DC141-1,"")</f>
        <v>2.3241786361253958E-2</v>
      </c>
      <c r="AU141" s="169">
        <f>IFERROR(Inv_SY_B!AU141/Inv_SY_B!$DC141-1,"")</f>
        <v>3.1766604129616072E-2</v>
      </c>
      <c r="AV141" s="169">
        <f>IFERROR(Inv_SY_B!AV141/Inv_SY_B!$DC141-1,"")</f>
        <v>-4.3865951328928343E-2</v>
      </c>
      <c r="AW141" s="169">
        <f>IFERROR(Inv_SY_B!AW141/Inv_SY_B!$DC141-1,"")</f>
        <v>-7.3556863622408208E-3</v>
      </c>
      <c r="AX141" s="169">
        <f>IFERROR(Inv_SY_B!AX141/Inv_SY_B!$DC141-1,"")</f>
        <v>1.1302019501588711E-2</v>
      </c>
      <c r="AY141" s="169">
        <f>IFERROR(Inv_SY_B!AY141/Inv_SY_B!$DC141-1,"")</f>
        <v>-1.4628801511272549E-2</v>
      </c>
      <c r="AZ141" s="169">
        <f>IFERROR(Inv_SY_B!AZ141/Inv_SY_B!$DC141-1,"")</f>
        <v>2.1662827272963536E-3</v>
      </c>
      <c r="BA141" s="169">
        <f>IFERROR(Inv_SY_B!BA141/Inv_SY_B!$DC141-1,"")</f>
        <v>7.9856594036931128E-4</v>
      </c>
      <c r="BB141" s="169">
        <f>IFERROR(Inv_SY_B!BB141/Inv_SY_B!$DC141-1,"")</f>
        <v>6.3657029880250793E-3</v>
      </c>
      <c r="BC141" s="169">
        <f>IFERROR(Inv_SY_B!BC141/Inv_SY_B!$DC141-1,"")</f>
        <v>5.5045821385424354E-3</v>
      </c>
      <c r="BD141" s="169">
        <f>IFERROR(Inv_SY_B!BD141/Inv_SY_B!$DC141-1,"")</f>
        <v>-9.4574606960533547E-3</v>
      </c>
      <c r="BE141" s="169">
        <f>IFERROR(Inv_SY_B!BE141/Inv_SY_B!$DC141-1,"")</f>
        <v>3.9364430301513931E-3</v>
      </c>
      <c r="BF141" s="169">
        <f>IFERROR(Inv_SY_B!BF141/Inv_SY_B!$DC141-1,"")</f>
        <v>1.4054453016920432E-2</v>
      </c>
      <c r="BG141" s="169">
        <f>IFERROR(Inv_SY_B!BG141/Inv_SY_B!$DC141-1,"")</f>
        <v>1.3420668983785022E-2</v>
      </c>
      <c r="BH141" s="169">
        <f>IFERROR(Inv_SY_B!BH141/Inv_SY_B!$DC141-1,"")</f>
        <v>6.373529925983723E-3</v>
      </c>
      <c r="BI141" s="169">
        <f>IFERROR(Inv_SY_B!BI141/Inv_SY_B!$DC141-1,"")</f>
        <v>3.3489277022091812E-4</v>
      </c>
      <c r="BJ141" s="169">
        <f>IFERROR(Inv_SY_B!BJ141/Inv_SY_B!$DC141-1,"")</f>
        <v>8.6897778461214603E-3</v>
      </c>
      <c r="BK141" s="169">
        <f>IFERROR(Inv_SY_B!BK141/Inv_SY_B!$DC141-1,"")</f>
        <v>-2.5601548784039196E-2</v>
      </c>
      <c r="BL141" s="169">
        <f>IFERROR(Inv_SY_B!BL141/Inv_SY_B!$DC141-1,"")</f>
        <v>-9.2908440644907664E-3</v>
      </c>
      <c r="BM141" s="169">
        <f>IFERROR(Inv_SY_B!BM141/Inv_SY_B!$DC141-1,"")</f>
        <v>-1.9996301129474592E-3</v>
      </c>
      <c r="BN141" s="169">
        <f>IFERROR(Inv_SY_B!BN141/Inv_SY_B!$DC141-1,"")</f>
        <v>7.5724578858711311E-3</v>
      </c>
      <c r="BO141" s="169">
        <f>IFERROR(Inv_SY_B!BO141/Inv_SY_B!$DC141-1,"")</f>
        <v>2.4571114729532439E-2</v>
      </c>
      <c r="BP141" s="169">
        <f>IFERROR(Inv_SY_B!BP141/Inv_SY_B!$DC141-1,"")</f>
        <v>2.4985773955405577E-2</v>
      </c>
      <c r="BQ141" s="169">
        <f>IFERROR(Inv_SY_B!BQ141/Inv_SY_B!$DC141-1,"")</f>
        <v>2.9527730165814559E-2</v>
      </c>
      <c r="BR141" s="169">
        <f>IFERROR(Inv_SY_B!BR141/Inv_SY_B!$DC141-1,"")</f>
        <v>3.2040739951165298E-2</v>
      </c>
      <c r="BS141" s="169">
        <f>IFERROR(Inv_SY_B!BS141/Inv_SY_B!$DC141-1,"")</f>
        <v>-3.7495564635291467E-3</v>
      </c>
      <c r="BT141" s="169">
        <f>IFERROR(Inv_SY_B!BT141/Inv_SY_B!$DC141-1,"")</f>
        <v>2.3234196190941026E-2</v>
      </c>
      <c r="BU141" s="169">
        <f>IFERROR(Inv_SY_B!BU141/Inv_SY_B!$DC141-1,"")</f>
        <v>1.5862898091207001E-2</v>
      </c>
      <c r="BV141" s="169">
        <f>IFERROR(Inv_SY_B!BV141/Inv_SY_B!$DC141-1,"")</f>
        <v>-1.0834481965923182E-2</v>
      </c>
      <c r="BW141" s="169">
        <f>IFERROR(Inv_SY_B!BW141/Inv_SY_B!$DC141-1,"")</f>
        <v>2.0484033748587427E-2</v>
      </c>
      <c r="BX141" s="169">
        <f>IFERROR(Inv_SY_B!BX141/Inv_SY_B!$DC141-1,"")</f>
        <v>9.7129354810683299E-3</v>
      </c>
      <c r="BY141" s="169">
        <f>IFERROR(Inv_SY_B!BY141/Inv_SY_B!$DC141-1,"")</f>
        <v>2.2188153216741835E-2</v>
      </c>
      <c r="BZ141" s="169">
        <f>IFERROR(Inv_SY_B!BZ141/Inv_SY_B!$DC141-1,"")</f>
        <v>8.9488283947583014E-3</v>
      </c>
      <c r="CA141" s="169">
        <f>IFERROR(Inv_SY_B!CA141/Inv_SY_B!$DC141-1,"")</f>
        <v>-8.4999807044616738E-4</v>
      </c>
      <c r="CB141" s="169">
        <f>IFERROR(Inv_SY_B!CB141/Inv_SY_B!$DC141-1,"")</f>
        <v>-3.0311721420884008E-2</v>
      </c>
      <c r="CC141" s="169">
        <f>IFERROR(Inv_SY_B!CC141/Inv_SY_B!$DC141-1,"")</f>
        <v>5.7543784730869074E-2</v>
      </c>
      <c r="CD141" s="169">
        <f>IFERROR(Inv_SY_B!CD141/Inv_SY_B!$DC141-1,"")</f>
        <v>5.3611617873010164E-2</v>
      </c>
      <c r="CE141" s="169">
        <f>IFERROR(Inv_SY_B!CE141/Inv_SY_B!$DC141-1,"")</f>
        <v>1.0120315286847648E-2</v>
      </c>
      <c r="CF141" s="169">
        <f>IFERROR(Inv_SY_B!CF141/Inv_SY_B!$DC141-1,"")</f>
        <v>6.8569440931978143E-3</v>
      </c>
      <c r="CG141" s="169">
        <f>IFERROR(Inv_SY_B!CG141/Inv_SY_B!$DC141-1,"")</f>
        <v>1.2535346685393245E-2</v>
      </c>
      <c r="CH141" s="169">
        <f>IFERROR(Inv_SY_B!CH141/Inv_SY_B!$DC141-1,"")</f>
        <v>2.636896433289948E-2</v>
      </c>
      <c r="CI141" s="169" t="str">
        <f>IFERROR(Inv_SY_B!CI141/Inv_SY_B!$DC141-1,"")</f>
        <v/>
      </c>
      <c r="CJ141" s="169" t="str">
        <f>IFERROR(Inv_SY_B!CJ141/Inv_SY_B!$DC141-1,"")</f>
        <v/>
      </c>
      <c r="CK141" s="169">
        <f>IFERROR(Inv_SY_B!CK141/Inv_SY_B!$DC141-1,"")</f>
        <v>-0.59941231174551768</v>
      </c>
      <c r="CL141" s="169">
        <f>IFERROR(Inv_SY_B!CL141/Inv_SY_B!$DC141-1,"")</f>
        <v>-8.0527721561588161E-2</v>
      </c>
      <c r="CM141" s="169">
        <f>IFERROR(Inv_SY_B!CM141/Inv_SY_B!$DB141-1,"")</f>
        <v>-8.0572964593400576E-3</v>
      </c>
      <c r="CN141" s="169">
        <f>IFERROR(Inv_SY_B!CN141/Inv_SY_B!$DB141-1,"")</f>
        <v>-1.1819102768994005E-2</v>
      </c>
      <c r="CO141" s="169">
        <f>IFERROR(Inv_SY_B!CO141/Inv_SY_B!$DB141-1,"")</f>
        <v>1.1566917768357721E-2</v>
      </c>
      <c r="CP141" s="169">
        <f>IFERROR(Inv_SY_B!CP141/Inv_SY_B!$DB141-1,"")</f>
        <v>-5.2948482942464348E-2</v>
      </c>
      <c r="CQ141" s="169">
        <f>IFERROR(Inv_SY_B!CQ141/Inv_SY_B!$DB141-1,"")</f>
        <v>1.5725564728719554E-2</v>
      </c>
      <c r="CR141" s="169">
        <f>IFERROR(Inv_SY_B!CR141/Inv_SY_B!$DB141-1,"")</f>
        <v>5.38433011534174E-2</v>
      </c>
      <c r="CS141" s="169">
        <f>IFERROR(Inv_SY_B!CS141/Inv_SY_B!$DB141-1,"")</f>
        <v>2.3947037290909412E-2</v>
      </c>
      <c r="CT141" s="169">
        <f>IFERROR(Inv_SY_B!CT141/Inv_SY_B!$DB141-1,"")</f>
        <v>-3.2257938770606343E-2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0.29637871297023777</v>
      </c>
      <c r="D142" s="169">
        <f>IFERROR(Inv_SY_B!D142/Inv_SY_B!$DA142-1,"")</f>
        <v>0.2868722839289779</v>
      </c>
      <c r="E142" s="169">
        <f>IFERROR(Inv_SY_B!E142/Inv_SY_B!$DA142-1,"")</f>
        <v>-8.089263049272033E-2</v>
      </c>
      <c r="F142" s="169">
        <f>IFERROR(Inv_SY_B!F142/Inv_SY_B!$DA142-1,"")</f>
        <v>-0.10068121712347056</v>
      </c>
      <c r="G142" s="169">
        <f>IFERROR(Inv_SY_B!G142/Inv_SY_B!$DA142-1,"")</f>
        <v>-9.0176543316026092E-2</v>
      </c>
      <c r="H142" s="169">
        <f>IFERROR(Inv_SY_B!H142/Inv_SY_B!$DA142-1,"")</f>
        <v>-7.827040289463183E-2</v>
      </c>
      <c r="I142" s="169">
        <f>IFERROR(Inv_SY_B!I142/Inv_SY_B!$DA142-1,"")</f>
        <v>-0.42945343259589841</v>
      </c>
      <c r="J142" s="169">
        <f>IFERROR(Inv_SY_B!J142/Inv_SY_B!$DA142-1,"")</f>
        <v>-0.41419817678295456</v>
      </c>
      <c r="K142" s="169">
        <f>IFERROR(Inv_SY_B!K142/Inv_SY_B!$DA142-1,"")</f>
        <v>-0.43278396936116714</v>
      </c>
      <c r="L142" s="169">
        <f>IFERROR(Inv_SY_B!L142/Inv_SY_B!$DA142-1,"")</f>
        <v>-0.42403781678230346</v>
      </c>
      <c r="M142" s="169">
        <f>IFERROR(Inv_SY_B!M142/Inv_SY_B!$DA142-1,"")</f>
        <v>-0.10608236890321621</v>
      </c>
      <c r="N142" s="169">
        <f>IFERROR(Inv_SY_B!N142/Inv_SY_B!$DA142-1,"")</f>
        <v>-6.9814168058802695E-2</v>
      </c>
      <c r="O142" s="169">
        <f>IFERROR(Inv_SY_B!O142/Inv_SY_B!$DA142-1,"")</f>
        <v>-8.3381087864694448E-2</v>
      </c>
      <c r="P142" s="169">
        <f>IFERROR(Inv_SY_B!P142/Inv_SY_B!$DA142-1,"")</f>
        <v>-0.10642668973087321</v>
      </c>
      <c r="Q142" s="169">
        <f>IFERROR(Inv_SY_B!Q142/Inv_SY_B!$DA142-1,"")</f>
        <v>-0.12813770931343582</v>
      </c>
      <c r="R142" s="169">
        <f>IFERROR(Inv_SY_B!R142/Inv_SY_B!$DA142-1,"")</f>
        <v>-0.15140596627432035</v>
      </c>
      <c r="S142" s="169">
        <f>IFERROR(Inv_SY_B!S142/Inv_SY_B!$DA142-1,"")</f>
        <v>-0.14007205803586642</v>
      </c>
      <c r="T142" s="169">
        <f>IFERROR(Inv_SY_B!T142/Inv_SY_B!$DA142-1,"")</f>
        <v>-0.1097718494295149</v>
      </c>
      <c r="U142" s="169">
        <f>IFERROR(Inv_SY_B!U142/Inv_SY_B!$DA142-1,"")</f>
        <v>0.36711684436074155</v>
      </c>
      <c r="V142" s="169">
        <f>IFERROR(Inv_SY_B!V142/Inv_SY_B!$DA142-1,"")</f>
        <v>0.36771570730244774</v>
      </c>
      <c r="W142" s="169">
        <f>IFERROR(Inv_SY_B!W142/Inv_SY_B!$DA142-1,"")</f>
        <v>0.31017860749002524</v>
      </c>
      <c r="X142" s="169">
        <f>IFERROR(Inv_SY_B!X142/Inv_SY_B!$DA142-1,"")</f>
        <v>-0.11986848023975605</v>
      </c>
      <c r="Y142" s="169">
        <f>IFERROR(Inv_SY_B!Y142/Inv_SY_B!$DA142-1,"")</f>
        <v>4.9409047372410253E-2</v>
      </c>
      <c r="Z142" s="169">
        <f>IFERROR(Inv_SY_B!Z142/Inv_SY_B!$DA142-1,"")</f>
        <v>3.8930735842385156E-2</v>
      </c>
      <c r="AA142" s="169">
        <f>IFERROR(Inv_SY_B!AA142/Inv_SY_B!$DA142-1,"")</f>
        <v>0.15235694697693858</v>
      </c>
      <c r="AB142" s="169">
        <f>IFERROR(Inv_SY_B!AB142/Inv_SY_B!$DA142-1,"")</f>
        <v>0.20592481575339128</v>
      </c>
      <c r="AC142" s="169">
        <f>IFERROR(Inv_SY_B!AC142/Inv_SY_B!$DA142-1,"")</f>
        <v>0.24303317933900326</v>
      </c>
      <c r="AD142" s="169">
        <f>IFERROR(Inv_SY_B!AD142/Inv_SY_B!$DA142-1,"")</f>
        <v>0.20297226619945707</v>
      </c>
      <c r="AE142" s="169">
        <f>IFERROR(Inv_SY_B!AE142/Inv_SY_B!$DA142-1,"")</f>
        <v>0.21814617231110445</v>
      </c>
      <c r="AF142" s="169">
        <f>IFERROR(Inv_SY_B!AF142/Inv_SY_B!$DA142-1,"")</f>
        <v>0.24494483827293845</v>
      </c>
      <c r="AG142" s="169">
        <f>IFERROR(Inv_SY_B!AG142/Inv_SY_B!$DA142-1,"")</f>
        <v>0.20976525559077808</v>
      </c>
      <c r="AH142" s="169">
        <f>IFERROR(Inv_SY_B!AH142/Inv_SY_B!$DA142-1,"")</f>
        <v>-0.12829084651117828</v>
      </c>
      <c r="AI142" s="169">
        <f>IFERROR(Inv_SY_B!AI142/Inv_SY_B!$DC142-1,"")</f>
        <v>1.6239736485722078E-2</v>
      </c>
      <c r="AJ142" s="169">
        <f>IFERROR(Inv_SY_B!AJ142/Inv_SY_B!$DC142-1,"")</f>
        <v>2.0248571738131327E-2</v>
      </c>
      <c r="AK142" s="169">
        <f>IFERROR(Inv_SY_B!AK142/Inv_SY_B!$DC142-1,"")</f>
        <v>1.3210070763355342E-2</v>
      </c>
      <c r="AL142" s="169">
        <f>IFERROR(Inv_SY_B!AL142/Inv_SY_B!$DC142-1,"")</f>
        <v>6.718752761250002E-3</v>
      </c>
      <c r="AM142" s="169">
        <f>IFERROR(Inv_SY_B!AM142/Inv_SY_B!$DC142-1,"")</f>
        <v>1.8071731090317567E-2</v>
      </c>
      <c r="AN142" s="169">
        <f>IFERROR(Inv_SY_B!AN142/Inv_SY_B!$DC142-1,"")</f>
        <v>1.8740038680909343E-2</v>
      </c>
      <c r="AO142" s="169">
        <f>IFERROR(Inv_SY_B!AO142/Inv_SY_B!$DC142-1,"")</f>
        <v>9.8533207511659615E-3</v>
      </c>
      <c r="AP142" s="169">
        <f>IFERROR(Inv_SY_B!AP142/Inv_SY_B!$DC142-1,"")</f>
        <v>4.1341089800916997E-3</v>
      </c>
      <c r="AQ142" s="169">
        <f>IFERROR(Inv_SY_B!AQ142/Inv_SY_B!$DC142-1,"")</f>
        <v>2.1162350361841886E-2</v>
      </c>
      <c r="AR142" s="169">
        <f>IFERROR(Inv_SY_B!AR142/Inv_SY_B!$DC142-1,"")</f>
        <v>1.608475574142787E-2</v>
      </c>
      <c r="AS142" s="169">
        <f>IFERROR(Inv_SY_B!AS142/Inv_SY_B!$DC142-1,"")</f>
        <v>1.0226483607108428E-2</v>
      </c>
      <c r="AT142" s="169">
        <f>IFERROR(Inv_SY_B!AT142/Inv_SY_B!$DC142-1,"")</f>
        <v>7.4553762388807066E-3</v>
      </c>
      <c r="AU142" s="169">
        <f>IFERROR(Inv_SY_B!AU142/Inv_SY_B!$DC142-1,"")</f>
        <v>1.0226483607108428E-2</v>
      </c>
      <c r="AV142" s="169">
        <f>IFERROR(Inv_SY_B!AV142/Inv_SY_B!$DC142-1,"")</f>
        <v>-4.4556018720850687E-2</v>
      </c>
      <c r="AW142" s="169">
        <f>IFERROR(Inv_SY_B!AW142/Inv_SY_B!$DC142-1,"")</f>
        <v>-1.3025794061826801E-2</v>
      </c>
      <c r="AX142" s="169">
        <f>IFERROR(Inv_SY_B!AX142/Inv_SY_B!$DC142-1,"")</f>
        <v>1.1228692420210518E-2</v>
      </c>
      <c r="AY142" s="169">
        <f>IFERROR(Inv_SY_B!AY142/Inv_SY_B!$DC142-1,"")</f>
        <v>-1.8644839508800137E-2</v>
      </c>
      <c r="AZ142" s="169">
        <f>IFERROR(Inv_SY_B!AZ142/Inv_SY_B!$DC142-1,"")</f>
        <v>1.755686777217047E-3</v>
      </c>
      <c r="BA142" s="169">
        <f>IFERROR(Inv_SY_B!BA142/Inv_SY_B!$DC142-1,"")</f>
        <v>3.4279949574040902E-3</v>
      </c>
      <c r="BB142" s="169">
        <f>IFERROR(Inv_SY_B!BB142/Inv_SY_B!$DC142-1,"")</f>
        <v>-8.2300264491497188E-4</v>
      </c>
      <c r="BC142" s="169">
        <f>IFERROR(Inv_SY_B!BC142/Inv_SY_B!$DC142-1,"")</f>
        <v>8.6445657746623272E-3</v>
      </c>
      <c r="BD142" s="169">
        <f>IFERROR(Inv_SY_B!BD142/Inv_SY_B!$DC142-1,"")</f>
        <v>2.7215710996910669E-3</v>
      </c>
      <c r="BE142" s="169">
        <f>IFERROR(Inv_SY_B!BE142/Inv_SY_B!$DC142-1,"")</f>
        <v>1.5449105088718884E-2</v>
      </c>
      <c r="BF142" s="169">
        <f>IFERROR(Inv_SY_B!BF142/Inv_SY_B!$DC142-1,"")</f>
        <v>1.4273865352328885E-2</v>
      </c>
      <c r="BG142" s="169">
        <f>IFERROR(Inv_SY_B!BG142/Inv_SY_B!$DC142-1,"")</f>
        <v>-1.1952606220348216E-2</v>
      </c>
      <c r="BH142" s="169">
        <f>IFERROR(Inv_SY_B!BH142/Inv_SY_B!$DC142-1,"")</f>
        <v>6.9799667604100168E-3</v>
      </c>
      <c r="BI142" s="169">
        <f>IFERROR(Inv_SY_B!BI142/Inv_SY_B!$DC142-1,"")</f>
        <v>-6.2804850792823608E-3</v>
      </c>
      <c r="BJ142" s="169">
        <f>IFERROR(Inv_SY_B!BJ142/Inv_SY_B!$DC142-1,"")</f>
        <v>-5.6903165751720497E-3</v>
      </c>
      <c r="BK142" s="169">
        <f>IFERROR(Inv_SY_B!BK142/Inv_SY_B!$DC142-1,"")</f>
        <v>-2.906756512362052E-2</v>
      </c>
      <c r="BL142" s="169">
        <f>IFERROR(Inv_SY_B!BL142/Inv_SY_B!$DC142-1,"")</f>
        <v>-1.6234007773603287E-2</v>
      </c>
      <c r="BM142" s="169">
        <f>IFERROR(Inv_SY_B!BM142/Inv_SY_B!$DC142-1,"")</f>
        <v>-1.6543041269176717E-2</v>
      </c>
      <c r="BN142" s="169">
        <f>IFERROR(Inv_SY_B!BN142/Inv_SY_B!$DC142-1,"")</f>
        <v>-1.2780103999548542E-2</v>
      </c>
      <c r="BO142" s="169">
        <f>IFERROR(Inv_SY_B!BO142/Inv_SY_B!$DC142-1,"")</f>
        <v>4.7813911386577423E-2</v>
      </c>
      <c r="BP142" s="169">
        <f>IFERROR(Inv_SY_B!BP142/Inv_SY_B!$DC142-1,"")</f>
        <v>3.9232306870716993E-2</v>
      </c>
      <c r="BQ142" s="169">
        <f>IFERROR(Inv_SY_B!BQ142/Inv_SY_B!$DC142-1,"")</f>
        <v>5.7193385884341641E-2</v>
      </c>
      <c r="BR142" s="169">
        <f>IFERROR(Inv_SY_B!BR142/Inv_SY_B!$DC142-1,"")</f>
        <v>6.9455645275013467E-2</v>
      </c>
      <c r="BS142" s="169">
        <f>IFERROR(Inv_SY_B!BS142/Inv_SY_B!$DC142-1,"")</f>
        <v>4.9624400659914247E-2</v>
      </c>
      <c r="BT142" s="169">
        <f>IFERROR(Inv_SY_B!BT142/Inv_SY_B!$DC142-1,"")</f>
        <v>6.4445393845387056E-2</v>
      </c>
      <c r="BU142" s="169">
        <f>IFERROR(Inv_SY_B!BU142/Inv_SY_B!$DC142-1,"")</f>
        <v>5.3925989423053933E-2</v>
      </c>
      <c r="BV142" s="169">
        <f>IFERROR(Inv_SY_B!BV142/Inv_SY_B!$DC142-1,"")</f>
        <v>2.7979993449460894E-2</v>
      </c>
      <c r="BW142" s="169">
        <f>IFERROR(Inv_SY_B!BW142/Inv_SY_B!$DC142-1,"")</f>
        <v>8.2783949788709288E-2</v>
      </c>
      <c r="BX142" s="169">
        <f>IFERROR(Inv_SY_B!BX142/Inv_SY_B!$DC142-1,"")</f>
        <v>8.0126953005914103E-2</v>
      </c>
      <c r="BY142" s="169">
        <f>IFERROR(Inv_SY_B!BY142/Inv_SY_B!$DC142-1,"")</f>
        <v>8.6208340052250199E-2</v>
      </c>
      <c r="BZ142" s="169">
        <f>IFERROR(Inv_SY_B!BZ142/Inv_SY_B!$DC142-1,"")</f>
        <v>7.1130130856170926E-2</v>
      </c>
      <c r="CA142" s="169">
        <f>IFERROR(Inv_SY_B!CA142/Inv_SY_B!$DC142-1,"")</f>
        <v>9.1190127484666039E-3</v>
      </c>
      <c r="CB142" s="169">
        <f>IFERROR(Inv_SY_B!CB142/Inv_SY_B!$DC142-1,"")</f>
        <v>-1.2954575591360262E-2</v>
      </c>
      <c r="CC142" s="169">
        <f>IFERROR(Inv_SY_B!CC142/Inv_SY_B!$DC142-1,"")</f>
        <v>1.1106564461533575E-2</v>
      </c>
      <c r="CD142" s="169">
        <f>IFERROR(Inv_SY_B!CD142/Inv_SY_B!$DC142-1,"")</f>
        <v>1.3511666856982796E-2</v>
      </c>
      <c r="CE142" s="169">
        <f>IFERROR(Inv_SY_B!CE142/Inv_SY_B!$DC142-1,"")</f>
        <v>-3.4138868285841451E-2</v>
      </c>
      <c r="CF142" s="169">
        <f>IFERROR(Inv_SY_B!CF142/Inv_SY_B!$DC142-1,"")</f>
        <v>-2.4717662022777476E-2</v>
      </c>
      <c r="CG142" s="169">
        <f>IFERROR(Inv_SY_B!CG142/Inv_SY_B!$DC142-1,"")</f>
        <v>-1.2558558054198588E-2</v>
      </c>
      <c r="CH142" s="169">
        <f>IFERROR(Inv_SY_B!CH142/Inv_SY_B!$DC142-1,"")</f>
        <v>-8.5398579233947336E-3</v>
      </c>
      <c r="CI142" s="169" t="str">
        <f>IFERROR(Inv_SY_B!CI142/Inv_SY_B!$DC142-1,"")</f>
        <v/>
      </c>
      <c r="CJ142" s="169" t="str">
        <f>IFERROR(Inv_SY_B!CJ142/Inv_SY_B!$DC142-1,"")</f>
        <v/>
      </c>
      <c r="CK142" s="169">
        <f>IFERROR(Inv_SY_B!CK142/Inv_SY_B!$DC142-1,"")</f>
        <v>-0.61591956288701466</v>
      </c>
      <c r="CL142" s="169">
        <f>IFERROR(Inv_SY_B!CL142/Inv_SY_B!$DC142-1,"")</f>
        <v>-0.1160840078607146</v>
      </c>
      <c r="CM142" s="169">
        <f>IFERROR(Inv_SY_B!CM142/Inv_SY_B!$DB142-1,"")</f>
        <v>4.4715036787579931E-2</v>
      </c>
      <c r="CN142" s="169">
        <f>IFERROR(Inv_SY_B!CN142/Inv_SY_B!$DB142-1,"")</f>
        <v>-1.1410703906606257E-2</v>
      </c>
      <c r="CO142" s="169">
        <f>IFERROR(Inv_SY_B!CO142/Inv_SY_B!$DB142-1,"")</f>
        <v>1.1124004425783873E-2</v>
      </c>
      <c r="CP142" s="169">
        <f>IFERROR(Inv_SY_B!CP142/Inv_SY_B!$DB142-1,"")</f>
        <v>-5.2735531319611728E-2</v>
      </c>
      <c r="CQ142" s="169">
        <f>IFERROR(Inv_SY_B!CQ142/Inv_SY_B!$DB142-1,"")</f>
        <v>2.8004689447200803E-3</v>
      </c>
      <c r="CR142" s="169">
        <f>IFERROR(Inv_SY_B!CR142/Inv_SY_B!$DB142-1,"")</f>
        <v>4.043133190305781E-2</v>
      </c>
      <c r="CS142" s="169">
        <f>IFERROR(Inv_SY_B!CS142/Inv_SY_B!$DB142-1,"")</f>
        <v>9.6649999898674732E-3</v>
      </c>
      <c r="CT142" s="169">
        <f>IFERROR(Inv_SY_B!CT142/Inv_SY_B!$DB142-1,"")</f>
        <v>-4.4589606824791406E-2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0.13146633244089845</v>
      </c>
      <c r="D143" s="169">
        <f>IFERROR(Inv_SY_B!D143/Inv_SY_B!$DA143-1,"")</f>
        <v>0.12631980388148145</v>
      </c>
      <c r="E143" s="169">
        <f>IFERROR(Inv_SY_B!E143/Inv_SY_B!$DA143-1,"")</f>
        <v>5.8795339138384639E-2</v>
      </c>
      <c r="F143" s="169">
        <f>IFERROR(Inv_SY_B!F143/Inv_SY_B!$DA143-1,"")</f>
        <v>4.7118017337123508E-2</v>
      </c>
      <c r="G143" s="169">
        <f>IFERROR(Inv_SY_B!G143/Inv_SY_B!$DA143-1,"")</f>
        <v>6.0465676413042235E-2</v>
      </c>
      <c r="H143" s="169">
        <f>IFERROR(Inv_SY_B!H143/Inv_SY_B!$DA143-1,"")</f>
        <v>6.5274306047389485E-2</v>
      </c>
      <c r="I143" s="169">
        <f>IFERROR(Inv_SY_B!I143/Inv_SY_B!$DA143-1,"")</f>
        <v>-0.48142835473853551</v>
      </c>
      <c r="J143" s="169">
        <f>IFERROR(Inv_SY_B!J143/Inv_SY_B!$DA143-1,"")</f>
        <v>-0.47873305290453338</v>
      </c>
      <c r="K143" s="169">
        <f>IFERROR(Inv_SY_B!K143/Inv_SY_B!$DA143-1,"")</f>
        <v>-0.48265895730324559</v>
      </c>
      <c r="L143" s="169">
        <f>IFERROR(Inv_SY_B!L143/Inv_SY_B!$DA143-1,"")</f>
        <v>-0.4771142114539263</v>
      </c>
      <c r="M143" s="169">
        <f>IFERROR(Inv_SY_B!M143/Inv_SY_B!$DA143-1,"")</f>
        <v>3.0272985491060611E-2</v>
      </c>
      <c r="N143" s="169">
        <f>IFERROR(Inv_SY_B!N143/Inv_SY_B!$DA143-1,"")</f>
        <v>5.5013939361315378E-2</v>
      </c>
      <c r="O143" s="169">
        <f>IFERROR(Inv_SY_B!O143/Inv_SY_B!$DA143-1,"")</f>
        <v>5.6206221230679976E-2</v>
      </c>
      <c r="P143" s="169">
        <f>IFERROR(Inv_SY_B!P143/Inv_SY_B!$DA143-1,"")</f>
        <v>3.2619775554117769E-2</v>
      </c>
      <c r="Q143" s="169">
        <f>IFERROR(Inv_SY_B!Q143/Inv_SY_B!$DA143-1,"")</f>
        <v>2.5764419286607776E-2</v>
      </c>
      <c r="R143" s="169">
        <f>IFERROR(Inv_SY_B!R143/Inv_SY_B!$DA143-1,"")</f>
        <v>1.0992596250073428E-2</v>
      </c>
      <c r="S143" s="169">
        <f>IFERROR(Inv_SY_B!S143/Inv_SY_B!$DA143-1,"")</f>
        <v>1.6075159408059259E-2</v>
      </c>
      <c r="T143" s="169">
        <f>IFERROR(Inv_SY_B!T143/Inv_SY_B!$DA143-1,"")</f>
        <v>3.7897861299921898E-2</v>
      </c>
      <c r="U143" s="169">
        <f>IFERROR(Inv_SY_B!U143/Inv_SY_B!$DA143-1,"")</f>
        <v>0.18448143311791854</v>
      </c>
      <c r="V143" s="169">
        <f>IFERROR(Inv_SY_B!V143/Inv_SY_B!$DA143-1,"")</f>
        <v>0.19884239397730652</v>
      </c>
      <c r="W143" s="169">
        <f>IFERROR(Inv_SY_B!W143/Inv_SY_B!$DA143-1,"")</f>
        <v>0.17311621688518675</v>
      </c>
      <c r="X143" s="169">
        <f>IFERROR(Inv_SY_B!X143/Inv_SY_B!$DA143-1,"")</f>
        <v>-0.21861894500042811</v>
      </c>
      <c r="Y143" s="169">
        <f>IFERROR(Inv_SY_B!Y143/Inv_SY_B!$DA143-1,"")</f>
        <v>6.5820305826588266E-2</v>
      </c>
      <c r="Z143" s="169">
        <f>IFERROR(Inv_SY_B!Z143/Inv_SY_B!$DA143-1,"")</f>
        <v>5.3715237666078997E-2</v>
      </c>
      <c r="AA143" s="169">
        <f>IFERROR(Inv_SY_B!AA143/Inv_SY_B!$DA143-1,"")</f>
        <v>6.3594185602097175E-2</v>
      </c>
      <c r="AB143" s="169">
        <f>IFERROR(Inv_SY_B!AB143/Inv_SY_B!$DA143-1,"")</f>
        <v>0.10607148882314088</v>
      </c>
      <c r="AC143" s="169">
        <f>IFERROR(Inv_SY_B!AC143/Inv_SY_B!$DA143-1,"")</f>
        <v>0.16128822463217585</v>
      </c>
      <c r="AD143" s="169">
        <f>IFERROR(Inv_SY_B!AD143/Inv_SY_B!$DA143-1,"")</f>
        <v>0.10051124793799437</v>
      </c>
      <c r="AE143" s="169">
        <f>IFERROR(Inv_SY_B!AE143/Inv_SY_B!$DA143-1,"")</f>
        <v>0.12385525773158967</v>
      </c>
      <c r="AF143" s="169">
        <f>IFERROR(Inv_SY_B!AF143/Inv_SY_B!$DA143-1,"")</f>
        <v>0.15064662948211738</v>
      </c>
      <c r="AG143" s="169">
        <f>IFERROR(Inv_SY_B!AG143/Inv_SY_B!$DA143-1,"")</f>
        <v>0.16453131853963887</v>
      </c>
      <c r="AH143" s="169">
        <f>IFERROR(Inv_SY_B!AH143/Inv_SY_B!$DA143-1,"")</f>
        <v>-0.16220285196132056</v>
      </c>
      <c r="AI143" s="169">
        <f>IFERROR(Inv_SY_B!AI143/Inv_SY_B!$DC143-1,"")</f>
        <v>8.2427801111404353E-3</v>
      </c>
      <c r="AJ143" s="169">
        <f>IFERROR(Inv_SY_B!AJ143/Inv_SY_B!$DC143-1,"")</f>
        <v>9.9272683525166716E-3</v>
      </c>
      <c r="AK143" s="169">
        <f>IFERROR(Inv_SY_B!AK143/Inv_SY_B!$DC143-1,"")</f>
        <v>1.9976111999348678E-2</v>
      </c>
      <c r="AL143" s="169">
        <f>IFERROR(Inv_SY_B!AL143/Inv_SY_B!$DC143-1,"")</f>
        <v>8.5215207598665632E-3</v>
      </c>
      <c r="AM143" s="169">
        <f>IFERROR(Inv_SY_B!AM143/Inv_SY_B!$DC143-1,"")</f>
        <v>1.3554763558530691E-2</v>
      </c>
      <c r="AN143" s="169">
        <f>IFERROR(Inv_SY_B!AN143/Inv_SY_B!$DC143-1,"")</f>
        <v>7.8312290067130697E-3</v>
      </c>
      <c r="AO143" s="169">
        <f>IFERROR(Inv_SY_B!AO143/Inv_SY_B!$DC143-1,"")</f>
        <v>5.3266931168813869E-3</v>
      </c>
      <c r="AP143" s="169">
        <f>IFERROR(Inv_SY_B!AP143/Inv_SY_B!$DC143-1,"")</f>
        <v>1.2211238628763166E-3</v>
      </c>
      <c r="AQ143" s="169">
        <f>IFERROR(Inv_SY_B!AQ143/Inv_SY_B!$DC143-1,"")</f>
        <v>-4.6656244337390795E-3</v>
      </c>
      <c r="AR143" s="169">
        <f>IFERROR(Inv_SY_B!AR143/Inv_SY_B!$DC143-1,"")</f>
        <v>5.9504868342157291E-3</v>
      </c>
      <c r="AS143" s="169">
        <f>IFERROR(Inv_SY_B!AS143/Inv_SY_B!$DC143-1,"")</f>
        <v>2.4236389136580438E-3</v>
      </c>
      <c r="AT143" s="169">
        <f>IFERROR(Inv_SY_B!AT143/Inv_SY_B!$DC143-1,"")</f>
        <v>-3.2178653420061876E-3</v>
      </c>
      <c r="AU143" s="169">
        <f>IFERROR(Inv_SY_B!AU143/Inv_SY_B!$DC143-1,"")</f>
        <v>-2.803379144431184E-3</v>
      </c>
      <c r="AV143" s="169">
        <f>IFERROR(Inv_SY_B!AV143/Inv_SY_B!$DC143-1,"")</f>
        <v>-5.989794334714027E-3</v>
      </c>
      <c r="AW143" s="169">
        <f>IFERROR(Inv_SY_B!AW143/Inv_SY_B!$DC143-1,"")</f>
        <v>-1.4317048351155104E-2</v>
      </c>
      <c r="AX143" s="169">
        <f>IFERROR(Inv_SY_B!AX143/Inv_SY_B!$DC143-1,"")</f>
        <v>-3.3279639041261522E-4</v>
      </c>
      <c r="AY143" s="169">
        <f>IFERROR(Inv_SY_B!AY143/Inv_SY_B!$DC143-1,"")</f>
        <v>-1.0840233532425025E-2</v>
      </c>
      <c r="AZ143" s="169">
        <f>IFERROR(Inv_SY_B!AZ143/Inv_SY_B!$DC143-1,"")</f>
        <v>3.8898279051848839E-3</v>
      </c>
      <c r="BA143" s="169">
        <f>IFERROR(Inv_SY_B!BA143/Inv_SY_B!$DC143-1,"")</f>
        <v>-2.7134976725078364E-3</v>
      </c>
      <c r="BB143" s="169">
        <f>IFERROR(Inv_SY_B!BB143/Inv_SY_B!$DC143-1,"")</f>
        <v>3.5100448516516281E-3</v>
      </c>
      <c r="BC143" s="169">
        <f>IFERROR(Inv_SY_B!BC143/Inv_SY_B!$DC143-1,"")</f>
        <v>-5.6955343567197669E-3</v>
      </c>
      <c r="BD143" s="169">
        <f>IFERROR(Inv_SY_B!BD143/Inv_SY_B!$DC143-1,"")</f>
        <v>7.9293869499539316E-3</v>
      </c>
      <c r="BE143" s="169">
        <f>IFERROR(Inv_SY_B!BE143/Inv_SY_B!$DC143-1,"")</f>
        <v>1.7992393871834267E-2</v>
      </c>
      <c r="BF143" s="169">
        <f>IFERROR(Inv_SY_B!BF143/Inv_SY_B!$DC143-1,"")</f>
        <v>2.2637497810175544E-2</v>
      </c>
      <c r="BG143" s="169">
        <f>IFERROR(Inv_SY_B!BG143/Inv_SY_B!$DC143-1,"")</f>
        <v>2.5161581541881528E-3</v>
      </c>
      <c r="BH143" s="169">
        <f>IFERROR(Inv_SY_B!BH143/Inv_SY_B!$DC143-1,"")</f>
        <v>1.3149625936117015E-2</v>
      </c>
      <c r="BI143" s="169">
        <f>IFERROR(Inv_SY_B!BI143/Inv_SY_B!$DC143-1,"")</f>
        <v>1.6256260001667133E-2</v>
      </c>
      <c r="BJ143" s="169">
        <f>IFERROR(Inv_SY_B!BJ143/Inv_SY_B!$DC143-1,"")</f>
        <v>1.0004659307888186E-2</v>
      </c>
      <c r="BK143" s="169">
        <f>IFERROR(Inv_SY_B!BK143/Inv_SY_B!$DC143-1,"")</f>
        <v>-1.3033251254794487E-2</v>
      </c>
      <c r="BL143" s="169">
        <f>IFERROR(Inv_SY_B!BL143/Inv_SY_B!$DC143-1,"")</f>
        <v>1.4082853294292708E-3</v>
      </c>
      <c r="BM143" s="169">
        <f>IFERROR(Inv_SY_B!BM143/Inv_SY_B!$DC143-1,"")</f>
        <v>-2.2542413509106796E-3</v>
      </c>
      <c r="BN143" s="169">
        <f>IFERROR(Inv_SY_B!BN143/Inv_SY_B!$DC143-1,"")</f>
        <v>-9.6680440596447204E-3</v>
      </c>
      <c r="BO143" s="169">
        <f>IFERROR(Inv_SY_B!BO143/Inv_SY_B!$DC143-1,"")</f>
        <v>1.7090909338987492E-2</v>
      </c>
      <c r="BP143" s="169">
        <f>IFERROR(Inv_SY_B!BP143/Inv_SY_B!$DC143-1,"")</f>
        <v>1.0580551949047168E-2</v>
      </c>
      <c r="BQ143" s="169">
        <f>IFERROR(Inv_SY_B!BQ143/Inv_SY_B!$DC143-1,"")</f>
        <v>2.6539520071872769E-2</v>
      </c>
      <c r="BR143" s="169">
        <f>IFERROR(Inv_SY_B!BR143/Inv_SY_B!$DC143-1,"")</f>
        <v>3.6166322054024258E-2</v>
      </c>
      <c r="BS143" s="169">
        <f>IFERROR(Inv_SY_B!BS143/Inv_SY_B!$DC143-1,"")</f>
        <v>2.0607111910769138E-2</v>
      </c>
      <c r="BT143" s="169">
        <f>IFERROR(Inv_SY_B!BT143/Inv_SY_B!$DC143-1,"")</f>
        <v>4.6306468764872433E-2</v>
      </c>
      <c r="BU143" s="169">
        <f>IFERROR(Inv_SY_B!BU143/Inv_SY_B!$DC143-1,"")</f>
        <v>1.2749774900812749E-2</v>
      </c>
      <c r="BV143" s="169">
        <f>IFERROR(Inv_SY_B!BV143/Inv_SY_B!$DC143-1,"")</f>
        <v>-2.9952266228759905E-3</v>
      </c>
      <c r="BW143" s="169">
        <f>IFERROR(Inv_SY_B!BW143/Inv_SY_B!$DC143-1,"")</f>
        <v>5.2037913374749722E-2</v>
      </c>
      <c r="BX143" s="169">
        <f>IFERROR(Inv_SY_B!BX143/Inv_SY_B!$DC143-1,"")</f>
        <v>8.1698225459190477E-2</v>
      </c>
      <c r="BY143" s="169">
        <f>IFERROR(Inv_SY_B!BY143/Inv_SY_B!$DC143-1,"")</f>
        <v>6.6636499264243643E-2</v>
      </c>
      <c r="BZ143" s="169">
        <f>IFERROR(Inv_SY_B!BZ143/Inv_SY_B!$DC143-1,"")</f>
        <v>8.0339064163513774E-2</v>
      </c>
      <c r="CA143" s="169">
        <f>IFERROR(Inv_SY_B!CA143/Inv_SY_B!$DC143-1,"")</f>
        <v>1.8627785039123657E-2</v>
      </c>
      <c r="CB143" s="169">
        <f>IFERROR(Inv_SY_B!CB143/Inv_SY_B!$DC143-1,"")</f>
        <v>-7.144118342161665E-4</v>
      </c>
      <c r="CC143" s="169">
        <f>IFERROR(Inv_SY_B!CC143/Inv_SY_B!$DC143-1,"")</f>
        <v>2.8429233063417936E-2</v>
      </c>
      <c r="CD143" s="169">
        <f>IFERROR(Inv_SY_B!CD143/Inv_SY_B!$DC143-1,"")</f>
        <v>2.8149458194314247E-2</v>
      </c>
      <c r="CE143" s="169">
        <f>IFERROR(Inv_SY_B!CE143/Inv_SY_B!$DC143-1,"")</f>
        <v>1.2096036476993088E-2</v>
      </c>
      <c r="CF143" s="169">
        <f>IFERROR(Inv_SY_B!CF143/Inv_SY_B!$DC143-1,"")</f>
        <v>2.803933777044465E-3</v>
      </c>
      <c r="CG143" s="169">
        <f>IFERROR(Inv_SY_B!CG143/Inv_SY_B!$DC143-1,"")</f>
        <v>2.4705590906601849E-3</v>
      </c>
      <c r="CH143" s="169">
        <f>IFERROR(Inv_SY_B!CH143/Inv_SY_B!$DC143-1,"")</f>
        <v>3.1596728042697864E-2</v>
      </c>
      <c r="CI143" s="169" t="str">
        <f>IFERROR(Inv_SY_B!CI143/Inv_SY_B!$DC143-1,"")</f>
        <v/>
      </c>
      <c r="CJ143" s="169" t="str">
        <f>IFERROR(Inv_SY_B!CJ143/Inv_SY_B!$DC143-1,"")</f>
        <v/>
      </c>
      <c r="CK143" s="169">
        <f>IFERROR(Inv_SY_B!CK143/Inv_SY_B!$DC143-1,"")</f>
        <v>-0.59487285093868236</v>
      </c>
      <c r="CL143" s="169">
        <f>IFERROR(Inv_SY_B!CL143/Inv_SY_B!$DC143-1,"")</f>
        <v>-8.3082051950940206E-2</v>
      </c>
      <c r="CM143" s="169">
        <f>IFERROR(Inv_SY_B!CM143/Inv_SY_B!$DB143-1,"")</f>
        <v>3.9906329905800453E-2</v>
      </c>
      <c r="CN143" s="169">
        <f>IFERROR(Inv_SY_B!CN143/Inv_SY_B!$DB143-1,"")</f>
        <v>-2.1284494647225816E-2</v>
      </c>
      <c r="CO143" s="169">
        <f>IFERROR(Inv_SY_B!CO143/Inv_SY_B!$DB143-1,"")</f>
        <v>5.9571719533766387E-3</v>
      </c>
      <c r="CP143" s="169">
        <f>IFERROR(Inv_SY_B!CP143/Inv_SY_B!$DB143-1,"")</f>
        <v>-5.0719177497777879E-2</v>
      </c>
      <c r="CQ143" s="169">
        <f>IFERROR(Inv_SY_B!CQ143/Inv_SY_B!$DB143-1,"")</f>
        <v>1.011784040355157E-2</v>
      </c>
      <c r="CR143" s="169">
        <f>IFERROR(Inv_SY_B!CR143/Inv_SY_B!$DB143-1,"")</f>
        <v>4.4420240292770696E-2</v>
      </c>
      <c r="CS143" s="169">
        <f>IFERROR(Inv_SY_B!CS143/Inv_SY_B!$DB143-1,"")</f>
        <v>1.4648346049297656E-2</v>
      </c>
      <c r="CT143" s="169">
        <f>IFERROR(Inv_SY_B!CT143/Inv_SY_B!$DB143-1,"")</f>
        <v>-4.3046256459793319E-2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4.1344673457626602E-2</v>
      </c>
      <c r="D144" s="169">
        <f>IFERROR(Inv_SY_B!D144/Inv_SY_B!$DA144-1,"")</f>
        <v>3.8968026136188438E-2</v>
      </c>
      <c r="E144" s="169">
        <f>IFERROR(Inv_SY_B!E144/Inv_SY_B!$DA144-1,"")</f>
        <v>1.3905511285378314E-2</v>
      </c>
      <c r="F144" s="169">
        <f>IFERROR(Inv_SY_B!F144/Inv_SY_B!$DA144-1,"")</f>
        <v>4.6283022321613743E-4</v>
      </c>
      <c r="G144" s="169">
        <f>IFERROR(Inv_SY_B!G144/Inv_SY_B!$DA144-1,"")</f>
        <v>9.3783039550883185E-3</v>
      </c>
      <c r="H144" s="169">
        <f>IFERROR(Inv_SY_B!H144/Inv_SY_B!$DA144-1,"")</f>
        <v>1.7565803656570012E-2</v>
      </c>
      <c r="I144" s="169">
        <f>IFERROR(Inv_SY_B!I144/Inv_SY_B!$DA144-1,"")</f>
        <v>1.5457436373877309E-2</v>
      </c>
      <c r="J144" s="169">
        <f>IFERROR(Inv_SY_B!J144/Inv_SY_B!$DA144-1,"")</f>
        <v>1.9097540794486667E-2</v>
      </c>
      <c r="K144" s="169">
        <f>IFERROR(Inv_SY_B!K144/Inv_SY_B!$DA144-1,"")</f>
        <v>2.0666443855324346E-2</v>
      </c>
      <c r="L144" s="169">
        <f>IFERROR(Inv_SY_B!L144/Inv_SY_B!$DA144-1,"")</f>
        <v>2.1705140922130051E-2</v>
      </c>
      <c r="M144" s="169">
        <f>IFERROR(Inv_SY_B!M144/Inv_SY_B!$DA144-1,"")</f>
        <v>-7.3650207506911203E-3</v>
      </c>
      <c r="N144" s="169">
        <f>IFERROR(Inv_SY_B!N144/Inv_SY_B!$DA144-1,"")</f>
        <v>2.7022724655836106E-2</v>
      </c>
      <c r="O144" s="169">
        <f>IFERROR(Inv_SY_B!O144/Inv_SY_B!$DA144-1,"")</f>
        <v>1.6179078412260184E-2</v>
      </c>
      <c r="P144" s="169">
        <f>IFERROR(Inv_SY_B!P144/Inv_SY_B!$DA144-1,"")</f>
        <v>-9.1187866203178425E-3</v>
      </c>
      <c r="Q144" s="169">
        <f>IFERROR(Inv_SY_B!Q144/Inv_SY_B!$DA144-1,"")</f>
        <v>-1.8978942429696E-2</v>
      </c>
      <c r="R144" s="169">
        <f>IFERROR(Inv_SY_B!R144/Inv_SY_B!$DA144-1,"")</f>
        <v>-3.601367995053617E-2</v>
      </c>
      <c r="S144" s="169">
        <f>IFERROR(Inv_SY_B!S144/Inv_SY_B!$DA144-1,"")</f>
        <v>-2.6724269499085129E-2</v>
      </c>
      <c r="T144" s="169">
        <f>IFERROR(Inv_SY_B!T144/Inv_SY_B!$DA144-1,"")</f>
        <v>5.4810400445484131E-3</v>
      </c>
      <c r="U144" s="169">
        <f>IFERROR(Inv_SY_B!U144/Inv_SY_B!$DA144-1,"")</f>
        <v>9.7345117935841774E-2</v>
      </c>
      <c r="V144" s="169">
        <f>IFERROR(Inv_SY_B!V144/Inv_SY_B!$DA144-1,"")</f>
        <v>9.9286405442509995E-2</v>
      </c>
      <c r="W144" s="169">
        <f>IFERROR(Inv_SY_B!W144/Inv_SY_B!$DA144-1,"")</f>
        <v>6.1266198910048475E-2</v>
      </c>
      <c r="X144" s="169">
        <f>IFERROR(Inv_SY_B!X144/Inv_SY_B!$DA144-1,"")</f>
        <v>-0.29493036548644624</v>
      </c>
      <c r="Y144" s="169">
        <f>IFERROR(Inv_SY_B!Y144/Inv_SY_B!$DA144-1,"")</f>
        <v>5.2048124225617887E-2</v>
      </c>
      <c r="Z144" s="169">
        <f>IFERROR(Inv_SY_B!Z144/Inv_SY_B!$DA144-1,"")</f>
        <v>3.9848659856398516E-2</v>
      </c>
      <c r="AA144" s="169">
        <f>IFERROR(Inv_SY_B!AA144/Inv_SY_B!$DA144-1,"")</f>
        <v>-3.0615722411109991E-2</v>
      </c>
      <c r="AB144" s="169">
        <f>IFERROR(Inv_SY_B!AB144/Inv_SY_B!$DA144-1,"")</f>
        <v>3.1527608290278231E-3</v>
      </c>
      <c r="AC144" s="169">
        <f>IFERROR(Inv_SY_B!AC144/Inv_SY_B!$DA144-1,"")</f>
        <v>2.8071232004051927E-2</v>
      </c>
      <c r="AD144" s="169">
        <f>IFERROR(Inv_SY_B!AD144/Inv_SY_B!$DA144-1,"")</f>
        <v>-3.6600402841049706E-2</v>
      </c>
      <c r="AE144" s="169">
        <f>IFERROR(Inv_SY_B!AE144/Inv_SY_B!$DA144-1,"")</f>
        <v>1.1222544912754095E-2</v>
      </c>
      <c r="AF144" s="169">
        <f>IFERROR(Inv_SY_B!AF144/Inv_SY_B!$DA144-1,"")</f>
        <v>3.5316359984689294E-2</v>
      </c>
      <c r="AG144" s="169">
        <f>IFERROR(Inv_SY_B!AG144/Inv_SY_B!$DA144-1,"")</f>
        <v>3.6888789217825568E-2</v>
      </c>
      <c r="AH144" s="169">
        <f>IFERROR(Inv_SY_B!AH144/Inv_SY_B!$DA144-1,"")</f>
        <v>-0.25133355710235805</v>
      </c>
      <c r="AI144" s="169">
        <f>IFERROR(Inv_SY_B!AI144/Inv_SY_B!$DC144-1,"")</f>
        <v>-1.9144135343097668E-3</v>
      </c>
      <c r="AJ144" s="169">
        <f>IFERROR(Inv_SY_B!AJ144/Inv_SY_B!$DC144-1,"")</f>
        <v>9.5948759775177361E-3</v>
      </c>
      <c r="AK144" s="169">
        <f>IFERROR(Inv_SY_B!AK144/Inv_SY_B!$DC144-1,"")</f>
        <v>1.6070063992524419E-2</v>
      </c>
      <c r="AL144" s="169">
        <f>IFERROR(Inv_SY_B!AL144/Inv_SY_B!$DC144-1,"")</f>
        <v>1.5034847274868257E-2</v>
      </c>
      <c r="AM144" s="169">
        <f>IFERROR(Inv_SY_B!AM144/Inv_SY_B!$DC144-1,"")</f>
        <v>2.0374831300925544E-2</v>
      </c>
      <c r="AN144" s="169">
        <f>IFERROR(Inv_SY_B!AN144/Inv_SY_B!$DC144-1,"")</f>
        <v>-5.8664801902213237E-2</v>
      </c>
      <c r="AO144" s="169">
        <f>IFERROR(Inv_SY_B!AO144/Inv_SY_B!$DC144-1,"")</f>
        <v>1.3999423935377342E-2</v>
      </c>
      <c r="AP144" s="169">
        <f>IFERROR(Inv_SY_B!AP144/Inv_SY_B!$DC144-1,"")</f>
        <v>1.2678040570304194E-3</v>
      </c>
      <c r="AQ144" s="169">
        <f>IFERROR(Inv_SY_B!AQ144/Inv_SY_B!$DC144-1,"")</f>
        <v>7.5999324621343067E-3</v>
      </c>
      <c r="AR144" s="169">
        <f>IFERROR(Inv_SY_B!AR144/Inv_SY_B!$DC144-1,"")</f>
        <v>1.5351893782815207E-2</v>
      </c>
      <c r="AS144" s="169">
        <f>IFERROR(Inv_SY_B!AS144/Inv_SY_B!$DC144-1,"")</f>
        <v>5.7584461402417908E-3</v>
      </c>
      <c r="AT144" s="169">
        <f>IFERROR(Inv_SY_B!AT144/Inv_SY_B!$DC144-1,"")</f>
        <v>-8.1908127480931903E-3</v>
      </c>
      <c r="AU144" s="169">
        <f>IFERROR(Inv_SY_B!AU144/Inv_SY_B!$DC144-1,"")</f>
        <v>-8.4414594974617785E-3</v>
      </c>
      <c r="AV144" s="169">
        <f>IFERROR(Inv_SY_B!AV144/Inv_SY_B!$DC144-1,"")</f>
        <v>-7.8811902929905031E-3</v>
      </c>
      <c r="AW144" s="169">
        <f>IFERROR(Inv_SY_B!AW144/Inv_SY_B!$DC144-1,"")</f>
        <v>-9.6094216697777401E-3</v>
      </c>
      <c r="AX144" s="169">
        <f>IFERROR(Inv_SY_B!AX144/Inv_SY_B!$DC144-1,"")</f>
        <v>9.9017903644997851E-3</v>
      </c>
      <c r="AY144" s="169">
        <f>IFERROR(Inv_SY_B!AY144/Inv_SY_B!$DC144-1,"")</f>
        <v>-2.1008154217350139E-6</v>
      </c>
      <c r="AZ144" s="169">
        <f>IFERROR(Inv_SY_B!AZ144/Inv_SY_B!$DC144-1,"")</f>
        <v>1.6239245951012338E-2</v>
      </c>
      <c r="BA144" s="169">
        <f>IFERROR(Inv_SY_B!BA144/Inv_SY_B!$DC144-1,"")</f>
        <v>1.3646462292265404E-2</v>
      </c>
      <c r="BB144" s="169">
        <f>IFERROR(Inv_SY_B!BB144/Inv_SY_B!$DC144-1,"")</f>
        <v>1.0348272378442047E-3</v>
      </c>
      <c r="BC144" s="169">
        <f>IFERROR(Inv_SY_B!BC144/Inv_SY_B!$DC144-1,"")</f>
        <v>1.1433353334831642E-2</v>
      </c>
      <c r="BD144" s="169">
        <f>IFERROR(Inv_SY_B!BD144/Inv_SY_B!$DC144-1,"")</f>
        <v>3.4180145883558222E-2</v>
      </c>
      <c r="BE144" s="169">
        <f>IFERROR(Inv_SY_B!BE144/Inv_SY_B!$DC144-1,"")</f>
        <v>4.0685303378801274E-2</v>
      </c>
      <c r="BF144" s="169">
        <f>IFERROR(Inv_SY_B!BF144/Inv_SY_B!$DC144-1,"")</f>
        <v>3.1562863445734335E-2</v>
      </c>
      <c r="BG144" s="169">
        <f>IFERROR(Inv_SY_B!BG144/Inv_SY_B!$DC144-1,"")</f>
        <v>-5.8194839247146857E-2</v>
      </c>
      <c r="BH144" s="169">
        <f>IFERROR(Inv_SY_B!BH144/Inv_SY_B!$DC144-1,"")</f>
        <v>1.4319398509039516E-2</v>
      </c>
      <c r="BI144" s="169">
        <f>IFERROR(Inv_SY_B!BI144/Inv_SY_B!$DC144-1,"")</f>
        <v>1.007691210295425E-2</v>
      </c>
      <c r="BJ144" s="169">
        <f>IFERROR(Inv_SY_B!BJ144/Inv_SY_B!$DC144-1,"")</f>
        <v>-8.2474104011764915E-3</v>
      </c>
      <c r="BK144" s="169">
        <f>IFERROR(Inv_SY_B!BK144/Inv_SY_B!$DC144-1,"")</f>
        <v>-2.1357766454291105E-2</v>
      </c>
      <c r="BL144" s="169">
        <f>IFERROR(Inv_SY_B!BL144/Inv_SY_B!$DC144-1,"")</f>
        <v>-7.9292683139692288E-3</v>
      </c>
      <c r="BM144" s="169">
        <f>IFERROR(Inv_SY_B!BM144/Inv_SY_B!$DC144-1,"")</f>
        <v>-1.9944826100067203E-2</v>
      </c>
      <c r="BN144" s="169">
        <f>IFERROR(Inv_SY_B!BN144/Inv_SY_B!$DC144-1,"")</f>
        <v>-3.722160389556084E-2</v>
      </c>
      <c r="BO144" s="169">
        <f>IFERROR(Inv_SY_B!BO144/Inv_SY_B!$DC144-1,"")</f>
        <v>6.1181834545393832E-2</v>
      </c>
      <c r="BP144" s="169">
        <f>IFERROR(Inv_SY_B!BP144/Inv_SY_B!$DC144-1,"")</f>
        <v>4.2483521342161934E-2</v>
      </c>
      <c r="BQ144" s="169">
        <f>IFERROR(Inv_SY_B!BQ144/Inv_SY_B!$DC144-1,"")</f>
        <v>6.5808456402779436E-2</v>
      </c>
      <c r="BR144" s="169">
        <f>IFERROR(Inv_SY_B!BR144/Inv_SY_B!$DC144-1,"")</f>
        <v>8.2839947501983202E-2</v>
      </c>
      <c r="BS144" s="169">
        <f>IFERROR(Inv_SY_B!BS144/Inv_SY_B!$DC144-1,"")</f>
        <v>6.0636496750778202E-2</v>
      </c>
      <c r="BT144" s="169">
        <f>IFERROR(Inv_SY_B!BT144/Inv_SY_B!$DC144-1,"")</f>
        <v>8.4616121872707062E-2</v>
      </c>
      <c r="BU144" s="169">
        <f>IFERROR(Inv_SY_B!BU144/Inv_SY_B!$DC144-1,"")</f>
        <v>5.5277242127870885E-2</v>
      </c>
      <c r="BV144" s="169">
        <f>IFERROR(Inv_SY_B!BV144/Inv_SY_B!$DC144-1,"")</f>
        <v>3.9720725953141134E-2</v>
      </c>
      <c r="BW144" s="169">
        <f>IFERROR(Inv_SY_B!BW144/Inv_SY_B!$DC144-1,"")</f>
        <v>8.2456695591633489E-2</v>
      </c>
      <c r="BX144" s="169">
        <f>IFERROR(Inv_SY_B!BX144/Inv_SY_B!$DC144-1,"")</f>
        <v>0.10031623461392858</v>
      </c>
      <c r="BY144" s="169">
        <f>IFERROR(Inv_SY_B!BY144/Inv_SY_B!$DC144-1,"")</f>
        <v>9.9232179210368088E-2</v>
      </c>
      <c r="BZ144" s="169">
        <f>IFERROR(Inv_SY_B!BZ144/Inv_SY_B!$DC144-1,"")</f>
        <v>9.9000914057608469E-2</v>
      </c>
      <c r="CA144" s="169">
        <f>IFERROR(Inv_SY_B!CA144/Inv_SY_B!$DC144-1,"")</f>
        <v>3.3067418372364044E-2</v>
      </c>
      <c r="CB144" s="169">
        <f>IFERROR(Inv_SY_B!CB144/Inv_SY_B!$DC144-1,"")</f>
        <v>1.2909248926845196E-2</v>
      </c>
      <c r="CC144" s="169">
        <f>IFERROR(Inv_SY_B!CC144/Inv_SY_B!$DC144-1,"")</f>
        <v>-1.933834442254867E-2</v>
      </c>
      <c r="CD144" s="169">
        <f>IFERROR(Inv_SY_B!CD144/Inv_SY_B!$DC144-1,"")</f>
        <v>-1.7784730830305517E-2</v>
      </c>
      <c r="CE144" s="169">
        <f>IFERROR(Inv_SY_B!CE144/Inv_SY_B!$DC144-1,"")</f>
        <v>-4.3535577750631105E-2</v>
      </c>
      <c r="CF144" s="169">
        <f>IFERROR(Inv_SY_B!CF144/Inv_SY_B!$DC144-1,"")</f>
        <v>-3.3396392232139749E-2</v>
      </c>
      <c r="CG144" s="169">
        <f>IFERROR(Inv_SY_B!CG144/Inv_SY_B!$DC144-1,"")</f>
        <v>-9.3759382771447353E-2</v>
      </c>
      <c r="CH144" s="169">
        <f>IFERROR(Inv_SY_B!CH144/Inv_SY_B!$DC144-1,"")</f>
        <v>-8.6251032404348615E-3</v>
      </c>
      <c r="CI144" s="169" t="str">
        <f>IFERROR(Inv_SY_B!CI144/Inv_SY_B!$DC144-1,"")</f>
        <v/>
      </c>
      <c r="CJ144" s="169" t="str">
        <f>IFERROR(Inv_SY_B!CJ144/Inv_SY_B!$DC144-1,"")</f>
        <v/>
      </c>
      <c r="CK144" s="169">
        <f>IFERROR(Inv_SY_B!CK144/Inv_SY_B!$DC144-1,"")</f>
        <v>-0.61847272324689451</v>
      </c>
      <c r="CL144" s="169">
        <f>IFERROR(Inv_SY_B!CL144/Inv_SY_B!$DC144-1,"")</f>
        <v>-0.12516728932665966</v>
      </c>
      <c r="CM144" s="169">
        <f>IFERROR(Inv_SY_B!CM144/Inv_SY_B!$DB144-1,"")</f>
        <v>3.836391057749533E-2</v>
      </c>
      <c r="CN144" s="169">
        <f>IFERROR(Inv_SY_B!CN144/Inv_SY_B!$DB144-1,"")</f>
        <v>-2.478633676493347E-2</v>
      </c>
      <c r="CO144" s="169">
        <f>IFERROR(Inv_SY_B!CO144/Inv_SY_B!$DB144-1,"")</f>
        <v>4.525738417923364E-3</v>
      </c>
      <c r="CP144" s="169">
        <f>IFERROR(Inv_SY_B!CP144/Inv_SY_B!$DB144-1,"")</f>
        <v>-5.0436747212638022E-2</v>
      </c>
      <c r="CQ144" s="169">
        <f>IFERROR(Inv_SY_B!CQ144/Inv_SY_B!$DB144-1,"")</f>
        <v>1.2141577032295237E-2</v>
      </c>
      <c r="CR144" s="169">
        <f>IFERROR(Inv_SY_B!CR144/Inv_SY_B!$DB144-1,"")</f>
        <v>4.4695068586606546E-2</v>
      </c>
      <c r="CS144" s="169">
        <f>IFERROR(Inv_SY_B!CS144/Inv_SY_B!$DB144-1,"")</f>
        <v>1.6792075825768249E-2</v>
      </c>
      <c r="CT144" s="169">
        <f>IFERROR(Inv_SY_B!CT144/Inv_SY_B!$DB144-1,"")</f>
        <v>-4.1295286462517788E-2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6.4378043571236887E-2</v>
      </c>
      <c r="D145" s="169">
        <f>IFERROR(Inv_SY_B!D145/Inv_SY_B!$DA145-1,"")</f>
        <v>4.6835509394955066E-2</v>
      </c>
      <c r="E145" s="169">
        <f>IFERROR(Inv_SY_B!E145/Inv_SY_B!$DA145-1,"")</f>
        <v>1.2688983002413945E-2</v>
      </c>
      <c r="F145" s="169">
        <f>IFERROR(Inv_SY_B!F145/Inv_SY_B!$DA145-1,"")</f>
        <v>-4.6444482563690048E-3</v>
      </c>
      <c r="G145" s="169">
        <f>IFERROR(Inv_SY_B!G145/Inv_SY_B!$DA145-1,"")</f>
        <v>5.7294604400373039E-3</v>
      </c>
      <c r="H145" s="169">
        <f>IFERROR(Inv_SY_B!H145/Inv_SY_B!$DA145-1,"")</f>
        <v>1.6940108592881087E-2</v>
      </c>
      <c r="I145" s="169">
        <f>IFERROR(Inv_SY_B!I145/Inv_SY_B!$DA145-1,"")</f>
        <v>-7.9591108090920071E-2</v>
      </c>
      <c r="J145" s="169">
        <f>IFERROR(Inv_SY_B!J145/Inv_SY_B!$DA145-1,"")</f>
        <v>-7.3184203400833869E-2</v>
      </c>
      <c r="K145" s="169">
        <f>IFERROR(Inv_SY_B!K145/Inv_SY_B!$DA145-1,"")</f>
        <v>-7.4930964005585299E-2</v>
      </c>
      <c r="L145" s="169">
        <f>IFERROR(Inv_SY_B!L145/Inv_SY_B!$DA145-1,"")</f>
        <v>-7.3064273820528602E-2</v>
      </c>
      <c r="M145" s="169">
        <f>IFERROR(Inv_SY_B!M145/Inv_SY_B!$DA145-1,"")</f>
        <v>4.7504236144257916E-3</v>
      </c>
      <c r="N145" s="169">
        <f>IFERROR(Inv_SY_B!N145/Inv_SY_B!$DA145-1,"")</f>
        <v>3.0202373540666461E-2</v>
      </c>
      <c r="O145" s="169">
        <f>IFERROR(Inv_SY_B!O145/Inv_SY_B!$DA145-1,"")</f>
        <v>1.7717329715437158E-2</v>
      </c>
      <c r="P145" s="169">
        <f>IFERROR(Inv_SY_B!P145/Inv_SY_B!$DA145-1,"")</f>
        <v>-1.0404604697597297E-2</v>
      </c>
      <c r="Q145" s="169">
        <f>IFERROR(Inv_SY_B!Q145/Inv_SY_B!$DA145-1,"")</f>
        <v>-1.8457782828847469E-2</v>
      </c>
      <c r="R145" s="169">
        <f>IFERROR(Inv_SY_B!R145/Inv_SY_B!$DA145-1,"")</f>
        <v>-3.8179672854247171E-2</v>
      </c>
      <c r="S145" s="169">
        <f>IFERROR(Inv_SY_B!S145/Inv_SY_B!$DA145-1,"")</f>
        <v>-2.64766410021543E-2</v>
      </c>
      <c r="T145" s="169">
        <f>IFERROR(Inv_SY_B!T145/Inv_SY_B!$DA145-1,"")</f>
        <v>1.3019858596943434E-2</v>
      </c>
      <c r="U145" s="169">
        <f>IFERROR(Inv_SY_B!U145/Inv_SY_B!$DA145-1,"")</f>
        <v>0.12896645651042848</v>
      </c>
      <c r="V145" s="169">
        <f>IFERROR(Inv_SY_B!V145/Inv_SY_B!$DA145-1,"")</f>
        <v>0.12839900507466306</v>
      </c>
      <c r="W145" s="169">
        <f>IFERROR(Inv_SY_B!W145/Inv_SY_B!$DA145-1,"")</f>
        <v>7.9794403123358171E-2</v>
      </c>
      <c r="X145" s="169">
        <f>IFERROR(Inv_SY_B!X145/Inv_SY_B!$DA145-1,"")</f>
        <v>-0.27667837517345273</v>
      </c>
      <c r="Y145" s="169">
        <f>IFERROR(Inv_SY_B!Y145/Inv_SY_B!$DA145-1,"")</f>
        <v>7.8526715685339088E-2</v>
      </c>
      <c r="Z145" s="169">
        <f>IFERROR(Inv_SY_B!Z145/Inv_SY_B!$DA145-1,"")</f>
        <v>6.6682327134891306E-2</v>
      </c>
      <c r="AA145" s="169">
        <f>IFERROR(Inv_SY_B!AA145/Inv_SY_B!$DA145-1,"")</f>
        <v>2.6198587488734937E-4</v>
      </c>
      <c r="AB145" s="169">
        <f>IFERROR(Inv_SY_B!AB145/Inv_SY_B!$DA145-1,"")</f>
        <v>3.6529030863539536E-2</v>
      </c>
      <c r="AC145" s="169">
        <f>IFERROR(Inv_SY_B!AC145/Inv_SY_B!$DA145-1,"")</f>
        <v>4.2047066934008726E-2</v>
      </c>
      <c r="AD145" s="169">
        <f>IFERROR(Inv_SY_B!AD145/Inv_SY_B!$DA145-1,"")</f>
        <v>-2.0255281959438931E-2</v>
      </c>
      <c r="AE145" s="169">
        <f>IFERROR(Inv_SY_B!AE145/Inv_SY_B!$DA145-1,"")</f>
        <v>3.2263605014734686E-2</v>
      </c>
      <c r="AF145" s="169">
        <f>IFERROR(Inv_SY_B!AF145/Inv_SY_B!$DA145-1,"")</f>
        <v>5.8342656389549052E-2</v>
      </c>
      <c r="AG145" s="169">
        <f>IFERROR(Inv_SY_B!AG145/Inv_SY_B!$DA145-1,"")</f>
        <v>7.0805095784145733E-2</v>
      </c>
      <c r="AH145" s="169">
        <f>IFERROR(Inv_SY_B!AH145/Inv_SY_B!$DA145-1,"")</f>
        <v>-0.23901308276856847</v>
      </c>
      <c r="AI145" s="169">
        <f>IFERROR(Inv_SY_B!AI145/Inv_SY_B!$DC145-1,"")</f>
        <v>-7.8099735598258224E-3</v>
      </c>
      <c r="AJ145" s="169">
        <f>IFERROR(Inv_SY_B!AJ145/Inv_SY_B!$DC145-1,"")</f>
        <v>-8.5427579220415106E-3</v>
      </c>
      <c r="AK145" s="169">
        <f>IFERROR(Inv_SY_B!AK145/Inv_SY_B!$DC145-1,"")</f>
        <v>2.0784039257066844E-3</v>
      </c>
      <c r="AL145" s="169">
        <f>IFERROR(Inv_SY_B!AL145/Inv_SY_B!$DC145-1,"")</f>
        <v>-1.446925437061386E-2</v>
      </c>
      <c r="AM145" s="169">
        <f>IFERROR(Inv_SY_B!AM145/Inv_SY_B!$DC145-1,"")</f>
        <v>-9.6001736361206458E-3</v>
      </c>
      <c r="AN145" s="169">
        <f>IFERROR(Inv_SY_B!AN145/Inv_SY_B!$DC145-1,"")</f>
        <v>-2.9329407663562734E-2</v>
      </c>
      <c r="AO145" s="169">
        <f>IFERROR(Inv_SY_B!AO145/Inv_SY_B!$DC145-1,"")</f>
        <v>-1.0510361890374131E-2</v>
      </c>
      <c r="AP145" s="169">
        <f>IFERROR(Inv_SY_B!AP145/Inv_SY_B!$DC145-1,"")</f>
        <v>-9.2847985077800788E-3</v>
      </c>
      <c r="AQ145" s="169">
        <f>IFERROR(Inv_SY_B!AQ145/Inv_SY_B!$DC145-1,"")</f>
        <v>-1.6445334377309884E-2</v>
      </c>
      <c r="AR145" s="169">
        <f>IFERROR(Inv_SY_B!AR145/Inv_SY_B!$DC145-1,"")</f>
        <v>-2.9116500499215547E-3</v>
      </c>
      <c r="AS145" s="169">
        <f>IFERROR(Inv_SY_B!AS145/Inv_SY_B!$DC145-1,"")</f>
        <v>-5.1719498558487897E-3</v>
      </c>
      <c r="AT145" s="169">
        <f>IFERROR(Inv_SY_B!AT145/Inv_SY_B!$DC145-1,"")</f>
        <v>-1.4440206469154004E-2</v>
      </c>
      <c r="AU145" s="169">
        <f>IFERROR(Inv_SY_B!AU145/Inv_SY_B!$DC145-1,"")</f>
        <v>-1.609532208194564E-2</v>
      </c>
      <c r="AV145" s="169">
        <f>IFERROR(Inv_SY_B!AV145/Inv_SY_B!$DC145-1,"")</f>
        <v>-2.2500144774128095E-2</v>
      </c>
      <c r="AW145" s="169">
        <f>IFERROR(Inv_SY_B!AW145/Inv_SY_B!$DC145-1,"")</f>
        <v>-1.7274223549350709E-2</v>
      </c>
      <c r="AX145" s="169">
        <f>IFERROR(Inv_SY_B!AX145/Inv_SY_B!$DC145-1,"")</f>
        <v>-7.3703029424962985E-3</v>
      </c>
      <c r="AY145" s="169">
        <f>IFERROR(Inv_SY_B!AY145/Inv_SY_B!$DC145-1,"")</f>
        <v>-9.9294114074652828E-3</v>
      </c>
      <c r="AZ145" s="169">
        <f>IFERROR(Inv_SY_B!AZ145/Inv_SY_B!$DC145-1,"")</f>
        <v>5.9913183004594028E-3</v>
      </c>
      <c r="BA145" s="169">
        <f>IFERROR(Inv_SY_B!BA145/Inv_SY_B!$DC145-1,"")</f>
        <v>1.2342474550683935E-3</v>
      </c>
      <c r="BB145" s="169">
        <f>IFERROR(Inv_SY_B!BB145/Inv_SY_B!$DC145-1,"")</f>
        <v>4.9409225288832292E-3</v>
      </c>
      <c r="BC145" s="169">
        <f>IFERROR(Inv_SY_B!BC145/Inv_SY_B!$DC145-1,"")</f>
        <v>-2.2235704219926156E-3</v>
      </c>
      <c r="BD145" s="169">
        <f>IFERROR(Inv_SY_B!BD145/Inv_SY_B!$DC145-1,"")</f>
        <v>2.0577751802477895E-2</v>
      </c>
      <c r="BE145" s="169">
        <f>IFERROR(Inv_SY_B!BE145/Inv_SY_B!$DC145-1,"")</f>
        <v>3.0594440659056588E-2</v>
      </c>
      <c r="BF145" s="169">
        <f>IFERROR(Inv_SY_B!BF145/Inv_SY_B!$DC145-1,"")</f>
        <v>3.1422173832650113E-2</v>
      </c>
      <c r="BG145" s="169">
        <f>IFERROR(Inv_SY_B!BG145/Inv_SY_B!$DC145-1,"")</f>
        <v>1.6451295365868424E-2</v>
      </c>
      <c r="BH145" s="169">
        <f>IFERROR(Inv_SY_B!BH145/Inv_SY_B!$DC145-1,"")</f>
        <v>1.8825958448885904E-2</v>
      </c>
      <c r="BI145" s="169">
        <f>IFERROR(Inv_SY_B!BI145/Inv_SY_B!$DC145-1,"")</f>
        <v>3.0218948541424373E-2</v>
      </c>
      <c r="BJ145" s="169">
        <f>IFERROR(Inv_SY_B!BJ145/Inv_SY_B!$DC145-1,"")</f>
        <v>2.391249786254801E-2</v>
      </c>
      <c r="BK145" s="169">
        <f>IFERROR(Inv_SY_B!BK145/Inv_SY_B!$DC145-1,"")</f>
        <v>1.1186291693870087E-2</v>
      </c>
      <c r="BL145" s="169">
        <f>IFERROR(Inv_SY_B!BL145/Inv_SY_B!$DC145-1,"")</f>
        <v>2.3645591693028489E-2</v>
      </c>
      <c r="BM145" s="169">
        <f>IFERROR(Inv_SY_B!BM145/Inv_SY_B!$DC145-1,"")</f>
        <v>1.687020375960202E-2</v>
      </c>
      <c r="BN145" s="169">
        <f>IFERROR(Inv_SY_B!BN145/Inv_SY_B!$DC145-1,"")</f>
        <v>2.0007159013692988E-3</v>
      </c>
      <c r="BO145" s="169">
        <f>IFERROR(Inv_SY_B!BO145/Inv_SY_B!$DC145-1,"")</f>
        <v>2.6613412204300024E-2</v>
      </c>
      <c r="BP145" s="169">
        <f>IFERROR(Inv_SY_B!BP145/Inv_SY_B!$DC145-1,"")</f>
        <v>1.5369486872751636E-3</v>
      </c>
      <c r="BQ145" s="169">
        <f>IFERROR(Inv_SY_B!BQ145/Inv_SY_B!$DC145-1,"")</f>
        <v>3.1319916424574101E-2</v>
      </c>
      <c r="BR145" s="169">
        <f>IFERROR(Inv_SY_B!BR145/Inv_SY_B!$DC145-1,"")</f>
        <v>4.8094526391847525E-2</v>
      </c>
      <c r="BS145" s="169">
        <f>IFERROR(Inv_SY_B!BS145/Inv_SY_B!$DC145-1,"")</f>
        <v>4.3039277379600227E-2</v>
      </c>
      <c r="BT145" s="169">
        <f>IFERROR(Inv_SY_B!BT145/Inv_SY_B!$DC145-1,"")</f>
        <v>5.1589373839905583E-2</v>
      </c>
      <c r="BU145" s="169">
        <f>IFERROR(Inv_SY_B!BU145/Inv_SY_B!$DC145-1,"")</f>
        <v>2.0026159121908194E-2</v>
      </c>
      <c r="BV145" s="169">
        <f>IFERROR(Inv_SY_B!BV145/Inv_SY_B!$DC145-1,"")</f>
        <v>1.0947578595565943E-4</v>
      </c>
      <c r="BW145" s="169">
        <f>IFERROR(Inv_SY_B!BW145/Inv_SY_B!$DC145-1,"")</f>
        <v>6.3357505875186071E-2</v>
      </c>
      <c r="BX145" s="169">
        <f>IFERROR(Inv_SY_B!BX145/Inv_SY_B!$DC145-1,"")</f>
        <v>0.10788790312818075</v>
      </c>
      <c r="BY145" s="169">
        <f>IFERROR(Inv_SY_B!BY145/Inv_SY_B!$DC145-1,"")</f>
        <v>9.3924491112907349E-2</v>
      </c>
      <c r="BZ145" s="169">
        <f>IFERROR(Inv_SY_B!BZ145/Inv_SY_B!$DC145-1,"")</f>
        <v>8.9587869464969883E-2</v>
      </c>
      <c r="CA145" s="169">
        <f>IFERROR(Inv_SY_B!CA145/Inv_SY_B!$DC145-1,"")</f>
        <v>1.3589878746440576E-3</v>
      </c>
      <c r="CB145" s="169">
        <f>IFERROR(Inv_SY_B!CB145/Inv_SY_B!$DC145-1,"")</f>
        <v>-1.8679483769872607E-2</v>
      </c>
      <c r="CC145" s="169">
        <f>IFERROR(Inv_SY_B!CC145/Inv_SY_B!$DC145-1,"")</f>
        <v>2.542205546085774E-2</v>
      </c>
      <c r="CD145" s="169">
        <f>IFERROR(Inv_SY_B!CD145/Inv_SY_B!$DC145-1,"")</f>
        <v>2.8689864969469792E-2</v>
      </c>
      <c r="CE145" s="169">
        <f>IFERROR(Inv_SY_B!CE145/Inv_SY_B!$DC145-1,"")</f>
        <v>1.1522340757961214E-3</v>
      </c>
      <c r="CF145" s="169">
        <f>IFERROR(Inv_SY_B!CF145/Inv_SY_B!$DC145-1,"")</f>
        <v>-2.9036808242421941E-4</v>
      </c>
      <c r="CG145" s="169">
        <f>IFERROR(Inv_SY_B!CG145/Inv_SY_B!$DC145-1,"")</f>
        <v>1.0930592806073669E-2</v>
      </c>
      <c r="CH145" s="169">
        <f>IFERROR(Inv_SY_B!CH145/Inv_SY_B!$DC145-1,"")</f>
        <v>3.4429407821922497E-2</v>
      </c>
      <c r="CI145" s="169" t="str">
        <f>IFERROR(Inv_SY_B!CI145/Inv_SY_B!$DC145-1,"")</f>
        <v/>
      </c>
      <c r="CJ145" s="169" t="str">
        <f>IFERROR(Inv_SY_B!CJ145/Inv_SY_B!$DC145-1,"")</f>
        <v/>
      </c>
      <c r="CK145" s="169">
        <f>IFERROR(Inv_SY_B!CK145/Inv_SY_B!$DC145-1,"")</f>
        <v>-0.60100302314658527</v>
      </c>
      <c r="CL145" s="169">
        <f>IFERROR(Inv_SY_B!CL145/Inv_SY_B!$DC145-1,"")</f>
        <v>-9.5139045717468451E-2</v>
      </c>
      <c r="CM145" s="169">
        <f>IFERROR(Inv_SY_B!CM145/Inv_SY_B!$DB145-1,"")</f>
        <v>4.1835147359217117E-2</v>
      </c>
      <c r="CN145" s="169">
        <f>IFERROR(Inv_SY_B!CN145/Inv_SY_B!$DB145-1,"")</f>
        <v>-1.4060395371231382E-2</v>
      </c>
      <c r="CO145" s="169">
        <f>IFERROR(Inv_SY_B!CO145/Inv_SY_B!$DB145-1,"")</f>
        <v>9.6501052578314983E-3</v>
      </c>
      <c r="CP145" s="169">
        <f>IFERROR(Inv_SY_B!CP145/Inv_SY_B!$DB145-1,"")</f>
        <v>-5.3251249176949345E-2</v>
      </c>
      <c r="CQ145" s="169">
        <f>IFERROR(Inv_SY_B!CQ145/Inv_SY_B!$DB145-1,"")</f>
        <v>4.6934309563058108E-3</v>
      </c>
      <c r="CR145" s="169">
        <f>IFERROR(Inv_SY_B!CR145/Inv_SY_B!$DB145-1,"")</f>
        <v>4.0754903542830734E-2</v>
      </c>
      <c r="CS145" s="169">
        <f>IFERROR(Inv_SY_B!CS145/Inv_SY_B!$DB145-1,"")</f>
        <v>1.3188681709862315E-2</v>
      </c>
      <c r="CT145" s="169">
        <f>IFERROR(Inv_SY_B!CT145/Inv_SY_B!$DB145-1,"")</f>
        <v>-4.2810624277866416E-2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3.4178048370163694E-2</v>
      </c>
      <c r="D146" s="169">
        <f>IFERROR(Inv_SY_B!D146/Inv_SY_B!$DA146-1,"")</f>
        <v>3.1050067965799455E-2</v>
      </c>
      <c r="E146" s="169">
        <f>IFERROR(Inv_SY_B!E146/Inv_SY_B!$DA146-1,"")</f>
        <v>6.0535669843955198E-3</v>
      </c>
      <c r="F146" s="169">
        <f>IFERROR(Inv_SY_B!F146/Inv_SY_B!$DA146-1,"")</f>
        <v>2.0461005527629972E-3</v>
      </c>
      <c r="G146" s="169">
        <f>IFERROR(Inv_SY_B!G146/Inv_SY_B!$DA146-1,"")</f>
        <v>4.9506452249425958E-3</v>
      </c>
      <c r="H146" s="169">
        <f>IFERROR(Inv_SY_B!H146/Inv_SY_B!$DA146-1,"")</f>
        <v>9.1903241025508287E-3</v>
      </c>
      <c r="I146" s="169">
        <f>IFERROR(Inv_SY_B!I146/Inv_SY_B!$DA146-1,"")</f>
        <v>1.0485234700130297E-2</v>
      </c>
      <c r="J146" s="169">
        <f>IFERROR(Inv_SY_B!J146/Inv_SY_B!$DA146-1,"")</f>
        <v>1.5420092854325995E-2</v>
      </c>
      <c r="K146" s="169">
        <f>IFERROR(Inv_SY_B!K146/Inv_SY_B!$DA146-1,"")</f>
        <v>1.5786834319206244E-2</v>
      </c>
      <c r="L146" s="169">
        <f>IFERROR(Inv_SY_B!L146/Inv_SY_B!$DA146-1,"")</f>
        <v>1.8560927143141059E-2</v>
      </c>
      <c r="M146" s="169">
        <f>IFERROR(Inv_SY_B!M146/Inv_SY_B!$DA146-1,"")</f>
        <v>1.973705540395998E-2</v>
      </c>
      <c r="N146" s="169">
        <f>IFERROR(Inv_SY_B!N146/Inv_SY_B!$DA146-1,"")</f>
        <v>1.6184141698414978E-2</v>
      </c>
      <c r="O146" s="169">
        <f>IFERROR(Inv_SY_B!O146/Inv_SY_B!$DA146-1,"")</f>
        <v>1.244981397828071E-2</v>
      </c>
      <c r="P146" s="169">
        <f>IFERROR(Inv_SY_B!P146/Inv_SY_B!$DA146-1,"")</f>
        <v>-1.3011463009451329E-2</v>
      </c>
      <c r="Q146" s="169">
        <f>IFERROR(Inv_SY_B!Q146/Inv_SY_B!$DA146-1,"")</f>
        <v>-1.6790604942849119E-2</v>
      </c>
      <c r="R146" s="169">
        <f>IFERROR(Inv_SY_B!R146/Inv_SY_B!$DA146-1,"")</f>
        <v>-3.0079745785713707E-2</v>
      </c>
      <c r="S146" s="169">
        <f>IFERROR(Inv_SY_B!S146/Inv_SY_B!$DA146-1,"")</f>
        <v>-2.4400486871716254E-2</v>
      </c>
      <c r="T146" s="169">
        <f>IFERROR(Inv_SY_B!T146/Inv_SY_B!$DA146-1,"")</f>
        <v>-5.0392631774653918E-4</v>
      </c>
      <c r="U146" s="169">
        <f>IFERROR(Inv_SY_B!U146/Inv_SY_B!$DA146-1,"")</f>
        <v>8.410949790932265E-2</v>
      </c>
      <c r="V146" s="169">
        <f>IFERROR(Inv_SY_B!V146/Inv_SY_B!$DA146-1,"")</f>
        <v>8.7137742361978132E-2</v>
      </c>
      <c r="W146" s="169">
        <f>IFERROR(Inv_SY_B!W146/Inv_SY_B!$DA146-1,"")</f>
        <v>5.4021940775112576E-2</v>
      </c>
      <c r="X146" s="169">
        <f>IFERROR(Inv_SY_B!X146/Inv_SY_B!$DA146-1,"")</f>
        <v>-0.29990321370036321</v>
      </c>
      <c r="Y146" s="169">
        <f>IFERROR(Inv_SY_B!Y146/Inv_SY_B!$DA146-1,"")</f>
        <v>4.1593711927784938E-2</v>
      </c>
      <c r="Z146" s="169">
        <f>IFERROR(Inv_SY_B!Z146/Inv_SY_B!$DA146-1,"")</f>
        <v>2.9026902318916248E-2</v>
      </c>
      <c r="AA146" s="169">
        <f>IFERROR(Inv_SY_B!AA146/Inv_SY_B!$DA146-1,"")</f>
        <v>-2.1054060386002771E-2</v>
      </c>
      <c r="AB146" s="169">
        <f>IFERROR(Inv_SY_B!AB146/Inv_SY_B!$DA146-1,"")</f>
        <v>2.021999363337601E-2</v>
      </c>
      <c r="AC146" s="169">
        <f>IFERROR(Inv_SY_B!AC146/Inv_SY_B!$DA146-1,"")</f>
        <v>2.5984555826910949E-2</v>
      </c>
      <c r="AD146" s="169">
        <f>IFERROR(Inv_SY_B!AD146/Inv_SY_B!$DA146-1,"")</f>
        <v>-1.5135183930689577E-2</v>
      </c>
      <c r="AE146" s="169">
        <f>IFERROR(Inv_SY_B!AE146/Inv_SY_B!$DA146-1,"")</f>
        <v>2.731855071569167E-2</v>
      </c>
      <c r="AF146" s="169">
        <f>IFERROR(Inv_SY_B!AF146/Inv_SY_B!$DA146-1,"")</f>
        <v>5.3978263991252717E-2</v>
      </c>
      <c r="AG146" s="169">
        <f>IFERROR(Inv_SY_B!AG146/Inv_SY_B!$DA146-1,"")</f>
        <v>5.0189993428606527E-2</v>
      </c>
      <c r="AH146" s="169">
        <f>IFERROR(Inv_SY_B!AH146/Inv_SY_B!$DA146-1,"")</f>
        <v>-0.24879532124249959</v>
      </c>
      <c r="AI146" s="169">
        <f>IFERROR(Inv_SY_B!AI146/Inv_SY_B!$DC146-1,"")</f>
        <v>1.9197159150545984E-2</v>
      </c>
      <c r="AJ146" s="169">
        <f>IFERROR(Inv_SY_B!AJ146/Inv_SY_B!$DC146-1,"")</f>
        <v>1.536946506735748E-2</v>
      </c>
      <c r="AK146" s="169">
        <f>IFERROR(Inv_SY_B!AK146/Inv_SY_B!$DC146-1,"")</f>
        <v>2.7832315165802646E-2</v>
      </c>
      <c r="AL146" s="169">
        <f>IFERROR(Inv_SY_B!AL146/Inv_SY_B!$DC146-1,"")</f>
        <v>9.5981493127139661E-3</v>
      </c>
      <c r="AM146" s="169">
        <f>IFERROR(Inv_SY_B!AM146/Inv_SY_B!$DC146-1,"")</f>
        <v>1.3335310023148583E-2</v>
      </c>
      <c r="AN146" s="169">
        <f>IFERROR(Inv_SY_B!AN146/Inv_SY_B!$DC146-1,"")</f>
        <v>-9.3142544691020568E-3</v>
      </c>
      <c r="AO146" s="169">
        <f>IFERROR(Inv_SY_B!AO146/Inv_SY_B!$DC146-1,"")</f>
        <v>7.620107324469938E-3</v>
      </c>
      <c r="AP146" s="169">
        <f>IFERROR(Inv_SY_B!AP146/Inv_SY_B!$DC146-1,"")</f>
        <v>1.2048514289918932E-2</v>
      </c>
      <c r="AQ146" s="169">
        <f>IFERROR(Inv_SY_B!AQ146/Inv_SY_B!$DC146-1,"")</f>
        <v>-3.3735346929315568E-3</v>
      </c>
      <c r="AR146" s="169">
        <f>IFERROR(Inv_SY_B!AR146/Inv_SY_B!$DC146-1,"")</f>
        <v>7.0963641762151752E-3</v>
      </c>
      <c r="AS146" s="169">
        <f>IFERROR(Inv_SY_B!AS146/Inv_SY_B!$DC146-1,"")</f>
        <v>9.7751429457741956E-3</v>
      </c>
      <c r="AT146" s="169">
        <f>IFERROR(Inv_SY_B!AT146/Inv_SY_B!$DC146-1,"")</f>
        <v>6.0269471243135087E-3</v>
      </c>
      <c r="AU146" s="169">
        <f>IFERROR(Inv_SY_B!AU146/Inv_SY_B!$DC146-1,"")</f>
        <v>5.3880166504274296E-3</v>
      </c>
      <c r="AV146" s="169">
        <f>IFERROR(Inv_SY_B!AV146/Inv_SY_B!$DC146-1,"")</f>
        <v>-1.2143168648230618E-2</v>
      </c>
      <c r="AW146" s="169">
        <f>IFERROR(Inv_SY_B!AW146/Inv_SY_B!$DC146-1,"")</f>
        <v>-5.6949941636390555E-3</v>
      </c>
      <c r="AX146" s="169">
        <f>IFERROR(Inv_SY_B!AX146/Inv_SY_B!$DC146-1,"")</f>
        <v>2.0590773780271299E-4</v>
      </c>
      <c r="AY146" s="169">
        <f>IFERROR(Inv_SY_B!AY146/Inv_SY_B!$DC146-1,"")</f>
        <v>-2.4440343197892345E-3</v>
      </c>
      <c r="AZ146" s="169">
        <f>IFERROR(Inv_SY_B!AZ146/Inv_SY_B!$DC146-1,"")</f>
        <v>1.2838551140011534E-2</v>
      </c>
      <c r="BA146" s="169">
        <f>IFERROR(Inv_SY_B!BA146/Inv_SY_B!$DC146-1,"")</f>
        <v>-6.5784631015978867E-2</v>
      </c>
      <c r="BB146" s="169">
        <f>IFERROR(Inv_SY_B!BB146/Inv_SY_B!$DC146-1,"")</f>
        <v>9.7844848244175164E-3</v>
      </c>
      <c r="BC146" s="169">
        <f>IFERROR(Inv_SY_B!BC146/Inv_SY_B!$DC146-1,"")</f>
        <v>-4.8777607267948442E-2</v>
      </c>
      <c r="BD146" s="169">
        <f>IFERROR(Inv_SY_B!BD146/Inv_SY_B!$DC146-1,"")</f>
        <v>1.7136093105752037E-2</v>
      </c>
      <c r="BE146" s="169">
        <f>IFERROR(Inv_SY_B!BE146/Inv_SY_B!$DC146-1,"")</f>
        <v>2.7075011588424402E-2</v>
      </c>
      <c r="BF146" s="169">
        <f>IFERROR(Inv_SY_B!BF146/Inv_SY_B!$DC146-1,"")</f>
        <v>3.4655154486499695E-2</v>
      </c>
      <c r="BG146" s="169">
        <f>IFERROR(Inv_SY_B!BG146/Inv_SY_B!$DC146-1,"")</f>
        <v>1.848866769764812E-2</v>
      </c>
      <c r="BH146" s="169">
        <f>IFERROR(Inv_SY_B!BH146/Inv_SY_B!$DC146-1,"")</f>
        <v>1.5447773047782665E-2</v>
      </c>
      <c r="BI146" s="169">
        <f>IFERROR(Inv_SY_B!BI146/Inv_SY_B!$DC146-1,"")</f>
        <v>1.9936718143089616E-2</v>
      </c>
      <c r="BJ146" s="169">
        <f>IFERROR(Inv_SY_B!BJ146/Inv_SY_B!$DC146-1,"")</f>
        <v>1.6437990090580001E-2</v>
      </c>
      <c r="BK146" s="169">
        <f>IFERROR(Inv_SY_B!BK146/Inv_SY_B!$DC146-1,"")</f>
        <v>-2.075583988427887E-4</v>
      </c>
      <c r="BL146" s="169">
        <f>IFERROR(Inv_SY_B!BL146/Inv_SY_B!$DC146-1,"")</f>
        <v>1.2588306072131017E-2</v>
      </c>
      <c r="BM146" s="169">
        <f>IFERROR(Inv_SY_B!BM146/Inv_SY_B!$DC146-1,"")</f>
        <v>9.6186259002672969E-3</v>
      </c>
      <c r="BN146" s="169">
        <f>IFERROR(Inv_SY_B!BN146/Inv_SY_B!$DC146-1,"")</f>
        <v>3.4158593369775225E-3</v>
      </c>
      <c r="BO146" s="169">
        <f>IFERROR(Inv_SY_B!BO146/Inv_SY_B!$DC146-1,"")</f>
        <v>2.1579675862876346E-2</v>
      </c>
      <c r="BP146" s="169">
        <f>IFERROR(Inv_SY_B!BP146/Inv_SY_B!$DC146-1,"")</f>
        <v>3.6351650692127979E-3</v>
      </c>
      <c r="BQ146" s="169">
        <f>IFERROR(Inv_SY_B!BQ146/Inv_SY_B!$DC146-1,"")</f>
        <v>3.1409455088564187E-2</v>
      </c>
      <c r="BR146" s="169">
        <f>IFERROR(Inv_SY_B!BR146/Inv_SY_B!$DC146-1,"")</f>
        <v>3.429903757050301E-2</v>
      </c>
      <c r="BS146" s="169">
        <f>IFERROR(Inv_SY_B!BS146/Inv_SY_B!$DC146-1,"")</f>
        <v>1.6964830772104866E-2</v>
      </c>
      <c r="BT146" s="169">
        <f>IFERROR(Inv_SY_B!BT146/Inv_SY_B!$DC146-1,"")</f>
        <v>5.2574888149602428E-2</v>
      </c>
      <c r="BU146" s="169">
        <f>IFERROR(Inv_SY_B!BU146/Inv_SY_B!$DC146-1,"")</f>
        <v>2.0758908786032482E-2</v>
      </c>
      <c r="BV146" s="169">
        <f>IFERROR(Inv_SY_B!BV146/Inv_SY_B!$DC146-1,"")</f>
        <v>-3.1873194705897001E-3</v>
      </c>
      <c r="BW146" s="169">
        <f>IFERROR(Inv_SY_B!BW146/Inv_SY_B!$DC146-1,"")</f>
        <v>3.4629942669437641E-2</v>
      </c>
      <c r="BX146" s="169">
        <f>IFERROR(Inv_SY_B!BX146/Inv_SY_B!$DC146-1,"")</f>
        <v>4.9427339914111412E-2</v>
      </c>
      <c r="BY146" s="169">
        <f>IFERROR(Inv_SY_B!BY146/Inv_SY_B!$DC146-1,"")</f>
        <v>4.4787395889487547E-2</v>
      </c>
      <c r="BZ146" s="169">
        <f>IFERROR(Inv_SY_B!BZ146/Inv_SY_B!$DC146-1,"")</f>
        <v>5.4519545149411597E-2</v>
      </c>
      <c r="CA146" s="169">
        <f>IFERROR(Inv_SY_B!CA146/Inv_SY_B!$DC146-1,"")</f>
        <v>1.2911918360039909E-2</v>
      </c>
      <c r="CB146" s="169">
        <f>IFERROR(Inv_SY_B!CB146/Inv_SY_B!$DC146-1,"")</f>
        <v>-8.8534384794743959E-3</v>
      </c>
      <c r="CC146" s="169">
        <f>IFERROR(Inv_SY_B!CC146/Inv_SY_B!$DC146-1,"")</f>
        <v>1.9398716666294558E-2</v>
      </c>
      <c r="CD146" s="169">
        <f>IFERROR(Inv_SY_B!CD146/Inv_SY_B!$DC146-1,"")</f>
        <v>2.2366257923000399E-2</v>
      </c>
      <c r="CE146" s="169">
        <f>IFERROR(Inv_SY_B!CE146/Inv_SY_B!$DC146-1,"")</f>
        <v>4.2088926148478034E-3</v>
      </c>
      <c r="CF146" s="169">
        <f>IFERROR(Inv_SY_B!CF146/Inv_SY_B!$DC146-1,"")</f>
        <v>4.9291181112542937E-3</v>
      </c>
      <c r="CG146" s="169">
        <f>IFERROR(Inv_SY_B!CG146/Inv_SY_B!$DC146-1,"")</f>
        <v>2.1281926030214393E-2</v>
      </c>
      <c r="CH146" s="169">
        <f>IFERROR(Inv_SY_B!CH146/Inv_SY_B!$DC146-1,"")</f>
        <v>4.6968519002132725E-2</v>
      </c>
      <c r="CI146" s="169" t="str">
        <f>IFERROR(Inv_SY_B!CI146/Inv_SY_B!$DC146-1,"")</f>
        <v/>
      </c>
      <c r="CJ146" s="169" t="str">
        <f>IFERROR(Inv_SY_B!CJ146/Inv_SY_B!$DC146-1,"")</f>
        <v/>
      </c>
      <c r="CK146" s="169">
        <f>IFERROR(Inv_SY_B!CK146/Inv_SY_B!$DC146-1,"")</f>
        <v>-0.59192047854697616</v>
      </c>
      <c r="CL146" s="169">
        <f>IFERROR(Inv_SY_B!CL146/Inv_SY_B!$DC146-1,"")</f>
        <v>-7.5867148557719588E-2</v>
      </c>
      <c r="CM146" s="169">
        <f>IFERROR(Inv_SY_B!CM146/Inv_SY_B!$DB146-1,"")</f>
        <v>4.5655045021701701E-2</v>
      </c>
      <c r="CN146" s="169">
        <f>IFERROR(Inv_SY_B!CN146/Inv_SY_B!$DB146-1,"")</f>
        <v>-9.6605893639224449E-3</v>
      </c>
      <c r="CO146" s="169">
        <f>IFERROR(Inv_SY_B!CO146/Inv_SY_B!$DB146-1,"")</f>
        <v>1.3770899504754519E-2</v>
      </c>
      <c r="CP146" s="169">
        <f>IFERROR(Inv_SY_B!CP146/Inv_SY_B!$DB146-1,"")</f>
        <v>-5.2707732116176853E-2</v>
      </c>
      <c r="CQ146" s="169">
        <f>IFERROR(Inv_SY_B!CQ146/Inv_SY_B!$DB146-1,"")</f>
        <v>1.2765264301979329E-3</v>
      </c>
      <c r="CR146" s="169">
        <f>IFERROR(Inv_SY_B!CR146/Inv_SY_B!$DB146-1,"")</f>
        <v>3.6823499033342477E-2</v>
      </c>
      <c r="CS146" s="169">
        <f>IFERROR(Inv_SY_B!CS146/Inv_SY_B!$DB146-1,"")</f>
        <v>9.6223373891970443E-3</v>
      </c>
      <c r="CT146" s="169">
        <f>IFERROR(Inv_SY_B!CT146/Inv_SY_B!$DB146-1,"")</f>
        <v>-4.4779985899094266E-2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4.1617884053352094E-2</v>
      </c>
      <c r="D147" s="169">
        <f>IFERROR(Inv_SY_B!D147/Inv_SY_B!$DA147-1,"")</f>
        <v>3.8227598265799134E-2</v>
      </c>
      <c r="E147" s="169">
        <f>IFERROR(Inv_SY_B!E147/Inv_SY_B!$DA147-1,"")</f>
        <v>6.8966808415062975E-3</v>
      </c>
      <c r="F147" s="169">
        <f>IFERROR(Inv_SY_B!F147/Inv_SY_B!$DA147-1,"")</f>
        <v>-1.4046018506763125E-2</v>
      </c>
      <c r="G147" s="169">
        <f>IFERROR(Inv_SY_B!G147/Inv_SY_B!$DA147-1,"")</f>
        <v>2.3162060234711568E-3</v>
      </c>
      <c r="H147" s="169">
        <f>IFERROR(Inv_SY_B!H147/Inv_SY_B!$DA147-1,"")</f>
        <v>1.1383350190206531E-2</v>
      </c>
      <c r="I147" s="169">
        <f>IFERROR(Inv_SY_B!I147/Inv_SY_B!$DA147-1,"")</f>
        <v>-1.0258528351732021E-2</v>
      </c>
      <c r="J147" s="169">
        <f>IFERROR(Inv_SY_B!J147/Inv_SY_B!$DA147-1,"")</f>
        <v>-1.2548997171402121E-4</v>
      </c>
      <c r="K147" s="169">
        <f>IFERROR(Inv_SY_B!K147/Inv_SY_B!$DA147-1,"")</f>
        <v>-5.2463523212016749E-2</v>
      </c>
      <c r="L147" s="169">
        <f>IFERROR(Inv_SY_B!L147/Inv_SY_B!$DA147-1,"")</f>
        <v>-1.9567619681027937E-3</v>
      </c>
      <c r="M147" s="169">
        <f>IFERROR(Inv_SY_B!M147/Inv_SY_B!$DA147-1,"")</f>
        <v>2.2585877343431759E-2</v>
      </c>
      <c r="N147" s="169">
        <f>IFERROR(Inv_SY_B!N147/Inv_SY_B!$DA147-1,"")</f>
        <v>2.3164102580807366E-2</v>
      </c>
      <c r="O147" s="169">
        <f>IFERROR(Inv_SY_B!O147/Inv_SY_B!$DA147-1,"")</f>
        <v>1.7869329993947636E-2</v>
      </c>
      <c r="P147" s="169">
        <f>IFERROR(Inv_SY_B!P147/Inv_SY_B!$DA147-1,"")</f>
        <v>-9.8422719866286812E-3</v>
      </c>
      <c r="Q147" s="169">
        <f>IFERROR(Inv_SY_B!Q147/Inv_SY_B!$DA147-1,"")</f>
        <v>-1.8824282256877822E-2</v>
      </c>
      <c r="R147" s="169">
        <f>IFERROR(Inv_SY_B!R147/Inv_SY_B!$DA147-1,"")</f>
        <v>-3.7332991492896817E-2</v>
      </c>
      <c r="S147" s="169">
        <f>IFERROR(Inv_SY_B!S147/Inv_SY_B!$DA147-1,"")</f>
        <v>-2.271972563164959E-2</v>
      </c>
      <c r="T147" s="169">
        <f>IFERROR(Inv_SY_B!T147/Inv_SY_B!$DA147-1,"")</f>
        <v>9.9717069992004692E-3</v>
      </c>
      <c r="U147" s="169">
        <f>IFERROR(Inv_SY_B!U147/Inv_SY_B!$DA147-1,"")</f>
        <v>0.10921027522639792</v>
      </c>
      <c r="V147" s="169">
        <f>IFERROR(Inv_SY_B!V147/Inv_SY_B!$DA147-1,"")</f>
        <v>0.11541788539857412</v>
      </c>
      <c r="W147" s="169">
        <f>IFERROR(Inv_SY_B!W147/Inv_SY_B!$DA147-1,"")</f>
        <v>7.4196549753456909E-2</v>
      </c>
      <c r="X147" s="169">
        <f>IFERROR(Inv_SY_B!X147/Inv_SY_B!$DA147-1,"")</f>
        <v>-0.2851339438487126</v>
      </c>
      <c r="Y147" s="169">
        <f>IFERROR(Inv_SY_B!Y147/Inv_SY_B!$DA147-1,"")</f>
        <v>6.0764303908213746E-2</v>
      </c>
      <c r="Z147" s="169">
        <f>IFERROR(Inv_SY_B!Z147/Inv_SY_B!$DA147-1,"")</f>
        <v>3.6212959568568293E-2</v>
      </c>
      <c r="AA147" s="169">
        <f>IFERROR(Inv_SY_B!AA147/Inv_SY_B!$DA147-1,"")</f>
        <v>-1.1840613565050395E-2</v>
      </c>
      <c r="AB147" s="169">
        <f>IFERROR(Inv_SY_B!AB147/Inv_SY_B!$DA147-1,"")</f>
        <v>3.2483781026050762E-2</v>
      </c>
      <c r="AC147" s="169">
        <f>IFERROR(Inv_SY_B!AC147/Inv_SY_B!$DA147-1,"")</f>
        <v>1.4734373632570685E-2</v>
      </c>
      <c r="AD147" s="169">
        <f>IFERROR(Inv_SY_B!AD147/Inv_SY_B!$DA147-1,"")</f>
        <v>-2.5926203001821468E-3</v>
      </c>
      <c r="AE147" s="169">
        <f>IFERROR(Inv_SY_B!AE147/Inv_SY_B!$DA147-1,"")</f>
        <v>2.75283972398086E-2</v>
      </c>
      <c r="AF147" s="169">
        <f>IFERROR(Inv_SY_B!AF147/Inv_SY_B!$DA147-1,"")</f>
        <v>5.3225407516789058E-2</v>
      </c>
      <c r="AG147" s="169">
        <f>IFERROR(Inv_SY_B!AG147/Inv_SY_B!$DA147-1,"")</f>
        <v>3.973989271890388E-2</v>
      </c>
      <c r="AH147" s="169">
        <f>IFERROR(Inv_SY_B!AH147/Inv_SY_B!$DA147-1,"")</f>
        <v>-0.27040979118872377</v>
      </c>
      <c r="AI147" s="169">
        <f>IFERROR(Inv_SY_B!AI147/Inv_SY_B!$DC147-1,"")</f>
        <v>2.4605995264034952E-2</v>
      </c>
      <c r="AJ147" s="169">
        <f>IFERROR(Inv_SY_B!AJ147/Inv_SY_B!$DC147-1,"")</f>
        <v>2.1244037742419453E-2</v>
      </c>
      <c r="AK147" s="169">
        <f>IFERROR(Inv_SY_B!AK147/Inv_SY_B!$DC147-1,"")</f>
        <v>1.938007211177406E-2</v>
      </c>
      <c r="AL147" s="169">
        <f>IFERROR(Inv_SY_B!AL147/Inv_SY_B!$DC147-1,"")</f>
        <v>1.4811493106638984E-3</v>
      </c>
      <c r="AM147" s="169">
        <f>IFERROR(Inv_SY_B!AM147/Inv_SY_B!$DC147-1,"")</f>
        <v>1.0088548078666548E-2</v>
      </c>
      <c r="AN147" s="169">
        <f>IFERROR(Inv_SY_B!AN147/Inv_SY_B!$DC147-1,"")</f>
        <v>-8.1524903418020989E-3</v>
      </c>
      <c r="AO147" s="169">
        <f>IFERROR(Inv_SY_B!AO147/Inv_SY_B!$DC147-1,"")</f>
        <v>7.5900300357343298E-3</v>
      </c>
      <c r="AP147" s="169">
        <f>IFERROR(Inv_SY_B!AP147/Inv_SY_B!$DC147-1,"")</f>
        <v>1.2896390893083698E-2</v>
      </c>
      <c r="AQ147" s="169">
        <f>IFERROR(Inv_SY_B!AQ147/Inv_SY_B!$DC147-1,"")</f>
        <v>5.7061325646659E-3</v>
      </c>
      <c r="AR147" s="169">
        <f>IFERROR(Inv_SY_B!AR147/Inv_SY_B!$DC147-1,"")</f>
        <v>9.7942175839045298E-3</v>
      </c>
      <c r="AS147" s="169">
        <f>IFERROR(Inv_SY_B!AS147/Inv_SY_B!$DC147-1,"")</f>
        <v>1.0564878556112323E-2</v>
      </c>
      <c r="AT147" s="169">
        <f>IFERROR(Inv_SY_B!AT147/Inv_SY_B!$DC147-1,"")</f>
        <v>1.3028995657249354E-2</v>
      </c>
      <c r="AU147" s="169">
        <f>IFERROR(Inv_SY_B!AU147/Inv_SY_B!$DC147-1,"")</f>
        <v>1.1303190796153162E-2</v>
      </c>
      <c r="AV147" s="169">
        <f>IFERROR(Inv_SY_B!AV147/Inv_SY_B!$DC147-1,"")</f>
        <v>-3.666538974062783E-2</v>
      </c>
      <c r="AW147" s="169">
        <f>IFERROR(Inv_SY_B!AW147/Inv_SY_B!$DC147-1,"")</f>
        <v>-1.1584488645117519E-2</v>
      </c>
      <c r="AX147" s="169">
        <f>IFERROR(Inv_SY_B!AX147/Inv_SY_B!$DC147-1,"")</f>
        <v>3.6432013057279278E-3</v>
      </c>
      <c r="AY147" s="169">
        <f>IFERROR(Inv_SY_B!AY147/Inv_SY_B!$DC147-1,"")</f>
        <v>-1.520505828378016E-2</v>
      </c>
      <c r="AZ147" s="169">
        <f>IFERROR(Inv_SY_B!AZ147/Inv_SY_B!$DC147-1,"")</f>
        <v>4.703543352595263E-3</v>
      </c>
      <c r="BA147" s="169">
        <f>IFERROR(Inv_SY_B!BA147/Inv_SY_B!$DC147-1,"")</f>
        <v>3.2007848216826229E-3</v>
      </c>
      <c r="BB147" s="169">
        <f>IFERROR(Inv_SY_B!BB147/Inv_SY_B!$DC147-1,"")</f>
        <v>1.1337481674274619E-2</v>
      </c>
      <c r="BC147" s="169">
        <f>IFERROR(Inv_SY_B!BC147/Inv_SY_B!$DC147-1,"")</f>
        <v>1.1026323706137875E-2</v>
      </c>
      <c r="BD147" s="169">
        <f>IFERROR(Inv_SY_B!BD147/Inv_SY_B!$DC147-1,"")</f>
        <v>5.5426383186241157E-3</v>
      </c>
      <c r="BE147" s="169">
        <f>IFERROR(Inv_SY_B!BE147/Inv_SY_B!$DC147-1,"")</f>
        <v>2.0070648646639988E-2</v>
      </c>
      <c r="BF147" s="169">
        <f>IFERROR(Inv_SY_B!BF147/Inv_SY_B!$DC147-1,"")</f>
        <v>2.3982283687626449E-2</v>
      </c>
      <c r="BG147" s="169">
        <f>IFERROR(Inv_SY_B!BG147/Inv_SY_B!$DC147-1,"")</f>
        <v>2.9801373247805518E-2</v>
      </c>
      <c r="BH147" s="169">
        <f>IFERROR(Inv_SY_B!BH147/Inv_SY_B!$DC147-1,"")</f>
        <v>2.0166864869411549E-2</v>
      </c>
      <c r="BI147" s="169">
        <f>IFERROR(Inv_SY_B!BI147/Inv_SY_B!$DC147-1,"")</f>
        <v>1.7828568094162556E-2</v>
      </c>
      <c r="BJ147" s="169">
        <f>IFERROR(Inv_SY_B!BJ147/Inv_SY_B!$DC147-1,"")</f>
        <v>2.5926536453739546E-2</v>
      </c>
      <c r="BK147" s="169">
        <f>IFERROR(Inv_SY_B!BK147/Inv_SY_B!$DC147-1,"")</f>
        <v>-5.8115152788397184E-3</v>
      </c>
      <c r="BL147" s="169">
        <f>IFERROR(Inv_SY_B!BL147/Inv_SY_B!$DC147-1,"")</f>
        <v>9.4814855951825816E-3</v>
      </c>
      <c r="BM147" s="169">
        <f>IFERROR(Inv_SY_B!BM147/Inv_SY_B!$DC147-1,"")</f>
        <v>1.4936464187933929E-2</v>
      </c>
      <c r="BN147" s="169">
        <f>IFERROR(Inv_SY_B!BN147/Inv_SY_B!$DC147-1,"")</f>
        <v>2.3946787906855338E-2</v>
      </c>
      <c r="BO147" s="169">
        <f>IFERROR(Inv_SY_B!BO147/Inv_SY_B!$DC147-1,"")</f>
        <v>2.8358034203430416E-2</v>
      </c>
      <c r="BP147" s="169">
        <f>IFERROR(Inv_SY_B!BP147/Inv_SY_B!$DC147-1,"")</f>
        <v>5.6329189251043132E-3</v>
      </c>
      <c r="BQ147" s="169">
        <f>IFERROR(Inv_SY_B!BQ147/Inv_SY_B!$DC147-1,"")</f>
        <v>3.5886731377949621E-2</v>
      </c>
      <c r="BR147" s="169">
        <f>IFERROR(Inv_SY_B!BR147/Inv_SY_B!$DC147-1,"")</f>
        <v>1.378229428106148E-2</v>
      </c>
      <c r="BS147" s="169">
        <f>IFERROR(Inv_SY_B!BS147/Inv_SY_B!$DC147-1,"")</f>
        <v>2.2864804219761892E-2</v>
      </c>
      <c r="BT147" s="169">
        <f>IFERROR(Inv_SY_B!BT147/Inv_SY_B!$DC147-1,"")</f>
        <v>4.3176248151168606E-2</v>
      </c>
      <c r="BU147" s="169">
        <f>IFERROR(Inv_SY_B!BU147/Inv_SY_B!$DC147-1,"")</f>
        <v>3.0127947872722327E-2</v>
      </c>
      <c r="BV147" s="169">
        <f>IFERROR(Inv_SY_B!BV147/Inv_SY_B!$DC147-1,"")</f>
        <v>-1.1145206807748331E-2</v>
      </c>
      <c r="BW147" s="169">
        <f>IFERROR(Inv_SY_B!BW147/Inv_SY_B!$DC147-1,"")</f>
        <v>5.4776121829209323E-2</v>
      </c>
      <c r="BX147" s="169">
        <f>IFERROR(Inv_SY_B!BX147/Inv_SY_B!$DC147-1,"")</f>
        <v>5.2899295989655704E-2</v>
      </c>
      <c r="BY147" s="169">
        <f>IFERROR(Inv_SY_B!BY147/Inv_SY_B!$DC147-1,"")</f>
        <v>5.4654546066323251E-2</v>
      </c>
      <c r="BZ147" s="169">
        <f>IFERROR(Inv_SY_B!BZ147/Inv_SY_B!$DC147-1,"")</f>
        <v>5.1725785938397717E-2</v>
      </c>
      <c r="CA147" s="169">
        <f>IFERROR(Inv_SY_B!CA147/Inv_SY_B!$DC147-1,"")</f>
        <v>-9.9351981342066242E-3</v>
      </c>
      <c r="CB147" s="169">
        <f>IFERROR(Inv_SY_B!CB147/Inv_SY_B!$DC147-1,"")</f>
        <v>-3.1129818791768571E-2</v>
      </c>
      <c r="CC147" s="169">
        <f>IFERROR(Inv_SY_B!CC147/Inv_SY_B!$DC147-1,"")</f>
        <v>3.4332893004779486E-2</v>
      </c>
      <c r="CD147" s="169">
        <f>IFERROR(Inv_SY_B!CD147/Inv_SY_B!$DC147-1,"")</f>
        <v>4.4038285039234681E-2</v>
      </c>
      <c r="CE147" s="169">
        <f>IFERROR(Inv_SY_B!CE147/Inv_SY_B!$DC147-1,"")</f>
        <v>-6.3155896903204223E-3</v>
      </c>
      <c r="CF147" s="169">
        <f>IFERROR(Inv_SY_B!CF147/Inv_SY_B!$DC147-1,"")</f>
        <v>7.6000095282666713E-3</v>
      </c>
      <c r="CG147" s="169">
        <f>IFERROR(Inv_SY_B!CG147/Inv_SY_B!$DC147-1,"")</f>
        <v>-3.5873077750852356E-2</v>
      </c>
      <c r="CH147" s="169">
        <f>IFERROR(Inv_SY_B!CH147/Inv_SY_B!$DC147-1,"")</f>
        <v>-2.2916460762053559E-3</v>
      </c>
      <c r="CI147" s="169" t="str">
        <f>IFERROR(Inv_SY_B!CI147/Inv_SY_B!$DC147-1,"")</f>
        <v/>
      </c>
      <c r="CJ147" s="169" t="str">
        <f>IFERROR(Inv_SY_B!CJ147/Inv_SY_B!$DC147-1,"")</f>
        <v/>
      </c>
      <c r="CK147" s="169">
        <f>IFERROR(Inv_SY_B!CK147/Inv_SY_B!$DC147-1,"")</f>
        <v>-0.5968775657253228</v>
      </c>
      <c r="CL147" s="169">
        <f>IFERROR(Inv_SY_B!CL147/Inv_SY_B!$DC147-1,"")</f>
        <v>-8.2147495623347444E-2</v>
      </c>
      <c r="CM147" s="169">
        <f>IFERROR(Inv_SY_B!CM147/Inv_SY_B!$DB147-1,"")</f>
        <v>4.1162949976986329E-2</v>
      </c>
      <c r="CN147" s="169">
        <f>IFERROR(Inv_SY_B!CN147/Inv_SY_B!$DB147-1,"")</f>
        <v>-1.5680407874676616E-2</v>
      </c>
      <c r="CO147" s="169">
        <f>IFERROR(Inv_SY_B!CO147/Inv_SY_B!$DB147-1,"")</f>
        <v>9.6125575534413699E-3</v>
      </c>
      <c r="CP147" s="169">
        <f>IFERROR(Inv_SY_B!CP147/Inv_SY_B!$DB147-1,"")</f>
        <v>-5.1849245869049043E-2</v>
      </c>
      <c r="CQ147" s="169">
        <f>IFERROR(Inv_SY_B!CQ147/Inv_SY_B!$DB147-1,"")</f>
        <v>6.1617333821160081E-3</v>
      </c>
      <c r="CR147" s="169">
        <f>IFERROR(Inv_SY_B!CR147/Inv_SY_B!$DB147-1,"")</f>
        <v>4.4006636662529575E-2</v>
      </c>
      <c r="CS147" s="169">
        <f>IFERROR(Inv_SY_B!CS147/Inv_SY_B!$DB147-1,"")</f>
        <v>1.1625970754154391E-2</v>
      </c>
      <c r="CT147" s="169">
        <f>IFERROR(Inv_SY_B!CT147/Inv_SY_B!$DB147-1,"")</f>
        <v>-4.5040194585502236E-2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6.8542307540903735E-2</v>
      </c>
      <c r="D148" s="169">
        <f>IFERROR(Inv_SY_B!D148/Inv_SY_B!$DA148-1,"")</f>
        <v>5.7097507338583986E-2</v>
      </c>
      <c r="E148" s="169">
        <f>IFERROR(Inv_SY_B!E148/Inv_SY_B!$DA148-1,"")</f>
        <v>2.8537937923992285E-2</v>
      </c>
      <c r="F148" s="169">
        <f>IFERROR(Inv_SY_B!F148/Inv_SY_B!$DA148-1,"")</f>
        <v>1.2725662929543136E-2</v>
      </c>
      <c r="G148" s="169">
        <f>IFERROR(Inv_SY_B!G148/Inv_SY_B!$DA148-1,"")</f>
        <v>2.1457106869466003E-2</v>
      </c>
      <c r="H148" s="169">
        <f>IFERROR(Inv_SY_B!H148/Inv_SY_B!$DA148-1,"")</f>
        <v>3.1160516196809374E-2</v>
      </c>
      <c r="I148" s="169">
        <f>IFERROR(Inv_SY_B!I148/Inv_SY_B!$DA148-1,"")</f>
        <v>1.7818328371711933E-2</v>
      </c>
      <c r="J148" s="169">
        <f>IFERROR(Inv_SY_B!J148/Inv_SY_B!$DA148-1,"")</f>
        <v>3.7340663804105612E-2</v>
      </c>
      <c r="K148" s="169">
        <f>IFERROR(Inv_SY_B!K148/Inv_SY_B!$DA148-1,"")</f>
        <v>-2.2542881035943374E-2</v>
      </c>
      <c r="L148" s="169">
        <f>IFERROR(Inv_SY_B!L148/Inv_SY_B!$DA148-1,"")</f>
        <v>2.6510965894123828E-2</v>
      </c>
      <c r="M148" s="169">
        <f>IFERROR(Inv_SY_B!M148/Inv_SY_B!$DA148-1,"")</f>
        <v>3.2583699164650426E-2</v>
      </c>
      <c r="N148" s="169">
        <f>IFERROR(Inv_SY_B!N148/Inv_SY_B!$DA148-1,"")</f>
        <v>2.4196859944109583E-2</v>
      </c>
      <c r="O148" s="169">
        <f>IFERROR(Inv_SY_B!O148/Inv_SY_B!$DA148-1,"")</f>
        <v>2.5923860482199856E-2</v>
      </c>
      <c r="P148" s="169">
        <f>IFERROR(Inv_SY_B!P148/Inv_SY_B!$DA148-1,"")</f>
        <v>-5.5436151857323201E-3</v>
      </c>
      <c r="Q148" s="169">
        <f>IFERROR(Inv_SY_B!Q148/Inv_SY_B!$DA148-1,"")</f>
        <v>-2.0382146487188946E-2</v>
      </c>
      <c r="R148" s="169">
        <f>IFERROR(Inv_SY_B!R148/Inv_SY_B!$DA148-1,"")</f>
        <v>-4.3000417517186529E-2</v>
      </c>
      <c r="S148" s="169">
        <f>IFERROR(Inv_SY_B!S148/Inv_SY_B!$DA148-1,"")</f>
        <v>-2.4677510811294434E-2</v>
      </c>
      <c r="T148" s="169">
        <f>IFERROR(Inv_SY_B!T148/Inv_SY_B!$DA148-1,"")</f>
        <v>1.2686045112647815E-2</v>
      </c>
      <c r="U148" s="169">
        <f>IFERROR(Inv_SY_B!U148/Inv_SY_B!$DA148-1,"")</f>
        <v>0.1160957031373171</v>
      </c>
      <c r="V148" s="169">
        <f>IFERROR(Inv_SY_B!V148/Inv_SY_B!$DA148-1,"")</f>
        <v>0.12147132973711594</v>
      </c>
      <c r="W148" s="169">
        <f>IFERROR(Inv_SY_B!W148/Inv_SY_B!$DA148-1,"")</f>
        <v>5.9370465068146139E-2</v>
      </c>
      <c r="X148" s="169">
        <f>IFERROR(Inv_SY_B!X148/Inv_SY_B!$DA148-1,"")</f>
        <v>-0.27431515000080264</v>
      </c>
      <c r="Y148" s="169">
        <f>IFERROR(Inv_SY_B!Y148/Inv_SY_B!$DA148-1,"")</f>
        <v>8.1525831276830552E-2</v>
      </c>
      <c r="Z148" s="169">
        <f>IFERROR(Inv_SY_B!Z148/Inv_SY_B!$DA148-1,"")</f>
        <v>5.2866463554057219E-2</v>
      </c>
      <c r="AA148" s="169">
        <f>IFERROR(Inv_SY_B!AA148/Inv_SY_B!$DA148-1,"")</f>
        <v>-5.9127713742890498E-2</v>
      </c>
      <c r="AB148" s="169">
        <f>IFERROR(Inv_SY_B!AB148/Inv_SY_B!$DA148-1,"")</f>
        <v>-1.8199006249733141E-2</v>
      </c>
      <c r="AC148" s="169">
        <f>IFERROR(Inv_SY_B!AC148/Inv_SY_B!$DA148-1,"")</f>
        <v>-1.4831474768439157E-2</v>
      </c>
      <c r="AD148" s="169">
        <f>IFERROR(Inv_SY_B!AD148/Inv_SY_B!$DA148-1,"")</f>
        <v>-4.0236072224395958E-2</v>
      </c>
      <c r="AE148" s="169">
        <f>IFERROR(Inv_SY_B!AE148/Inv_SY_B!$DA148-1,"")</f>
        <v>-1.8279604874608668E-2</v>
      </c>
      <c r="AF148" s="169">
        <f>IFERROR(Inv_SY_B!AF148/Inv_SY_B!$DA148-1,"")</f>
        <v>5.264697737550561E-3</v>
      </c>
      <c r="AG148" s="169">
        <f>IFERROR(Inv_SY_B!AG148/Inv_SY_B!$DA148-1,"")</f>
        <v>-4.8941483236650596E-2</v>
      </c>
      <c r="AH148" s="169">
        <f>IFERROR(Inv_SY_B!AH148/Inv_SY_B!$DA148-1,"")</f>
        <v>-0.24309887594899759</v>
      </c>
      <c r="AI148" s="169">
        <f>IFERROR(Inv_SY_B!AI148/Inv_SY_B!$DC148-1,"")</f>
        <v>2.7122822994802842E-2</v>
      </c>
      <c r="AJ148" s="169">
        <f>IFERROR(Inv_SY_B!AJ148/Inv_SY_B!$DC148-1,"")</f>
        <v>2.7961290605410749E-2</v>
      </c>
      <c r="AK148" s="169">
        <f>IFERROR(Inv_SY_B!AK148/Inv_SY_B!$DC148-1,"")</f>
        <v>3.4914789238211563E-2</v>
      </c>
      <c r="AL148" s="169">
        <f>IFERROR(Inv_SY_B!AL148/Inv_SY_B!$DC148-1,"")</f>
        <v>2.3660611231898887E-2</v>
      </c>
      <c r="AM148" s="169">
        <f>IFERROR(Inv_SY_B!AM148/Inv_SY_B!$DC148-1,"")</f>
        <v>2.7785482880605894E-2</v>
      </c>
      <c r="AN148" s="169">
        <f>IFERROR(Inv_SY_B!AN148/Inv_SY_B!$DC148-1,"")</f>
        <v>2.7286559486761064E-3</v>
      </c>
      <c r="AO148" s="169">
        <f>IFERROR(Inv_SY_B!AO148/Inv_SY_B!$DC148-1,"")</f>
        <v>1.5758910910604884E-2</v>
      </c>
      <c r="AP148" s="169">
        <f>IFERROR(Inv_SY_B!AP148/Inv_SY_B!$DC148-1,"")</f>
        <v>1.587853103780712E-2</v>
      </c>
      <c r="AQ148" s="169">
        <f>IFERROR(Inv_SY_B!AQ148/Inv_SY_B!$DC148-1,"")</f>
        <v>6.3789699029468405E-3</v>
      </c>
      <c r="AR148" s="169">
        <f>IFERROR(Inv_SY_B!AR148/Inv_SY_B!$DC148-1,"")</f>
        <v>1.1874814076116902E-2</v>
      </c>
      <c r="AS148" s="169">
        <f>IFERROR(Inv_SY_B!AS148/Inv_SY_B!$DC148-1,"")</f>
        <v>9.7246200746867739E-3</v>
      </c>
      <c r="AT148" s="169">
        <f>IFERROR(Inv_SY_B!AT148/Inv_SY_B!$DC148-1,"")</f>
        <v>1.0483433262287178E-2</v>
      </c>
      <c r="AU148" s="169">
        <f>IFERROR(Inv_SY_B!AU148/Inv_SY_B!$DC148-1,"")</f>
        <v>1.5579918888765754E-2</v>
      </c>
      <c r="AV148" s="169">
        <f>IFERROR(Inv_SY_B!AV148/Inv_SY_B!$DC148-1,"")</f>
        <v>-2.4233318154937344E-2</v>
      </c>
      <c r="AW148" s="169">
        <f>IFERROR(Inv_SY_B!AW148/Inv_SY_B!$DC148-1,"")</f>
        <v>-1.1844310908505129E-2</v>
      </c>
      <c r="AX148" s="169">
        <f>IFERROR(Inv_SY_B!AX148/Inv_SY_B!$DC148-1,"")</f>
        <v>4.0649637030825136E-3</v>
      </c>
      <c r="AY148" s="169">
        <f>IFERROR(Inv_SY_B!AY148/Inv_SY_B!$DC148-1,"")</f>
        <v>-1.4413572484547554E-2</v>
      </c>
      <c r="AZ148" s="169">
        <f>IFERROR(Inv_SY_B!AZ148/Inv_SY_B!$DC148-1,"")</f>
        <v>3.7393885138572447E-3</v>
      </c>
      <c r="BA148" s="169">
        <f>IFERROR(Inv_SY_B!BA148/Inv_SY_B!$DC148-1,"")</f>
        <v>6.5058528875105992E-4</v>
      </c>
      <c r="BB148" s="169">
        <f>IFERROR(Inv_SY_B!BB148/Inv_SY_B!$DC148-1,"")</f>
        <v>8.6887952655954059E-3</v>
      </c>
      <c r="BC148" s="169">
        <f>IFERROR(Inv_SY_B!BC148/Inv_SY_B!$DC148-1,"")</f>
        <v>5.3719867431480939E-3</v>
      </c>
      <c r="BD148" s="169">
        <f>IFERROR(Inv_SY_B!BD148/Inv_SY_B!$DC148-1,"")</f>
        <v>3.7139772614327438E-3</v>
      </c>
      <c r="BE148" s="169">
        <f>IFERROR(Inv_SY_B!BE148/Inv_SY_B!$DC148-1,"")</f>
        <v>1.8677590894623064E-2</v>
      </c>
      <c r="BF148" s="169">
        <f>IFERROR(Inv_SY_B!BF148/Inv_SY_B!$DC148-1,"")</f>
        <v>2.4413927637453758E-2</v>
      </c>
      <c r="BG148" s="169">
        <f>IFERROR(Inv_SY_B!BG148/Inv_SY_B!$DC148-1,"")</f>
        <v>1.4283787707367601E-2</v>
      </c>
      <c r="BH148" s="169">
        <f>IFERROR(Inv_SY_B!BH148/Inv_SY_B!$DC148-1,"")</f>
        <v>1.9911109556754125E-2</v>
      </c>
      <c r="BI148" s="169">
        <f>IFERROR(Inv_SY_B!BI148/Inv_SY_B!$DC148-1,"")</f>
        <v>1.8422488494140854E-2</v>
      </c>
      <c r="BJ148" s="169">
        <f>IFERROR(Inv_SY_B!BJ148/Inv_SY_B!$DC148-1,"")</f>
        <v>1.828735785076141E-2</v>
      </c>
      <c r="BK148" s="169">
        <f>IFERROR(Inv_SY_B!BK148/Inv_SY_B!$DC148-1,"")</f>
        <v>-5.8762294035410445E-3</v>
      </c>
      <c r="BL148" s="169">
        <f>IFERROR(Inv_SY_B!BL148/Inv_SY_B!$DC148-1,"")</f>
        <v>9.4831049477182017E-3</v>
      </c>
      <c r="BM148" s="169">
        <f>IFERROR(Inv_SY_B!BM148/Inv_SY_B!$DC148-1,"")</f>
        <v>6.7966029186949939E-3</v>
      </c>
      <c r="BN148" s="169">
        <f>IFERROR(Inv_SY_B!BN148/Inv_SY_B!$DC148-1,"")</f>
        <v>5.1705901111884778E-3</v>
      </c>
      <c r="BO148" s="169">
        <f>IFERROR(Inv_SY_B!BO148/Inv_SY_B!$DC148-1,"")</f>
        <v>1.6555438773951714E-2</v>
      </c>
      <c r="BP148" s="169">
        <f>IFERROR(Inv_SY_B!BP148/Inv_SY_B!$DC148-1,"")</f>
        <v>1.094642379473143E-2</v>
      </c>
      <c r="BQ148" s="169">
        <f>IFERROR(Inv_SY_B!BQ148/Inv_SY_B!$DC148-1,"")</f>
        <v>2.3532398340659011E-2</v>
      </c>
      <c r="BR148" s="169">
        <f>IFERROR(Inv_SY_B!BR148/Inv_SY_B!$DC148-1,"")</f>
        <v>2.4452931864693772E-2</v>
      </c>
      <c r="BS148" s="169">
        <f>IFERROR(Inv_SY_B!BS148/Inv_SY_B!$DC148-1,"")</f>
        <v>1.0751007425532144E-2</v>
      </c>
      <c r="BT148" s="169">
        <f>IFERROR(Inv_SY_B!BT148/Inv_SY_B!$DC148-1,"")</f>
        <v>3.2078097607479039E-2</v>
      </c>
      <c r="BU148" s="169">
        <f>IFERROR(Inv_SY_B!BU148/Inv_SY_B!$DC148-1,"")</f>
        <v>1.3130469310812964E-2</v>
      </c>
      <c r="BV148" s="169">
        <f>IFERROR(Inv_SY_B!BV148/Inv_SY_B!$DC148-1,"")</f>
        <v>-1.7110529015442966E-2</v>
      </c>
      <c r="BW148" s="169">
        <f>IFERROR(Inv_SY_B!BW148/Inv_SY_B!$DC148-1,"")</f>
        <v>3.7174177837565159E-2</v>
      </c>
      <c r="BX148" s="169">
        <f>IFERROR(Inv_SY_B!BX148/Inv_SY_B!$DC148-1,"")</f>
        <v>4.1595807491953796E-2</v>
      </c>
      <c r="BY148" s="169">
        <f>IFERROR(Inv_SY_B!BY148/Inv_SY_B!$DC148-1,"")</f>
        <v>4.2241275677254775E-2</v>
      </c>
      <c r="BZ148" s="169">
        <f>IFERROR(Inv_SY_B!BZ148/Inv_SY_B!$DC148-1,"")</f>
        <v>3.9862915258004339E-2</v>
      </c>
      <c r="CA148" s="169">
        <f>IFERROR(Inv_SY_B!CA148/Inv_SY_B!$DC148-1,"")</f>
        <v>4.3773001825166968E-3</v>
      </c>
      <c r="CB148" s="169">
        <f>IFERROR(Inv_SY_B!CB148/Inv_SY_B!$DC148-1,"")</f>
        <v>-1.8736483475301768E-2</v>
      </c>
      <c r="CC148" s="169">
        <f>IFERROR(Inv_SY_B!CC148/Inv_SY_B!$DC148-1,"")</f>
        <v>3.3391263039405983E-2</v>
      </c>
      <c r="CD148" s="169">
        <f>IFERROR(Inv_SY_B!CD148/Inv_SY_B!$DC148-1,"")</f>
        <v>3.8589861618236077E-2</v>
      </c>
      <c r="CE148" s="169">
        <f>IFERROR(Inv_SY_B!CE148/Inv_SY_B!$DC148-1,"")</f>
        <v>1.7753911758720431E-2</v>
      </c>
      <c r="CF148" s="169">
        <f>IFERROR(Inv_SY_B!CF148/Inv_SY_B!$DC148-1,"")</f>
        <v>2.1247979388429483E-2</v>
      </c>
      <c r="CG148" s="169">
        <f>IFERROR(Inv_SY_B!CG148/Inv_SY_B!$DC148-1,"")</f>
        <v>-2.1812989773493219E-2</v>
      </c>
      <c r="CH148" s="169">
        <f>IFERROR(Inv_SY_B!CH148/Inv_SY_B!$DC148-1,"")</f>
        <v>-8.4901670084336356E-3</v>
      </c>
      <c r="CI148" s="169" t="str">
        <f>IFERROR(Inv_SY_B!CI148/Inv_SY_B!$DC148-1,"")</f>
        <v/>
      </c>
      <c r="CJ148" s="169" t="str">
        <f>IFERROR(Inv_SY_B!CJ148/Inv_SY_B!$DC148-1,"")</f>
        <v/>
      </c>
      <c r="CK148" s="169">
        <f>IFERROR(Inv_SY_B!CK148/Inv_SY_B!$DC148-1,"")</f>
        <v>-0.59862636677364156</v>
      </c>
      <c r="CL148" s="169">
        <f>IFERROR(Inv_SY_B!CL148/Inv_SY_B!$DC148-1,"")</f>
        <v>-7.8066400319501073E-2</v>
      </c>
      <c r="CM148" s="169">
        <f>IFERROR(Inv_SY_B!CM148/Inv_SY_B!$DB148-1,"")</f>
        <v>4.4900348784715494E-2</v>
      </c>
      <c r="CN148" s="169">
        <f>IFERROR(Inv_SY_B!CN148/Inv_SY_B!$DB148-1,"")</f>
        <v>-1.072217653585128E-2</v>
      </c>
      <c r="CO148" s="169">
        <f>IFERROR(Inv_SY_B!CO148/Inv_SY_B!$DB148-1,"")</f>
        <v>1.4471633479492318E-2</v>
      </c>
      <c r="CP148" s="169">
        <f>IFERROR(Inv_SY_B!CP148/Inv_SY_B!$DB148-1,"")</f>
        <v>-4.8862717138405842E-2</v>
      </c>
      <c r="CQ148" s="169">
        <f>IFERROR(Inv_SY_B!CQ148/Inv_SY_B!$DB148-1,"")</f>
        <v>2.9504932258126448E-3</v>
      </c>
      <c r="CR148" s="169">
        <f>IFERROR(Inv_SY_B!CR148/Inv_SY_B!$DB148-1,"")</f>
        <v>3.7850124122478457E-2</v>
      </c>
      <c r="CS148" s="169">
        <f>IFERROR(Inv_SY_B!CS148/Inv_SY_B!$DB148-1,"")</f>
        <v>7.1225553633649241E-3</v>
      </c>
      <c r="CT148" s="169">
        <f>IFERROR(Inv_SY_B!CT148/Inv_SY_B!$DB148-1,"")</f>
        <v>-4.7710261301605383E-2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1.1210160399509617E-2</v>
      </c>
      <c r="D149" s="169">
        <f>IFERROR(Inv_SY_B!D149/Inv_SY_B!$DA149-1,"")</f>
        <v>1.5666308819661801E-2</v>
      </c>
      <c r="E149" s="169">
        <f>IFERROR(Inv_SY_B!E149/Inv_SY_B!$DA149-1,"")</f>
        <v>-6.2678880177888807E-3</v>
      </c>
      <c r="F149" s="169">
        <f>IFERROR(Inv_SY_B!F149/Inv_SY_B!$DA149-1,"")</f>
        <v>-1.3158369650742241E-2</v>
      </c>
      <c r="G149" s="169">
        <f>IFERROR(Inv_SY_B!G149/Inv_SY_B!$DA149-1,"")</f>
        <v>-4.6585306614382871E-3</v>
      </c>
      <c r="H149" s="169">
        <f>IFERROR(Inv_SY_B!H149/Inv_SY_B!$DA149-1,"")</f>
        <v>-1.5053048115292178E-3</v>
      </c>
      <c r="I149" s="169">
        <f>IFERROR(Inv_SY_B!I149/Inv_SY_B!$DA149-1,"")</f>
        <v>-4.7044137329057545E-3</v>
      </c>
      <c r="J149" s="169">
        <f>IFERROR(Inv_SY_B!J149/Inv_SY_B!$DA149-1,"")</f>
        <v>-8.2374102358823142E-3</v>
      </c>
      <c r="K149" s="169">
        <f>IFERROR(Inv_SY_B!K149/Inv_SY_B!$DA149-1,"")</f>
        <v>-3.8809195678759512E-2</v>
      </c>
      <c r="L149" s="169">
        <f>IFERROR(Inv_SY_B!L149/Inv_SY_B!$DA149-1,"")</f>
        <v>2.4992284874489901E-3</v>
      </c>
      <c r="M149" s="169">
        <f>IFERROR(Inv_SY_B!M149/Inv_SY_B!$DA149-1,"")</f>
        <v>7.6486365531576173E-3</v>
      </c>
      <c r="N149" s="169">
        <f>IFERROR(Inv_SY_B!N149/Inv_SY_B!$DA149-1,"")</f>
        <v>-1.2514832859558567E-2</v>
      </c>
      <c r="O149" s="169">
        <f>IFERROR(Inv_SY_B!O149/Inv_SY_B!$DA149-1,"")</f>
        <v>3.6308881411710736E-3</v>
      </c>
      <c r="P149" s="169">
        <f>IFERROR(Inv_SY_B!P149/Inv_SY_B!$DA149-1,"")</f>
        <v>-2.0050887964146002E-2</v>
      </c>
      <c r="Q149" s="169">
        <f>IFERROR(Inv_SY_B!Q149/Inv_SY_B!$DA149-1,"")</f>
        <v>-2.9481031784860279E-2</v>
      </c>
      <c r="R149" s="169">
        <f>IFERROR(Inv_SY_B!R149/Inv_SY_B!$DA149-1,"")</f>
        <v>-4.9859493715226022E-2</v>
      </c>
      <c r="S149" s="169">
        <f>IFERROR(Inv_SY_B!S149/Inv_SY_B!$DA149-1,"")</f>
        <v>-3.8208050847011843E-2</v>
      </c>
      <c r="T149" s="169">
        <f>IFERROR(Inv_SY_B!T149/Inv_SY_B!$DA149-1,"")</f>
        <v>-1.6294309207283364E-2</v>
      </c>
      <c r="U149" s="169">
        <f>IFERROR(Inv_SY_B!U149/Inv_SY_B!$DA149-1,"")</f>
        <v>5.9144856900553266E-2</v>
      </c>
      <c r="V149" s="169">
        <f>IFERROR(Inv_SY_B!V149/Inv_SY_B!$DA149-1,"")</f>
        <v>7.2528561321268947E-2</v>
      </c>
      <c r="W149" s="169">
        <f>IFERROR(Inv_SY_B!W149/Inv_SY_B!$DA149-1,"")</f>
        <v>2.6495146424024396E-2</v>
      </c>
      <c r="X149" s="169">
        <f>IFERROR(Inv_SY_B!X149/Inv_SY_B!$DA149-1,"")</f>
        <v>-1.7802351987842857E-2</v>
      </c>
      <c r="Y149" s="169">
        <f>IFERROR(Inv_SY_B!Y149/Inv_SY_B!$DA149-1,"")</f>
        <v>9.5193384219347532E-3</v>
      </c>
      <c r="Z149" s="169">
        <f>IFERROR(Inv_SY_B!Z149/Inv_SY_B!$DA149-1,"")</f>
        <v>-1.5853315277479907E-2</v>
      </c>
      <c r="AA149" s="169">
        <f>IFERROR(Inv_SY_B!AA149/Inv_SY_B!$DA149-1,"")</f>
        <v>-1.9583099592798803E-2</v>
      </c>
      <c r="AB149" s="169">
        <f>IFERROR(Inv_SY_B!AB149/Inv_SY_B!$DA149-1,"")</f>
        <v>1.7252376356528654E-2</v>
      </c>
      <c r="AC149" s="169">
        <f>IFERROR(Inv_SY_B!AC149/Inv_SY_B!$DA149-1,"")</f>
        <v>8.7648946361298385E-3</v>
      </c>
      <c r="AD149" s="169">
        <f>IFERROR(Inv_SY_B!AD149/Inv_SY_B!$DA149-1,"")</f>
        <v>-1.454633256262583E-2</v>
      </c>
      <c r="AE149" s="169">
        <f>IFERROR(Inv_SY_B!AE149/Inv_SY_B!$DA149-1,"")</f>
        <v>1.5308182447781427E-2</v>
      </c>
      <c r="AF149" s="169">
        <f>IFERROR(Inv_SY_B!AF149/Inv_SY_B!$DA149-1,"")</f>
        <v>3.9498723940732283E-2</v>
      </c>
      <c r="AG149" s="169">
        <f>IFERROR(Inv_SY_B!AG149/Inv_SY_B!$DA149-1,"")</f>
        <v>3.3964427112858964E-2</v>
      </c>
      <c r="AH149" s="169">
        <f>IFERROR(Inv_SY_B!AH149/Inv_SY_B!$DA149-1,"")</f>
        <v>-1.1596911374873398E-2</v>
      </c>
      <c r="AI149" s="169">
        <f>IFERROR(Inv_SY_B!AI149/Inv_SY_B!$DC149-1,"")</f>
        <v>5.2200133608813371E-2</v>
      </c>
      <c r="AJ149" s="169">
        <f>IFERROR(Inv_SY_B!AJ149/Inv_SY_B!$DC149-1,"")</f>
        <v>5.1145402119630701E-2</v>
      </c>
      <c r="AK149" s="169">
        <f>IFERROR(Inv_SY_B!AK149/Inv_SY_B!$DC149-1,"")</f>
        <v>5.2883890574214609E-2</v>
      </c>
      <c r="AL149" s="169">
        <f>IFERROR(Inv_SY_B!AL149/Inv_SY_B!$DC149-1,"")</f>
        <v>3.9211530101572745E-2</v>
      </c>
      <c r="AM149" s="169">
        <f>IFERROR(Inv_SY_B!AM149/Inv_SY_B!$DC149-1,"")</f>
        <v>4.5195809224734651E-2</v>
      </c>
      <c r="AN149" s="169">
        <f>IFERROR(Inv_SY_B!AN149/Inv_SY_B!$DC149-1,"")</f>
        <v>3.2775495349695927E-2</v>
      </c>
      <c r="AO149" s="169">
        <f>IFERROR(Inv_SY_B!AO149/Inv_SY_B!$DC149-1,"")</f>
        <v>3.055794109460197E-2</v>
      </c>
      <c r="AP149" s="169">
        <f>IFERROR(Inv_SY_B!AP149/Inv_SY_B!$DC149-1,"")</f>
        <v>3.2331212839953993E-2</v>
      </c>
      <c r="AQ149" s="169">
        <f>IFERROR(Inv_SY_B!AQ149/Inv_SY_B!$DC149-1,"")</f>
        <v>2.0057708501205695E-2</v>
      </c>
      <c r="AR149" s="169">
        <f>IFERROR(Inv_SY_B!AR149/Inv_SY_B!$DC149-1,"")</f>
        <v>2.084959928291652E-2</v>
      </c>
      <c r="AS149" s="169">
        <f>IFERROR(Inv_SY_B!AS149/Inv_SY_B!$DC149-1,"")</f>
        <v>1.9714403741981634E-2</v>
      </c>
      <c r="AT149" s="169">
        <f>IFERROR(Inv_SY_B!AT149/Inv_SY_B!$DC149-1,"")</f>
        <v>2.8882129845958948E-2</v>
      </c>
      <c r="AU149" s="169">
        <f>IFERROR(Inv_SY_B!AU149/Inv_SY_B!$DC149-1,"")</f>
        <v>3.7574523625477863E-2</v>
      </c>
      <c r="AV149" s="169">
        <f>IFERROR(Inv_SY_B!AV149/Inv_SY_B!$DC149-1,"")</f>
        <v>-3.0205417210754981E-2</v>
      </c>
      <c r="AW149" s="169">
        <f>IFERROR(Inv_SY_B!AW149/Inv_SY_B!$DC149-1,"")</f>
        <v>8.0623391666378996E-3</v>
      </c>
      <c r="AX149" s="169">
        <f>IFERROR(Inv_SY_B!AX149/Inv_SY_B!$DC149-1,"")</f>
        <v>1.0432766637172408E-2</v>
      </c>
      <c r="AY149" s="169">
        <f>IFERROR(Inv_SY_B!AY149/Inv_SY_B!$DC149-1,"")</f>
        <v>-1.7249878294303689E-2</v>
      </c>
      <c r="AZ149" s="169">
        <f>IFERROR(Inv_SY_B!AZ149/Inv_SY_B!$DC149-1,"")</f>
        <v>6.4844899283778012E-4</v>
      </c>
      <c r="BA149" s="169">
        <f>IFERROR(Inv_SY_B!BA149/Inv_SY_B!$DC149-1,"")</f>
        <v>-2.8068319321992163E-3</v>
      </c>
      <c r="BB149" s="169">
        <f>IFERROR(Inv_SY_B!BB149/Inv_SY_B!$DC149-1,"")</f>
        <v>9.0010573412671047E-3</v>
      </c>
      <c r="BC149" s="169">
        <f>IFERROR(Inv_SY_B!BC149/Inv_SY_B!$DC149-1,"")</f>
        <v>4.0464708752181444E-3</v>
      </c>
      <c r="BD149" s="169">
        <f>IFERROR(Inv_SY_B!BD149/Inv_SY_B!$DC149-1,"")</f>
        <v>-1.2756608941280279E-2</v>
      </c>
      <c r="BE149" s="169">
        <f>IFERROR(Inv_SY_B!BE149/Inv_SY_B!$DC149-1,"")</f>
        <v>1.0198740581537358E-3</v>
      </c>
      <c r="BF149" s="169">
        <f>IFERROR(Inv_SY_B!BF149/Inv_SY_B!$DC149-1,"")</f>
        <v>1.5690197444791609E-2</v>
      </c>
      <c r="BG149" s="169">
        <f>IFERROR(Inv_SY_B!BG149/Inv_SY_B!$DC149-1,"")</f>
        <v>2.0070375619580805E-2</v>
      </c>
      <c r="BH149" s="169">
        <f>IFERROR(Inv_SY_B!BH149/Inv_SY_B!$DC149-1,"")</f>
        <v>1.1204740322872331E-2</v>
      </c>
      <c r="BI149" s="169">
        <f>IFERROR(Inv_SY_B!BI149/Inv_SY_B!$DC149-1,"")</f>
        <v>4.2086099904181662E-3</v>
      </c>
      <c r="BJ149" s="169">
        <f>IFERROR(Inv_SY_B!BJ149/Inv_SY_B!$DC149-1,"")</f>
        <v>1.1852684727986507E-2</v>
      </c>
      <c r="BK149" s="169">
        <f>IFERROR(Inv_SY_B!BK149/Inv_SY_B!$DC149-1,"")</f>
        <v>-2.4642665652036211E-2</v>
      </c>
      <c r="BL149" s="169">
        <f>IFERROR(Inv_SY_B!BL149/Inv_SY_B!$DC149-1,"")</f>
        <v>-6.5850966513385512E-3</v>
      </c>
      <c r="BM149" s="169">
        <f>IFERROR(Inv_SY_B!BM149/Inv_SY_B!$DC149-1,"")</f>
        <v>1.2526437867377282E-4</v>
      </c>
      <c r="BN149" s="169">
        <f>IFERROR(Inv_SY_B!BN149/Inv_SY_B!$DC149-1,"")</f>
        <v>1.1950752741212156E-2</v>
      </c>
      <c r="BO149" s="169">
        <f>IFERROR(Inv_SY_B!BO149/Inv_SY_B!$DC149-1,"")</f>
        <v>7.35566009074895E-3</v>
      </c>
      <c r="BP149" s="169">
        <f>IFERROR(Inv_SY_B!BP149/Inv_SY_B!$DC149-1,"")</f>
        <v>1.0561785779580113E-2</v>
      </c>
      <c r="BQ149" s="169">
        <f>IFERROR(Inv_SY_B!BQ149/Inv_SY_B!$DC149-1,"")</f>
        <v>1.4186517372062335E-2</v>
      </c>
      <c r="BR149" s="169">
        <f>IFERROR(Inv_SY_B!BR149/Inv_SY_B!$DC149-1,"")</f>
        <v>1.7832014454253198E-2</v>
      </c>
      <c r="BS149" s="169">
        <f>IFERROR(Inv_SY_B!BS149/Inv_SY_B!$DC149-1,"")</f>
        <v>-1.8352635132669826E-2</v>
      </c>
      <c r="BT149" s="169">
        <f>IFERROR(Inv_SY_B!BT149/Inv_SY_B!$DC149-1,"")</f>
        <v>8.5889051347285417E-3</v>
      </c>
      <c r="BU149" s="169">
        <f>IFERROR(Inv_SY_B!BU149/Inv_SY_B!$DC149-1,"")</f>
        <v>1.6951540615472993E-3</v>
      </c>
      <c r="BV149" s="169">
        <f>IFERROR(Inv_SY_B!BV149/Inv_SY_B!$DC149-1,"")</f>
        <v>-1.7933419959388464E-2</v>
      </c>
      <c r="BW149" s="169">
        <f>IFERROR(Inv_SY_B!BW149/Inv_SY_B!$DC149-1,"")</f>
        <v>1.4249582933399729E-2</v>
      </c>
      <c r="BX149" s="169">
        <f>IFERROR(Inv_SY_B!BX149/Inv_SY_B!$DC149-1,"")</f>
        <v>3.2672419588377632E-3</v>
      </c>
      <c r="BY149" s="169">
        <f>IFERROR(Inv_SY_B!BY149/Inv_SY_B!$DC149-1,"")</f>
        <v>1.4921144110547679E-2</v>
      </c>
      <c r="BZ149" s="169">
        <f>IFERROR(Inv_SY_B!BZ149/Inv_SY_B!$DC149-1,"")</f>
        <v>4.4547936928545084E-3</v>
      </c>
      <c r="CA149" s="169">
        <f>IFERROR(Inv_SY_B!CA149/Inv_SY_B!$DC149-1,"")</f>
        <v>-4.71986429821869E-3</v>
      </c>
      <c r="CB149" s="169">
        <f>IFERROR(Inv_SY_B!CB149/Inv_SY_B!$DC149-1,"")</f>
        <v>-2.912593597105162E-2</v>
      </c>
      <c r="CC149" s="169">
        <f>IFERROR(Inv_SY_B!CC149/Inv_SY_B!$DC149-1,"")</f>
        <v>5.5062731807164145E-2</v>
      </c>
      <c r="CD149" s="169">
        <f>IFERROR(Inv_SY_B!CD149/Inv_SY_B!$DC149-1,"")</f>
        <v>5.7223920953646479E-2</v>
      </c>
      <c r="CE149" s="169">
        <f>IFERROR(Inv_SY_B!CE149/Inv_SY_B!$DC149-1,"")</f>
        <v>1.9705855063552935E-2</v>
      </c>
      <c r="CF149" s="169">
        <f>IFERROR(Inv_SY_B!CF149/Inv_SY_B!$DC149-1,"")</f>
        <v>1.9523677858015454E-2</v>
      </c>
      <c r="CG149" s="169">
        <f>IFERROR(Inv_SY_B!CG149/Inv_SY_B!$DC149-1,"")</f>
        <v>3.1096931356773272E-3</v>
      </c>
      <c r="CH149" s="169">
        <f>IFERROR(Inv_SY_B!CH149/Inv_SY_B!$DC149-1,"")</f>
        <v>1.9379799269551246E-2</v>
      </c>
      <c r="CI149" s="169" t="str">
        <f>IFERROR(Inv_SY_B!CI149/Inv_SY_B!$DC149-1,"")</f>
        <v/>
      </c>
      <c r="CJ149" s="169" t="str">
        <f>IFERROR(Inv_SY_B!CJ149/Inv_SY_B!$DC149-1,"")</f>
        <v/>
      </c>
      <c r="CK149" s="169">
        <f>IFERROR(Inv_SY_B!CK149/Inv_SY_B!$DC149-1,"")</f>
        <v>-0.59608084602377009</v>
      </c>
      <c r="CL149" s="169">
        <f>IFERROR(Inv_SY_B!CL149/Inv_SY_B!$DC149-1,"")</f>
        <v>-8.2352639816740569E-2</v>
      </c>
      <c r="CM149" s="169">
        <f>IFERROR(Inv_SY_B!CM149/Inv_SY_B!$DB149-1,"")</f>
        <v>4.4338077355134953E-2</v>
      </c>
      <c r="CN149" s="169">
        <f>IFERROR(Inv_SY_B!CN149/Inv_SY_B!$DB149-1,"")</f>
        <v>-1.0952203503815872E-2</v>
      </c>
      <c r="CO149" s="169">
        <f>IFERROR(Inv_SY_B!CO149/Inv_SY_B!$DB149-1,"")</f>
        <v>1.2589430139363866E-2</v>
      </c>
      <c r="CP149" s="169">
        <f>IFERROR(Inv_SY_B!CP149/Inv_SY_B!$DB149-1,"")</f>
        <v>-5.246968282896336E-2</v>
      </c>
      <c r="CQ149" s="169">
        <f>IFERROR(Inv_SY_B!CQ149/Inv_SY_B!$DB149-1,"")</f>
        <v>3.3970543001387021E-3</v>
      </c>
      <c r="CR149" s="169">
        <f>IFERROR(Inv_SY_B!CR149/Inv_SY_B!$DB149-1,"")</f>
        <v>4.0742302537894126E-2</v>
      </c>
      <c r="CS149" s="169">
        <f>IFERROR(Inv_SY_B!CS149/Inv_SY_B!$DB149-1,"")</f>
        <v>8.8493432893244073E-3</v>
      </c>
      <c r="CT149" s="169">
        <f>IFERROR(Inv_SY_B!CT149/Inv_SY_B!$DB149-1,"")</f>
        <v>-4.6494321289076712E-2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5.9866199092435401E-3</v>
      </c>
      <c r="D150" s="169">
        <f>IFERROR(Inv_SY_B!D150/Inv_SY_B!$DA150-1,"")</f>
        <v>3.2318184313284704E-3</v>
      </c>
      <c r="E150" s="169">
        <f>IFERROR(Inv_SY_B!E150/Inv_SY_B!$DA150-1,"")</f>
        <v>-1.3197308837844424E-2</v>
      </c>
      <c r="F150" s="169">
        <f>IFERROR(Inv_SY_B!F150/Inv_SY_B!$DA150-1,"")</f>
        <v>-1.8044975441952826E-2</v>
      </c>
      <c r="G150" s="169">
        <f>IFERROR(Inv_SY_B!G150/Inv_SY_B!$DA150-1,"")</f>
        <v>-1.536207158666536E-2</v>
      </c>
      <c r="H150" s="169">
        <f>IFERROR(Inv_SY_B!H150/Inv_SY_B!$DA150-1,"")</f>
        <v>-8.1507066215116275E-3</v>
      </c>
      <c r="I150" s="169">
        <f>IFERROR(Inv_SY_B!I150/Inv_SY_B!$DA150-1,"")</f>
        <v>-2.0853389422165192E-3</v>
      </c>
      <c r="J150" s="169">
        <f>IFERROR(Inv_SY_B!J150/Inv_SY_B!$DA150-1,"")</f>
        <v>-7.5454169551757433E-3</v>
      </c>
      <c r="K150" s="169">
        <f>IFERROR(Inv_SY_B!K150/Inv_SY_B!$DA150-1,"")</f>
        <v>1.2120207909946945E-3</v>
      </c>
      <c r="L150" s="169">
        <f>IFERROR(Inv_SY_B!L150/Inv_SY_B!$DA150-1,"")</f>
        <v>4.0492874148674307E-3</v>
      </c>
      <c r="M150" s="169">
        <f>IFERROR(Inv_SY_B!M150/Inv_SY_B!$DA150-1,"")</f>
        <v>2.3851977479423248E-3</v>
      </c>
      <c r="N150" s="169">
        <f>IFERROR(Inv_SY_B!N150/Inv_SY_B!$DA150-1,"")</f>
        <v>-2.1215669983407626E-3</v>
      </c>
      <c r="O150" s="169">
        <f>IFERROR(Inv_SY_B!O150/Inv_SY_B!$DA150-1,"")</f>
        <v>-5.1043557926392369E-3</v>
      </c>
      <c r="P150" s="169">
        <f>IFERROR(Inv_SY_B!P150/Inv_SY_B!$DA150-1,"")</f>
        <v>-3.0012579100871406E-2</v>
      </c>
      <c r="Q150" s="169">
        <f>IFERROR(Inv_SY_B!Q150/Inv_SY_B!$DA150-1,"")</f>
        <v>-3.8424154179412806E-2</v>
      </c>
      <c r="R150" s="169">
        <f>IFERROR(Inv_SY_B!R150/Inv_SY_B!$DA150-1,"")</f>
        <v>-6.3421812952720535E-2</v>
      </c>
      <c r="S150" s="169">
        <f>IFERROR(Inv_SY_B!S150/Inv_SY_B!$DA150-1,"")</f>
        <v>-4.7699721512558302E-2</v>
      </c>
      <c r="T150" s="169">
        <f>IFERROR(Inv_SY_B!T150/Inv_SY_B!$DA150-1,"")</f>
        <v>-2.144806629362972E-2</v>
      </c>
      <c r="U150" s="169">
        <f>IFERROR(Inv_SY_B!U150/Inv_SY_B!$DA150-1,"")</f>
        <v>6.6194195978722448E-2</v>
      </c>
      <c r="V150" s="169">
        <f>IFERROR(Inv_SY_B!V150/Inv_SY_B!$DA150-1,"")</f>
        <v>7.1136792658944348E-2</v>
      </c>
      <c r="W150" s="169">
        <f>IFERROR(Inv_SY_B!W150/Inv_SY_B!$DA150-1,"")</f>
        <v>3.2668343424878232E-2</v>
      </c>
      <c r="X150" s="169">
        <f>IFERROR(Inv_SY_B!X150/Inv_SY_B!$DA150-1,"")</f>
        <v>-1.8952648714138487E-2</v>
      </c>
      <c r="Y150" s="169">
        <f>IFERROR(Inv_SY_B!Y150/Inv_SY_B!$DA150-1,"")</f>
        <v>1.6946767556825781E-2</v>
      </c>
      <c r="Z150" s="169">
        <f>IFERROR(Inv_SY_B!Z150/Inv_SY_B!$DA150-1,"")</f>
        <v>-6.316529958384387E-3</v>
      </c>
      <c r="AA150" s="169">
        <f>IFERROR(Inv_SY_B!AA150/Inv_SY_B!$DA150-1,"")</f>
        <v>-1.920258317729695E-2</v>
      </c>
      <c r="AB150" s="169">
        <f>IFERROR(Inv_SY_B!AB150/Inv_SY_B!$DA150-1,"")</f>
        <v>1.8396891760874556E-2</v>
      </c>
      <c r="AC150" s="169">
        <f>IFERROR(Inv_SY_B!AC150/Inv_SY_B!$DA150-1,"")</f>
        <v>1.4207954979837956E-2</v>
      </c>
      <c r="AD150" s="169">
        <f>IFERROR(Inv_SY_B!AD150/Inv_SY_B!$DA150-1,"")</f>
        <v>-2.361298480879348E-2</v>
      </c>
      <c r="AE150" s="169">
        <f>IFERROR(Inv_SY_B!AE150/Inv_SY_B!$DA150-1,"")</f>
        <v>1.9834387983381996E-2</v>
      </c>
      <c r="AF150" s="169">
        <f>IFERROR(Inv_SY_B!AF150/Inv_SY_B!$DA150-1,"")</f>
        <v>4.7324721124170521E-2</v>
      </c>
      <c r="AG150" s="169">
        <f>IFERROR(Inv_SY_B!AG150/Inv_SY_B!$DA150-1,"")</f>
        <v>3.9588342382568475E-2</v>
      </c>
      <c r="AH150" s="169">
        <f>IFERROR(Inv_SY_B!AH150/Inv_SY_B!$DA150-1,"")</f>
        <v>-2.4605202704202078E-3</v>
      </c>
      <c r="AI150" s="169">
        <f>IFERROR(Inv_SY_B!AI150/Inv_SY_B!$DC150-1,"")</f>
        <v>1.6273226256749318E-2</v>
      </c>
      <c r="AJ150" s="169">
        <f>IFERROR(Inv_SY_B!AJ150/Inv_SY_B!$DC150-1,"")</f>
        <v>8.7207154217796568E-3</v>
      </c>
      <c r="AK150" s="169">
        <f>IFERROR(Inv_SY_B!AK150/Inv_SY_B!$DC150-1,"")</f>
        <v>2.5871076443156893E-2</v>
      </c>
      <c r="AL150" s="169">
        <f>IFERROR(Inv_SY_B!AL150/Inv_SY_B!$DC150-1,"")</f>
        <v>9.7141945121566042E-3</v>
      </c>
      <c r="AM150" s="169">
        <f>IFERROR(Inv_SY_B!AM150/Inv_SY_B!$DC150-1,"")</f>
        <v>1.2289984901091344E-2</v>
      </c>
      <c r="AN150" s="169">
        <f>IFERROR(Inv_SY_B!AN150/Inv_SY_B!$DC150-1,"")</f>
        <v>4.7257135014528995E-3</v>
      </c>
      <c r="AO150" s="169">
        <f>IFERROR(Inv_SY_B!AO150/Inv_SY_B!$DC150-1,"")</f>
        <v>-1.3597505188230885E-3</v>
      </c>
      <c r="AP150" s="169">
        <f>IFERROR(Inv_SY_B!AP150/Inv_SY_B!$DC150-1,"")</f>
        <v>2.0000472436014771E-3</v>
      </c>
      <c r="AQ150" s="169">
        <f>IFERROR(Inv_SY_B!AQ150/Inv_SY_B!$DC150-1,"")</f>
        <v>-1.2430649212166411E-2</v>
      </c>
      <c r="AR150" s="169">
        <f>IFERROR(Inv_SY_B!AR150/Inv_SY_B!$DC150-1,"")</f>
        <v>-6.3767100592381221E-3</v>
      </c>
      <c r="AS150" s="169">
        <f>IFERROR(Inv_SY_B!AS150/Inv_SY_B!$DC150-1,"")</f>
        <v>-6.5685138294999668E-3</v>
      </c>
      <c r="AT150" s="169">
        <f>IFERROR(Inv_SY_B!AT150/Inv_SY_B!$DC150-1,"")</f>
        <v>-2.9690976901021182E-3</v>
      </c>
      <c r="AU150" s="169">
        <f>IFERROR(Inv_SY_B!AU150/Inv_SY_B!$DC150-1,"")</f>
        <v>1.9909984501320643E-3</v>
      </c>
      <c r="AV150" s="169">
        <f>IFERROR(Inv_SY_B!AV150/Inv_SY_B!$DC150-1,"")</f>
        <v>-2.835918712809915E-2</v>
      </c>
      <c r="AW150" s="169">
        <f>IFERROR(Inv_SY_B!AW150/Inv_SY_B!$DC150-1,"")</f>
        <v>-2.4684708592461746E-3</v>
      </c>
      <c r="AX150" s="169">
        <f>IFERROR(Inv_SY_B!AX150/Inv_SY_B!$DC150-1,"")</f>
        <v>-1.2831571595084523E-2</v>
      </c>
      <c r="AY150" s="169">
        <f>IFERROR(Inv_SY_B!AY150/Inv_SY_B!$DC150-1,"")</f>
        <v>-2.3189705592012611E-2</v>
      </c>
      <c r="AZ150" s="169">
        <f>IFERROR(Inv_SY_B!AZ150/Inv_SY_B!$DC150-1,"")</f>
        <v>-7.1211365735222021E-3</v>
      </c>
      <c r="BA150" s="169">
        <f>IFERROR(Inv_SY_B!BA150/Inv_SY_B!$DC150-1,"")</f>
        <v>-1.5495934859218852E-2</v>
      </c>
      <c r="BB150" s="169">
        <f>IFERROR(Inv_SY_B!BB150/Inv_SY_B!$DC150-1,"")</f>
        <v>1.0389917000517279E-3</v>
      </c>
      <c r="BC150" s="169">
        <f>IFERROR(Inv_SY_B!BC150/Inv_SY_B!$DC150-1,"")</f>
        <v>-1.4377470513002755E-2</v>
      </c>
      <c r="BD150" s="169">
        <f>IFERROR(Inv_SY_B!BD150/Inv_SY_B!$DC150-1,"")</f>
        <v>-9.2202462213583081E-3</v>
      </c>
      <c r="BE150" s="169">
        <f>IFERROR(Inv_SY_B!BE150/Inv_SY_B!$DC150-1,"")</f>
        <v>2.7073612664569868E-3</v>
      </c>
      <c r="BF150" s="169">
        <f>IFERROR(Inv_SY_B!BF150/Inv_SY_B!$DC150-1,"")</f>
        <v>1.4898754303668493E-2</v>
      </c>
      <c r="BG150" s="169">
        <f>IFERROR(Inv_SY_B!BG150/Inv_SY_B!$DC150-1,"")</f>
        <v>7.3583468514473171E-3</v>
      </c>
      <c r="BH150" s="169">
        <f>IFERROR(Inv_SY_B!BH150/Inv_SY_B!$DC150-1,"")</f>
        <v>7.2823285632257484E-3</v>
      </c>
      <c r="BI150" s="169">
        <f>IFERROR(Inv_SY_B!BI150/Inv_SY_B!$DC150-1,"")</f>
        <v>1.1780728420051512E-2</v>
      </c>
      <c r="BJ150" s="169">
        <f>IFERROR(Inv_SY_B!BJ150/Inv_SY_B!$DC150-1,"")</f>
        <v>7.2430933176919066E-3</v>
      </c>
      <c r="BK150" s="169">
        <f>IFERROR(Inv_SY_B!BK150/Inv_SY_B!$DC150-1,"")</f>
        <v>-2.2868925123033179E-2</v>
      </c>
      <c r="BL150" s="169">
        <f>IFERROR(Inv_SY_B!BL150/Inv_SY_B!$DC150-1,"")</f>
        <v>-5.3551465002339427E-3</v>
      </c>
      <c r="BM150" s="169">
        <f>IFERROR(Inv_SY_B!BM150/Inv_SY_B!$DC150-1,"")</f>
        <v>-7.3111612363789824E-3</v>
      </c>
      <c r="BN150" s="169">
        <f>IFERROR(Inv_SY_B!BN150/Inv_SY_B!$DC150-1,"")</f>
        <v>-9.9528766474658026E-3</v>
      </c>
      <c r="BO150" s="169">
        <f>IFERROR(Inv_SY_B!BO150/Inv_SY_B!$DC150-1,"")</f>
        <v>1.7082725627961981E-2</v>
      </c>
      <c r="BP150" s="169">
        <f>IFERROR(Inv_SY_B!BP150/Inv_SY_B!$DC150-1,"")</f>
        <v>1.4961240149891086E-2</v>
      </c>
      <c r="BQ150" s="169">
        <f>IFERROR(Inv_SY_B!BQ150/Inv_SY_B!$DC150-1,"")</f>
        <v>2.898234048002224E-2</v>
      </c>
      <c r="BR150" s="169">
        <f>IFERROR(Inv_SY_B!BR150/Inv_SY_B!$DC150-1,"")</f>
        <v>4.9740983489267476E-2</v>
      </c>
      <c r="BS150" s="169">
        <f>IFERROR(Inv_SY_B!BS150/Inv_SY_B!$DC150-1,"")</f>
        <v>3.6059602567023008E-2</v>
      </c>
      <c r="BT150" s="169">
        <f>IFERROR(Inv_SY_B!BT150/Inv_SY_B!$DC150-1,"")</f>
        <v>5.7426983146231292E-2</v>
      </c>
      <c r="BU150" s="169">
        <f>IFERROR(Inv_SY_B!BU150/Inv_SY_B!$DC150-1,"")</f>
        <v>2.5448383268267927E-2</v>
      </c>
      <c r="BV150" s="169">
        <f>IFERROR(Inv_SY_B!BV150/Inv_SY_B!$DC150-1,"")</f>
        <v>1.0828913035105359E-2</v>
      </c>
      <c r="BW150" s="169">
        <f>IFERROR(Inv_SY_B!BW150/Inv_SY_B!$DC150-1,"")</f>
        <v>6.7866934383069344E-2</v>
      </c>
      <c r="BX150" s="169">
        <f>IFERROR(Inv_SY_B!BX150/Inv_SY_B!$DC150-1,"")</f>
        <v>0.11036135420594584</v>
      </c>
      <c r="BY150" s="169">
        <f>IFERROR(Inv_SY_B!BY150/Inv_SY_B!$DC150-1,"")</f>
        <v>9.5279818894296042E-2</v>
      </c>
      <c r="BZ150" s="169">
        <f>IFERROR(Inv_SY_B!BZ150/Inv_SY_B!$DC150-1,"")</f>
        <v>9.0405680225433382E-2</v>
      </c>
      <c r="CA150" s="169">
        <f>IFERROR(Inv_SY_B!CA150/Inv_SY_B!$DC150-1,"")</f>
        <v>8.5840020444227783E-3</v>
      </c>
      <c r="CB150" s="169">
        <f>IFERROR(Inv_SY_B!CB150/Inv_SY_B!$DC150-1,"")</f>
        <v>-9.1453544398352182E-3</v>
      </c>
      <c r="CC150" s="169">
        <f>IFERROR(Inv_SY_B!CC150/Inv_SY_B!$DC150-1,"")</f>
        <v>2.7070543472676123E-2</v>
      </c>
      <c r="CD150" s="169">
        <f>IFERROR(Inv_SY_B!CD150/Inv_SY_B!$DC150-1,"")</f>
        <v>2.9699671515817316E-2</v>
      </c>
      <c r="CE150" s="169">
        <f>IFERROR(Inv_SY_B!CE150/Inv_SY_B!$DC150-1,"")</f>
        <v>1.6142806170613477E-2</v>
      </c>
      <c r="CF150" s="169">
        <f>IFERROR(Inv_SY_B!CF150/Inv_SY_B!$DC150-1,"")</f>
        <v>9.1493870346688322E-3</v>
      </c>
      <c r="CG150" s="169">
        <f>IFERROR(Inv_SY_B!CG150/Inv_SY_B!$DC150-1,"")</f>
        <v>3.609991019122738E-3</v>
      </c>
      <c r="CH150" s="169">
        <f>IFERROR(Inv_SY_B!CH150/Inv_SY_B!$DC150-1,"")</f>
        <v>3.4026326605493651E-2</v>
      </c>
      <c r="CI150" s="169" t="str">
        <f>IFERROR(Inv_SY_B!CI150/Inv_SY_B!$DC150-1,"")</f>
        <v/>
      </c>
      <c r="CJ150" s="169" t="str">
        <f>IFERROR(Inv_SY_B!CJ150/Inv_SY_B!$DC150-1,"")</f>
        <v/>
      </c>
      <c r="CK150" s="169">
        <f>IFERROR(Inv_SY_B!CK150/Inv_SY_B!$DC150-1,"")</f>
        <v>-0.59313220887110696</v>
      </c>
      <c r="CL150" s="169">
        <f>IFERROR(Inv_SY_B!CL150/Inv_SY_B!$DC150-1,"")</f>
        <v>-7.6089131018611589E-2</v>
      </c>
      <c r="CM150" s="169">
        <f>IFERROR(Inv_SY_B!CM150/Inv_SY_B!$DB150-1,"")</f>
        <v>4.4460528668123223E-2</v>
      </c>
      <c r="CN150" s="169">
        <f>IFERROR(Inv_SY_B!CN150/Inv_SY_B!$DB150-1,"")</f>
        <v>-8.6003727131142016E-3</v>
      </c>
      <c r="CO150" s="169">
        <f>IFERROR(Inv_SY_B!CO150/Inv_SY_B!$DB150-1,"")</f>
        <v>1.3160011230885171E-2</v>
      </c>
      <c r="CP150" s="169">
        <f>IFERROR(Inv_SY_B!CP150/Inv_SY_B!$DB150-1,"")</f>
        <v>-4.8339725157726998E-2</v>
      </c>
      <c r="CQ150" s="169">
        <f>IFERROR(Inv_SY_B!CQ150/Inv_SY_B!$DB150-1,"")</f>
        <v>7.2564783543138667E-3</v>
      </c>
      <c r="CR150" s="169">
        <f>IFERROR(Inv_SY_B!CR150/Inv_SY_B!$DB150-1,"")</f>
        <v>3.6313514555026405E-2</v>
      </c>
      <c r="CS150" s="169">
        <f>IFERROR(Inv_SY_B!CS150/Inv_SY_B!$DB150-1,"")</f>
        <v>4.0639920678295915E-3</v>
      </c>
      <c r="CT150" s="169">
        <f>IFERROR(Inv_SY_B!CT150/Inv_SY_B!$DB150-1,"")</f>
        <v>-4.8314427005335947E-2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7.6210582883053934E-3</v>
      </c>
      <c r="D151" s="169">
        <f>IFERROR(Inv_SY_B!D151/Inv_SY_B!$DA151-1,"")</f>
        <v>8.4783718143068842E-3</v>
      </c>
      <c r="E151" s="169">
        <f>IFERROR(Inv_SY_B!E151/Inv_SY_B!$DA151-1,"")</f>
        <v>-3.815483301686684E-3</v>
      </c>
      <c r="F151" s="169">
        <f>IFERROR(Inv_SY_B!F151/Inv_SY_B!$DA151-1,"")</f>
        <v>-5.7826723157039517E-3</v>
      </c>
      <c r="G151" s="169">
        <f>IFERROR(Inv_SY_B!G151/Inv_SY_B!$DA151-1,"")</f>
        <v>-2.2149067857362148E-3</v>
      </c>
      <c r="H151" s="169">
        <f>IFERROR(Inv_SY_B!H151/Inv_SY_B!$DA151-1,"")</f>
        <v>2.6701875552961329E-3</v>
      </c>
      <c r="I151" s="169">
        <f>IFERROR(Inv_SY_B!I151/Inv_SY_B!$DA151-1,"")</f>
        <v>4.4243671757917546E-3</v>
      </c>
      <c r="J151" s="169">
        <f>IFERROR(Inv_SY_B!J151/Inv_SY_B!$DA151-1,"")</f>
        <v>1.2207192801583222E-3</v>
      </c>
      <c r="K151" s="169">
        <f>IFERROR(Inv_SY_B!K151/Inv_SY_B!$DA151-1,"")</f>
        <v>8.3310328851178284E-3</v>
      </c>
      <c r="L151" s="169">
        <f>IFERROR(Inv_SY_B!L151/Inv_SY_B!$DA151-1,"")</f>
        <v>1.2056155334133845E-2</v>
      </c>
      <c r="M151" s="169">
        <f>IFERROR(Inv_SY_B!M151/Inv_SY_B!$DA151-1,"")</f>
        <v>1.4118371117905815E-2</v>
      </c>
      <c r="N151" s="169">
        <f>IFERROR(Inv_SY_B!N151/Inv_SY_B!$DA151-1,"")</f>
        <v>7.2652837979703122E-3</v>
      </c>
      <c r="O151" s="169">
        <f>IFERROR(Inv_SY_B!O151/Inv_SY_B!$DA151-1,"")</f>
        <v>9.114385361603361E-3</v>
      </c>
      <c r="P151" s="169">
        <f>IFERROR(Inv_SY_B!P151/Inv_SY_B!$DA151-1,"")</f>
        <v>-1.9670304850439968E-2</v>
      </c>
      <c r="Q151" s="169">
        <f>IFERROR(Inv_SY_B!Q151/Inv_SY_B!$DA151-1,"")</f>
        <v>-3.0788575271253671E-2</v>
      </c>
      <c r="R151" s="169">
        <f>IFERROR(Inv_SY_B!R151/Inv_SY_B!$DA151-1,"")</f>
        <v>-5.1929261432808738E-2</v>
      </c>
      <c r="S151" s="169">
        <f>IFERROR(Inv_SY_B!S151/Inv_SY_B!$DA151-1,"")</f>
        <v>-3.4089740164500615E-2</v>
      </c>
      <c r="T151" s="169">
        <f>IFERROR(Inv_SY_B!T151/Inv_SY_B!$DA151-1,"")</f>
        <v>-9.8632359493671107E-3</v>
      </c>
      <c r="U151" s="169">
        <f>IFERROR(Inv_SY_B!U151/Inv_SY_B!$DA151-1,"")</f>
        <v>5.2932739421463149E-2</v>
      </c>
      <c r="V151" s="169">
        <f>IFERROR(Inv_SY_B!V151/Inv_SY_B!$DA151-1,"")</f>
        <v>6.9419846286818299E-2</v>
      </c>
      <c r="W151" s="169">
        <f>IFERROR(Inv_SY_B!W151/Inv_SY_B!$DA151-1,"")</f>
        <v>4.0188537336182772E-2</v>
      </c>
      <c r="X151" s="169">
        <f>IFERROR(Inv_SY_B!X151/Inv_SY_B!$DA151-1,"")</f>
        <v>-1.9112643618274694E-2</v>
      </c>
      <c r="Y151" s="169">
        <f>IFERROR(Inv_SY_B!Y151/Inv_SY_B!$DA151-1,"")</f>
        <v>2.1456955286685009E-3</v>
      </c>
      <c r="Z151" s="169">
        <f>IFERROR(Inv_SY_B!Z151/Inv_SY_B!$DA151-1,"")</f>
        <v>-1.905973010881723E-2</v>
      </c>
      <c r="AA151" s="169">
        <f>IFERROR(Inv_SY_B!AA151/Inv_SY_B!$DA151-1,"")</f>
        <v>-4.0189616604706213E-2</v>
      </c>
      <c r="AB151" s="169">
        <f>IFERROR(Inv_SY_B!AB151/Inv_SY_B!$DA151-1,"")</f>
        <v>-5.0609174498713605E-3</v>
      </c>
      <c r="AC151" s="169">
        <f>IFERROR(Inv_SY_B!AC151/Inv_SY_B!$DA151-1,"")</f>
        <v>2.7388100696976725E-3</v>
      </c>
      <c r="AD151" s="169">
        <f>IFERROR(Inv_SY_B!AD151/Inv_SY_B!$DA151-1,"")</f>
        <v>-3.5337865780003086E-2</v>
      </c>
      <c r="AE151" s="169">
        <f>IFERROR(Inv_SY_B!AE151/Inv_SY_B!$DA151-1,"")</f>
        <v>2.6718288076372776E-3</v>
      </c>
      <c r="AF151" s="169">
        <f>IFERROR(Inv_SY_B!AF151/Inv_SY_B!$DA151-1,"")</f>
        <v>2.9043725431669998E-2</v>
      </c>
      <c r="AG151" s="169">
        <f>IFERROR(Inv_SY_B!AG151/Inv_SY_B!$DA151-1,"")</f>
        <v>2.5971457358423322E-2</v>
      </c>
      <c r="AH151" s="169">
        <f>IFERROR(Inv_SY_B!AH151/Inv_SY_B!$DA151-1,"")</f>
        <v>-2.3497619217973442E-2</v>
      </c>
      <c r="AI151" s="169">
        <f>IFERROR(Inv_SY_B!AI151/Inv_SY_B!$DC151-1,"")</f>
        <v>1.9508633438442002E-2</v>
      </c>
      <c r="AJ151" s="169">
        <f>IFERROR(Inv_SY_B!AJ151/Inv_SY_B!$DC151-1,"")</f>
        <v>2.5637560034352136E-2</v>
      </c>
      <c r="AK151" s="169">
        <f>IFERROR(Inv_SY_B!AK151/Inv_SY_B!$DC151-1,"")</f>
        <v>3.6655978717013982E-2</v>
      </c>
      <c r="AL151" s="169">
        <f>IFERROR(Inv_SY_B!AL151/Inv_SY_B!$DC151-1,"")</f>
        <v>2.4959676650323948E-2</v>
      </c>
      <c r="AM151" s="169">
        <f>IFERROR(Inv_SY_B!AM151/Inv_SY_B!$DC151-1,"")</f>
        <v>2.7699070626592048E-2</v>
      </c>
      <c r="AN151" s="169">
        <f>IFERROR(Inv_SY_B!AN151/Inv_SY_B!$DC151-1,"")</f>
        <v>2.0414405793436341E-2</v>
      </c>
      <c r="AO151" s="169">
        <f>IFERROR(Inv_SY_B!AO151/Inv_SY_B!$DC151-1,"")</f>
        <v>1.7764497412477986E-2</v>
      </c>
      <c r="AP151" s="169">
        <f>IFERROR(Inv_SY_B!AP151/Inv_SY_B!$DC151-1,"")</f>
        <v>1.4756699232336468E-2</v>
      </c>
      <c r="AQ151" s="169">
        <f>IFERROR(Inv_SY_B!AQ151/Inv_SY_B!$DC151-1,"")</f>
        <v>-1.4583520751308865E-2</v>
      </c>
      <c r="AR151" s="169">
        <f>IFERROR(Inv_SY_B!AR151/Inv_SY_B!$DC151-1,"")</f>
        <v>1.4538753205868948E-2</v>
      </c>
      <c r="AS151" s="169">
        <f>IFERROR(Inv_SY_B!AS151/Inv_SY_B!$DC151-1,"")</f>
        <v>1.1847475193554224E-2</v>
      </c>
      <c r="AT151" s="169">
        <f>IFERROR(Inv_SY_B!AT151/Inv_SY_B!$DC151-1,"")</f>
        <v>5.3125072106650073E-3</v>
      </c>
      <c r="AU151" s="169">
        <f>IFERROR(Inv_SY_B!AU151/Inv_SY_B!$DC151-1,"")</f>
        <v>1.2319913285322226E-2</v>
      </c>
      <c r="AV151" s="169">
        <f>IFERROR(Inv_SY_B!AV151/Inv_SY_B!$DC151-1,"")</f>
        <v>-1.6791736951305647E-2</v>
      </c>
      <c r="AW151" s="169">
        <f>IFERROR(Inv_SY_B!AW151/Inv_SY_B!$DC151-1,"")</f>
        <v>1.2410214909995609E-2</v>
      </c>
      <c r="AX151" s="169">
        <f>IFERROR(Inv_SY_B!AX151/Inv_SY_B!$DC151-1,"")</f>
        <v>8.2084250272322912E-3</v>
      </c>
      <c r="AY151" s="169">
        <f>IFERROR(Inv_SY_B!AY151/Inv_SY_B!$DC151-1,"")</f>
        <v>-1.3449080011200376E-2</v>
      </c>
      <c r="AZ151" s="169">
        <f>IFERROR(Inv_SY_B!AZ151/Inv_SY_B!$DC151-1,"")</f>
        <v>1.4769310545460712E-2</v>
      </c>
      <c r="BA151" s="169">
        <f>IFERROR(Inv_SY_B!BA151/Inv_SY_B!$DC151-1,"")</f>
        <v>1.1055690539894192E-2</v>
      </c>
      <c r="BB151" s="169">
        <f>IFERROR(Inv_SY_B!BB151/Inv_SY_B!$DC151-1,"")</f>
        <v>6.4930840819010793E-3</v>
      </c>
      <c r="BC151" s="169">
        <f>IFERROR(Inv_SY_B!BC151/Inv_SY_B!$DC151-1,"")</f>
        <v>1.3203199765321028E-2</v>
      </c>
      <c r="BD151" s="169">
        <f>IFERROR(Inv_SY_B!BD151/Inv_SY_B!$DC151-1,"")</f>
        <v>2.2956154648641425E-2</v>
      </c>
      <c r="BE151" s="169">
        <f>IFERROR(Inv_SY_B!BE151/Inv_SY_B!$DC151-1,"")</f>
        <v>3.4218057268626367E-2</v>
      </c>
      <c r="BF151" s="169">
        <f>IFERROR(Inv_SY_B!BF151/Inv_SY_B!$DC151-1,"")</f>
        <v>3.0897239829400069E-2</v>
      </c>
      <c r="BG151" s="169">
        <f>IFERROR(Inv_SY_B!BG151/Inv_SY_B!$DC151-1,"")</f>
        <v>1.1029486943448852E-2</v>
      </c>
      <c r="BH151" s="169">
        <f>IFERROR(Inv_SY_B!BH151/Inv_SY_B!$DC151-1,"")</f>
        <v>2.2357117275237925E-2</v>
      </c>
      <c r="BI151" s="169">
        <f>IFERROR(Inv_SY_B!BI151/Inv_SY_B!$DC151-1,"")</f>
        <v>2.3729030318640376E-2</v>
      </c>
      <c r="BJ151" s="169">
        <f>IFERROR(Inv_SY_B!BJ151/Inv_SY_B!$DC151-1,"")</f>
        <v>2.0231500788967516E-2</v>
      </c>
      <c r="BK151" s="169">
        <f>IFERROR(Inv_SY_B!BK151/Inv_SY_B!$DC151-1,"")</f>
        <v>3.387600450794892E-3</v>
      </c>
      <c r="BL151" s="169">
        <f>IFERROR(Inv_SY_B!BL151/Inv_SY_B!$DC151-1,"")</f>
        <v>1.459133567365245E-2</v>
      </c>
      <c r="BM151" s="169">
        <f>IFERROR(Inv_SY_B!BM151/Inv_SY_B!$DC151-1,"")</f>
        <v>9.619691019711718E-3</v>
      </c>
      <c r="BN151" s="169">
        <f>IFERROR(Inv_SY_B!BN151/Inv_SY_B!$DC151-1,"")</f>
        <v>3.6342628986671954E-3</v>
      </c>
      <c r="BO151" s="169">
        <f>IFERROR(Inv_SY_B!BO151/Inv_SY_B!$DC151-1,"")</f>
        <v>3.1393971596336501E-2</v>
      </c>
      <c r="BP151" s="169">
        <f>IFERROR(Inv_SY_B!BP151/Inv_SY_B!$DC151-1,"")</f>
        <v>2.5166059087323278E-2</v>
      </c>
      <c r="BQ151" s="169">
        <f>IFERROR(Inv_SY_B!BQ151/Inv_SY_B!$DC151-1,"")</f>
        <v>3.0197996201471344E-2</v>
      </c>
      <c r="BR151" s="169">
        <f>IFERROR(Inv_SY_B!BR151/Inv_SY_B!$DC151-1,"")</f>
        <v>2.1004550728766169E-2</v>
      </c>
      <c r="BS151" s="169">
        <f>IFERROR(Inv_SY_B!BS151/Inv_SY_B!$DC151-1,"")</f>
        <v>-1.067615030777791E-2</v>
      </c>
      <c r="BT151" s="169">
        <f>IFERROR(Inv_SY_B!BT151/Inv_SY_B!$DC151-1,"")</f>
        <v>1.9277598984251965E-2</v>
      </c>
      <c r="BU151" s="169">
        <f>IFERROR(Inv_SY_B!BU151/Inv_SY_B!$DC151-1,"")</f>
        <v>3.2466481548287796E-3</v>
      </c>
      <c r="BV151" s="169">
        <f>IFERROR(Inv_SY_B!BV151/Inv_SY_B!$DC151-1,"")</f>
        <v>-5.5430025930638394E-3</v>
      </c>
      <c r="BW151" s="169">
        <f>IFERROR(Inv_SY_B!BW151/Inv_SY_B!$DC151-1,"")</f>
        <v>9.6680279589036466E-3</v>
      </c>
      <c r="BX151" s="169">
        <f>IFERROR(Inv_SY_B!BX151/Inv_SY_B!$DC151-1,"")</f>
        <v>6.3564828459936606E-3</v>
      </c>
      <c r="BY151" s="169">
        <f>IFERROR(Inv_SY_B!BY151/Inv_SY_B!$DC151-1,"")</f>
        <v>1.0172644357061555E-2</v>
      </c>
      <c r="BZ151" s="169">
        <f>IFERROR(Inv_SY_B!BZ151/Inv_SY_B!$DC151-1,"")</f>
        <v>1.7818844330146577E-2</v>
      </c>
      <c r="CA151" s="169">
        <f>IFERROR(Inv_SY_B!CA151/Inv_SY_B!$DC151-1,"")</f>
        <v>3.6014295669999363E-3</v>
      </c>
      <c r="CB151" s="169">
        <f>IFERROR(Inv_SY_B!CB151/Inv_SY_B!$DC151-1,"")</f>
        <v>-1.6417135545309103E-2</v>
      </c>
      <c r="CC151" s="169">
        <f>IFERROR(Inv_SY_B!CC151/Inv_SY_B!$DC151-1,"")</f>
        <v>2.3281837911484971E-2</v>
      </c>
      <c r="CD151" s="169">
        <f>IFERROR(Inv_SY_B!CD151/Inv_SY_B!$DC151-1,"")</f>
        <v>2.9139602279612653E-2</v>
      </c>
      <c r="CE151" s="169">
        <f>IFERROR(Inv_SY_B!CE151/Inv_SY_B!$DC151-1,"")</f>
        <v>9.5152362851089745E-3</v>
      </c>
      <c r="CF151" s="169">
        <f>IFERROR(Inv_SY_B!CF151/Inv_SY_B!$DC151-1,"")</f>
        <v>1.2419274864204244E-2</v>
      </c>
      <c r="CG151" s="169">
        <f>IFERROR(Inv_SY_B!CG151/Inv_SY_B!$DC151-1,"")</f>
        <v>9.7663158275516082E-3</v>
      </c>
      <c r="CH151" s="169">
        <f>IFERROR(Inv_SY_B!CH151/Inv_SY_B!$DC151-1,"")</f>
        <v>2.1999156174747458E-2</v>
      </c>
      <c r="CI151" s="169" t="str">
        <f>IFERROR(Inv_SY_B!CI151/Inv_SY_B!$DC151-1,"")</f>
        <v/>
      </c>
      <c r="CJ151" s="169" t="str">
        <f>IFERROR(Inv_SY_B!CJ151/Inv_SY_B!$DC151-1,"")</f>
        <v/>
      </c>
      <c r="CK151" s="169">
        <f>IFERROR(Inv_SY_B!CK151/Inv_SY_B!$DC151-1,"")</f>
        <v>-0.60484803965470424</v>
      </c>
      <c r="CL151" s="169">
        <f>IFERROR(Inv_SY_B!CL151/Inv_SY_B!$DC151-1,"")</f>
        <v>-9.5923584126102357E-2</v>
      </c>
      <c r="CM151" s="169">
        <f>IFERROR(Inv_SY_B!CM151/Inv_SY_B!$DB151-1,"")</f>
        <v>4.5389844449013061E-2</v>
      </c>
      <c r="CN151" s="169">
        <f>IFERROR(Inv_SY_B!CN151/Inv_SY_B!$DB151-1,"")</f>
        <v>-8.3343297937189531E-3</v>
      </c>
      <c r="CO151" s="169">
        <f>IFERROR(Inv_SY_B!CO151/Inv_SY_B!$DB151-1,"")</f>
        <v>1.316287711591424E-2</v>
      </c>
      <c r="CP151" s="169">
        <f>IFERROR(Inv_SY_B!CP151/Inv_SY_B!$DB151-1,"")</f>
        <v>-5.1268124287637384E-2</v>
      </c>
      <c r="CQ151" s="169">
        <f>IFERROR(Inv_SY_B!CQ151/Inv_SY_B!$DB151-1,"")</f>
        <v>1.8227370697638801E-3</v>
      </c>
      <c r="CR151" s="169">
        <f>IFERROR(Inv_SY_B!CR151/Inv_SY_B!$DB151-1,"")</f>
        <v>3.9054817308876277E-2</v>
      </c>
      <c r="CS151" s="169">
        <f>IFERROR(Inv_SY_B!CS151/Inv_SY_B!$DB151-1,"")</f>
        <v>7.2030954858206542E-3</v>
      </c>
      <c r="CT151" s="169">
        <f>IFERROR(Inv_SY_B!CT151/Inv_SY_B!$DB151-1,"")</f>
        <v>-4.7030917348031331E-2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3.2049732799297903E-2</v>
      </c>
      <c r="D152" s="169">
        <f>IFERROR(Inv_SY_B!D152/Inv_SY_B!$DA152-1,"")</f>
        <v>2.7665337229390241E-2</v>
      </c>
      <c r="E152" s="169">
        <f>IFERROR(Inv_SY_B!E152/Inv_SY_B!$DA152-1,"")</f>
        <v>-1.3951360811754743E-3</v>
      </c>
      <c r="F152" s="169">
        <f>IFERROR(Inv_SY_B!F152/Inv_SY_B!$DA152-1,"")</f>
        <v>-1.3732319961481831E-2</v>
      </c>
      <c r="G152" s="169">
        <f>IFERROR(Inv_SY_B!G152/Inv_SY_B!$DA152-1,"")</f>
        <v>-6.9174134059709624E-3</v>
      </c>
      <c r="H152" s="169">
        <f>IFERROR(Inv_SY_B!H152/Inv_SY_B!$DA152-1,"")</f>
        <v>2.0052617795189853E-3</v>
      </c>
      <c r="I152" s="169">
        <f>IFERROR(Inv_SY_B!I152/Inv_SY_B!$DA152-1,"")</f>
        <v>3.7011366532988532E-3</v>
      </c>
      <c r="J152" s="169">
        <f>IFERROR(Inv_SY_B!J152/Inv_SY_B!$DA152-1,"")</f>
        <v>8.019368085559142E-3</v>
      </c>
      <c r="K152" s="169">
        <f>IFERROR(Inv_SY_B!K152/Inv_SY_B!$DA152-1,"")</f>
        <v>2.3834614377191699E-3</v>
      </c>
      <c r="L152" s="169">
        <f>IFERROR(Inv_SY_B!L152/Inv_SY_B!$DA152-1,"")</f>
        <v>8.8728984565038527E-3</v>
      </c>
      <c r="M152" s="169">
        <f>IFERROR(Inv_SY_B!M152/Inv_SY_B!$DA152-1,"")</f>
        <v>7.2848135717407114E-3</v>
      </c>
      <c r="N152" s="169">
        <f>IFERROR(Inv_SY_B!N152/Inv_SY_B!$DA152-1,"")</f>
        <v>1.1781045690745451E-2</v>
      </c>
      <c r="O152" s="169">
        <f>IFERROR(Inv_SY_B!O152/Inv_SY_B!$DA152-1,"")</f>
        <v>-9.4553944194331052E-5</v>
      </c>
      <c r="P152" s="169">
        <f>IFERROR(Inv_SY_B!P152/Inv_SY_B!$DA152-1,"")</f>
        <v>-2.5566996078582704E-2</v>
      </c>
      <c r="Q152" s="169">
        <f>IFERROR(Inv_SY_B!Q152/Inv_SY_B!$DA152-1,"")</f>
        <v>-3.5680076487586199E-2</v>
      </c>
      <c r="R152" s="169">
        <f>IFERROR(Inv_SY_B!R152/Inv_SY_B!$DA152-1,"")</f>
        <v>-6.5747564674965897E-2</v>
      </c>
      <c r="S152" s="169">
        <f>IFERROR(Inv_SY_B!S152/Inv_SY_B!$DA152-1,"")</f>
        <v>-4.5321952687132794E-2</v>
      </c>
      <c r="T152" s="169">
        <f>IFERROR(Inv_SY_B!T152/Inv_SY_B!$DA152-1,"")</f>
        <v>-1.2880380171790273E-2</v>
      </c>
      <c r="U152" s="169">
        <f>IFERROR(Inv_SY_B!U152/Inv_SY_B!$DA152-1,"")</f>
        <v>8.6764039193122589E-2</v>
      </c>
      <c r="V152" s="169">
        <f>IFERROR(Inv_SY_B!V152/Inv_SY_B!$DA152-1,"")</f>
        <v>9.0398206779594759E-2</v>
      </c>
      <c r="W152" s="169">
        <f>IFERROR(Inv_SY_B!W152/Inv_SY_B!$DA152-1,"")</f>
        <v>4.5080354955373547E-2</v>
      </c>
      <c r="X152" s="169">
        <f>IFERROR(Inv_SY_B!X152/Inv_SY_B!$DA152-1,"")</f>
        <v>4.8342425549612322E-3</v>
      </c>
      <c r="Y152" s="169">
        <f>IFERROR(Inv_SY_B!Y152/Inv_SY_B!$DA152-1,"")</f>
        <v>4.3298623417935556E-2</v>
      </c>
      <c r="Z152" s="169">
        <f>IFERROR(Inv_SY_B!Z152/Inv_SY_B!$DA152-1,"")</f>
        <v>1.6516454017201365E-2</v>
      </c>
      <c r="AA152" s="169">
        <f>IFERROR(Inv_SY_B!AA152/Inv_SY_B!$DA152-1,"")</f>
        <v>-5.5200340348651511E-2</v>
      </c>
      <c r="AB152" s="169">
        <f>IFERROR(Inv_SY_B!AB152/Inv_SY_B!$DA152-1,"")</f>
        <v>-1.5402682576430626E-2</v>
      </c>
      <c r="AC152" s="169">
        <f>IFERROR(Inv_SY_B!AC152/Inv_SY_B!$DA152-1,"")</f>
        <v>-1.6537547701388711E-2</v>
      </c>
      <c r="AD152" s="169">
        <f>IFERROR(Inv_SY_B!AD152/Inv_SY_B!$DA152-1,"")</f>
        <v>-3.3471691613135901E-2</v>
      </c>
      <c r="AE152" s="169">
        <f>IFERROR(Inv_SY_B!AE152/Inv_SY_B!$DA152-1,"")</f>
        <v>-1.3598180942462568E-2</v>
      </c>
      <c r="AF152" s="169">
        <f>IFERROR(Inv_SY_B!AF152/Inv_SY_B!$DA152-1,"")</f>
        <v>8.407539826997823E-3</v>
      </c>
      <c r="AG152" s="169">
        <f>IFERROR(Inv_SY_B!AG152/Inv_SY_B!$DA152-1,"")</f>
        <v>-6.2280234909773968E-3</v>
      </c>
      <c r="AH152" s="169">
        <f>IFERROR(Inv_SY_B!AH152/Inv_SY_B!$DA152-1,"")</f>
        <v>-5.128765628304377E-2</v>
      </c>
      <c r="AI152" s="169">
        <f>IFERROR(Inv_SY_B!AI152/Inv_SY_B!$DC152-1,"")</f>
        <v>1.8262654021873548E-2</v>
      </c>
      <c r="AJ152" s="169">
        <f>IFERROR(Inv_SY_B!AJ152/Inv_SY_B!$DC152-1,"")</f>
        <v>1.6133510992031752E-2</v>
      </c>
      <c r="AK152" s="169">
        <f>IFERROR(Inv_SY_B!AK152/Inv_SY_B!$DC152-1,"")</f>
        <v>1.1901737249769395E-2</v>
      </c>
      <c r="AL152" s="169">
        <f>IFERROR(Inv_SY_B!AL152/Inv_SY_B!$DC152-1,"")</f>
        <v>-3.4135371424248717E-3</v>
      </c>
      <c r="AM152" s="169">
        <f>IFERROR(Inv_SY_B!AM152/Inv_SY_B!$DC152-1,"")</f>
        <v>6.2604687165552786E-3</v>
      </c>
      <c r="AN152" s="169">
        <f>IFERROR(Inv_SY_B!AN152/Inv_SY_B!$DC152-1,"")</f>
        <v>8.3229567870735099E-3</v>
      </c>
      <c r="AO152" s="169">
        <f>IFERROR(Inv_SY_B!AO152/Inv_SY_B!$DC152-1,"")</f>
        <v>3.5096558647425002E-3</v>
      </c>
      <c r="AP152" s="169">
        <f>IFERROR(Inv_SY_B!AP152/Inv_SY_B!$DC152-1,"")</f>
        <v>5.7586078948637098E-3</v>
      </c>
      <c r="AQ152" s="169">
        <f>IFERROR(Inv_SY_B!AQ152/Inv_SY_B!$DC152-1,"")</f>
        <v>1.1738459130774537E-3</v>
      </c>
      <c r="AR152" s="169">
        <f>IFERROR(Inv_SY_B!AR152/Inv_SY_B!$DC152-1,"")</f>
        <v>8.5040818017649844E-3</v>
      </c>
      <c r="AS152" s="169">
        <f>IFERROR(Inv_SY_B!AS152/Inv_SY_B!$DC152-1,"")</f>
        <v>9.0363675592255444E-3</v>
      </c>
      <c r="AT152" s="169">
        <f>IFERROR(Inv_SY_B!AT152/Inv_SY_B!$DC152-1,"")</f>
        <v>8.8518418299727841E-3</v>
      </c>
      <c r="AU152" s="169">
        <f>IFERROR(Inv_SY_B!AU152/Inv_SY_B!$DC152-1,"")</f>
        <v>5.8544815868506461E-3</v>
      </c>
      <c r="AV152" s="169">
        <f>IFERROR(Inv_SY_B!AV152/Inv_SY_B!$DC152-1,"")</f>
        <v>-4.0080039786048127E-2</v>
      </c>
      <c r="AW152" s="169">
        <f>IFERROR(Inv_SY_B!AW152/Inv_SY_B!$DC152-1,"")</f>
        <v>9.0418550412612042E-3</v>
      </c>
      <c r="AX152" s="169">
        <f>IFERROR(Inv_SY_B!AX152/Inv_SY_B!$DC152-1,"")</f>
        <v>4.2457957420811709E-3</v>
      </c>
      <c r="AY152" s="169">
        <f>IFERROR(Inv_SY_B!AY152/Inv_SY_B!$DC152-1,"")</f>
        <v>-1.6144843274481291E-2</v>
      </c>
      <c r="AZ152" s="169">
        <f>IFERROR(Inv_SY_B!AZ152/Inv_SY_B!$DC152-1,"")</f>
        <v>6.839273156090675E-3</v>
      </c>
      <c r="BA152" s="169">
        <f>IFERROR(Inv_SY_B!BA152/Inv_SY_B!$DC152-1,"")</f>
        <v>3.1263494068034525E-3</v>
      </c>
      <c r="BB152" s="169">
        <f>IFERROR(Inv_SY_B!BB152/Inv_SY_B!$DC152-1,"")</f>
        <v>1.09933044807351E-2</v>
      </c>
      <c r="BC152" s="169">
        <f>IFERROR(Inv_SY_B!BC152/Inv_SY_B!$DC152-1,"")</f>
        <v>1.2083964445077422E-2</v>
      </c>
      <c r="BD152" s="169">
        <f>IFERROR(Inv_SY_B!BD152/Inv_SY_B!$DC152-1,"")</f>
        <v>3.8538023548042588E-3</v>
      </c>
      <c r="BE152" s="169">
        <f>IFERROR(Inv_SY_B!BE152/Inv_SY_B!$DC152-1,"")</f>
        <v>1.8936882647990094E-2</v>
      </c>
      <c r="BF152" s="169">
        <f>IFERROR(Inv_SY_B!BF152/Inv_SY_B!$DC152-1,"")</f>
        <v>2.5701006273564753E-2</v>
      </c>
      <c r="BG152" s="169">
        <f>IFERROR(Inv_SY_B!BG152/Inv_SY_B!$DC152-1,"")</f>
        <v>3.3137083799796629E-2</v>
      </c>
      <c r="BH152" s="169">
        <f>IFERROR(Inv_SY_B!BH152/Inv_SY_B!$DC152-1,"")</f>
        <v>2.6447019427365159E-2</v>
      </c>
      <c r="BI152" s="169">
        <f>IFERROR(Inv_SY_B!BI152/Inv_SY_B!$DC152-1,"")</f>
        <v>2.2414482930065205E-2</v>
      </c>
      <c r="BJ152" s="169">
        <f>IFERROR(Inv_SY_B!BJ152/Inv_SY_B!$DC152-1,"")</f>
        <v>3.1875051439366198E-2</v>
      </c>
      <c r="BK152" s="169">
        <f>IFERROR(Inv_SY_B!BK152/Inv_SY_B!$DC152-1,"")</f>
        <v>5.5444219872329281E-3</v>
      </c>
      <c r="BL152" s="169">
        <f>IFERROR(Inv_SY_B!BL152/Inv_SY_B!$DC152-1,"")</f>
        <v>2.0033082736905294E-2</v>
      </c>
      <c r="BM152" s="169">
        <f>IFERROR(Inv_SY_B!BM152/Inv_SY_B!$DC152-1,"")</f>
        <v>2.0767198585924573E-2</v>
      </c>
      <c r="BN152" s="169">
        <f>IFERROR(Inv_SY_B!BN152/Inv_SY_B!$DC152-1,"")</f>
        <v>2.5892083212140315E-2</v>
      </c>
      <c r="BO152" s="169">
        <f>IFERROR(Inv_SY_B!BO152/Inv_SY_B!$DC152-1,"")</f>
        <v>2.0764559860456888E-2</v>
      </c>
      <c r="BP152" s="169">
        <f>IFERROR(Inv_SY_B!BP152/Inv_SY_B!$DC152-1,"")</f>
        <v>1.1109623297509197E-2</v>
      </c>
      <c r="BQ152" s="169">
        <f>IFERROR(Inv_SY_B!BQ152/Inv_SY_B!$DC152-1,"")</f>
        <v>2.4929123514398466E-2</v>
      </c>
      <c r="BR152" s="169">
        <f>IFERROR(Inv_SY_B!BR152/Inv_SY_B!$DC152-1,"")</f>
        <v>2.5865496054020332E-2</v>
      </c>
      <c r="BS152" s="169">
        <f>IFERROR(Inv_SY_B!BS152/Inv_SY_B!$DC152-1,"")</f>
        <v>-3.2738262899184578E-3</v>
      </c>
      <c r="BT152" s="169">
        <f>IFERROR(Inv_SY_B!BT152/Inv_SY_B!$DC152-1,"")</f>
        <v>1.957167396806514E-2</v>
      </c>
      <c r="BU152" s="169">
        <f>IFERROR(Inv_SY_B!BU152/Inv_SY_B!$DC152-1,"")</f>
        <v>1.3337971442085816E-2</v>
      </c>
      <c r="BV152" s="169">
        <f>IFERROR(Inv_SY_B!BV152/Inv_SY_B!$DC152-1,"")</f>
        <v>-3.6618889637781704E-3</v>
      </c>
      <c r="BW152" s="169">
        <f>IFERROR(Inv_SY_B!BW152/Inv_SY_B!$DC152-1,"")</f>
        <v>3.7076414394552781E-2</v>
      </c>
      <c r="BX152" s="169">
        <f>IFERROR(Inv_SY_B!BX152/Inv_SY_B!$DC152-1,"")</f>
        <v>2.8329921095128663E-2</v>
      </c>
      <c r="BY152" s="169">
        <f>IFERROR(Inv_SY_B!BY152/Inv_SY_B!$DC152-1,"")</f>
        <v>2.4312630719878214E-2</v>
      </c>
      <c r="BZ152" s="169">
        <f>IFERROR(Inv_SY_B!BZ152/Inv_SY_B!$DC152-1,"")</f>
        <v>2.6881125494198299E-2</v>
      </c>
      <c r="CA152" s="169">
        <f>IFERROR(Inv_SY_B!CA152/Inv_SY_B!$DC152-1,"")</f>
        <v>-1.4615744179825363E-2</v>
      </c>
      <c r="CB152" s="169">
        <f>IFERROR(Inv_SY_B!CB152/Inv_SY_B!$DC152-1,"")</f>
        <v>-3.3586343630621407E-2</v>
      </c>
      <c r="CC152" s="169">
        <f>IFERROR(Inv_SY_B!CC152/Inv_SY_B!$DC152-1,"")</f>
        <v>3.988155223676193E-2</v>
      </c>
      <c r="CD152" s="169">
        <f>IFERROR(Inv_SY_B!CD152/Inv_SY_B!$DC152-1,"")</f>
        <v>4.8155645167872185E-2</v>
      </c>
      <c r="CE152" s="169">
        <f>IFERROR(Inv_SY_B!CE152/Inv_SY_B!$DC152-1,"")</f>
        <v>3.0380531071422023E-2</v>
      </c>
      <c r="CF152" s="169">
        <f>IFERROR(Inv_SY_B!CF152/Inv_SY_B!$DC152-1,"")</f>
        <v>3.2278501952237137E-2</v>
      </c>
      <c r="CG152" s="169">
        <f>IFERROR(Inv_SY_B!CG152/Inv_SY_B!$DC152-1,"")</f>
        <v>-3.3967672218500056E-3</v>
      </c>
      <c r="CH152" s="169">
        <f>IFERROR(Inv_SY_B!CH152/Inv_SY_B!$DC152-1,"")</f>
        <v>2.5219153072141731E-2</v>
      </c>
      <c r="CI152" s="169" t="str">
        <f>IFERROR(Inv_SY_B!CI152/Inv_SY_B!$DC152-1,"")</f>
        <v/>
      </c>
      <c r="CJ152" s="169" t="str">
        <f>IFERROR(Inv_SY_B!CJ152/Inv_SY_B!$DC152-1,"")</f>
        <v/>
      </c>
      <c r="CK152" s="169">
        <f>IFERROR(Inv_SY_B!CK152/Inv_SY_B!$DC152-1,"")</f>
        <v>-0.59591950850863407</v>
      </c>
      <c r="CL152" s="169">
        <f>IFERROR(Inv_SY_B!CL152/Inv_SY_B!$DC152-1,"")</f>
        <v>-7.8504292228133599E-2</v>
      </c>
      <c r="CM152" s="169">
        <f>IFERROR(Inv_SY_B!CM152/Inv_SY_B!$DB152-1,"")</f>
        <v>4.49915404659047E-2</v>
      </c>
      <c r="CN152" s="169">
        <f>IFERROR(Inv_SY_B!CN152/Inv_SY_B!$DB152-1,"")</f>
        <v>-1.707176544711253E-2</v>
      </c>
      <c r="CO152" s="169">
        <f>IFERROR(Inv_SY_B!CO152/Inv_SY_B!$DB152-1,"")</f>
        <v>5.9072111965106089E-3</v>
      </c>
      <c r="CP152" s="169">
        <f>IFERROR(Inv_SY_B!CP152/Inv_SY_B!$DB152-1,"")</f>
        <v>-5.7202982818571613E-2</v>
      </c>
      <c r="CQ152" s="169">
        <f>IFERROR(Inv_SY_B!CQ152/Inv_SY_B!$DB152-1,"")</f>
        <v>4.2144140406541464E-3</v>
      </c>
      <c r="CR152" s="169">
        <f>IFERROR(Inv_SY_B!CR152/Inv_SY_B!$DB152-1,"")</f>
        <v>4.2043073521020435E-2</v>
      </c>
      <c r="CS152" s="169">
        <f>IFERROR(Inv_SY_B!CS152/Inv_SY_B!$DB152-1,"")</f>
        <v>1.6415410250080198E-2</v>
      </c>
      <c r="CT152" s="169">
        <f>IFERROR(Inv_SY_B!CT152/Inv_SY_B!$DB152-1,"")</f>
        <v>-3.9296901208486057E-2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5.671324258443633E-3</v>
      </c>
      <c r="D153" s="169">
        <f>IFERROR(Inv_SY_B!D153/Inv_SY_B!$DA153-1,"")</f>
        <v>1.28440188886354E-2</v>
      </c>
      <c r="E153" s="169">
        <f>IFERROR(Inv_SY_B!E153/Inv_SY_B!$DA153-1,"")</f>
        <v>-5.3875908749528856E-3</v>
      </c>
      <c r="F153" s="169">
        <f>IFERROR(Inv_SY_B!F153/Inv_SY_B!$DA153-1,"")</f>
        <v>-1.5216399424290095E-2</v>
      </c>
      <c r="G153" s="169">
        <f>IFERROR(Inv_SY_B!G153/Inv_SY_B!$DA153-1,"")</f>
        <v>-6.7341290988502944E-3</v>
      </c>
      <c r="H153" s="169">
        <f>IFERROR(Inv_SY_B!H153/Inv_SY_B!$DA153-1,"")</f>
        <v>-8.4184220781513552E-4</v>
      </c>
      <c r="I153" s="169">
        <f>IFERROR(Inv_SY_B!I153/Inv_SY_B!$DA153-1,"")</f>
        <v>-1.6837163195937421E-3</v>
      </c>
      <c r="J153" s="169">
        <f>IFERROR(Inv_SY_B!J153/Inv_SY_B!$DA153-1,"")</f>
        <v>-3.6925261134843623E-3</v>
      </c>
      <c r="K153" s="169">
        <f>IFERROR(Inv_SY_B!K153/Inv_SY_B!$DA153-1,"")</f>
        <v>1.7062030938235218E-3</v>
      </c>
      <c r="L153" s="169">
        <f>IFERROR(Inv_SY_B!L153/Inv_SY_B!$DA153-1,"")</f>
        <v>4.7022981261259922E-3</v>
      </c>
      <c r="M153" s="169">
        <f>IFERROR(Inv_SY_B!M153/Inv_SY_B!$DA153-1,"")</f>
        <v>9.4825273231997631E-3</v>
      </c>
      <c r="N153" s="169">
        <f>IFERROR(Inv_SY_B!N153/Inv_SY_B!$DA153-1,"")</f>
        <v>7.701400237031919E-3</v>
      </c>
      <c r="O153" s="169">
        <f>IFERROR(Inv_SY_B!O153/Inv_SY_B!$DA153-1,"")</f>
        <v>3.5678360218136529E-3</v>
      </c>
      <c r="P153" s="169">
        <f>IFERROR(Inv_SY_B!P153/Inv_SY_B!$DA153-1,"")</f>
        <v>-2.2254835163521003E-2</v>
      </c>
      <c r="Q153" s="169">
        <f>IFERROR(Inv_SY_B!Q153/Inv_SY_B!$DA153-1,"")</f>
        <v>-2.9895278080784848E-2</v>
      </c>
      <c r="R153" s="169">
        <f>IFERROR(Inv_SY_B!R153/Inv_SY_B!$DA153-1,"")</f>
        <v>-5.6508616231826458E-2</v>
      </c>
      <c r="S153" s="169">
        <f>IFERROR(Inv_SY_B!S153/Inv_SY_B!$DA153-1,"")</f>
        <v>-3.5256992408688737E-2</v>
      </c>
      <c r="T153" s="169">
        <f>IFERROR(Inv_SY_B!T153/Inv_SY_B!$DA153-1,"")</f>
        <v>-9.1629467488160143E-3</v>
      </c>
      <c r="U153" s="169">
        <f>IFERROR(Inv_SY_B!U153/Inv_SY_B!$DA153-1,"")</f>
        <v>5.5384413066449367E-2</v>
      </c>
      <c r="V153" s="169">
        <f>IFERROR(Inv_SY_B!V153/Inv_SY_B!$DA153-1,"")</f>
        <v>7.0724762523614704E-2</v>
      </c>
      <c r="W153" s="169">
        <f>IFERROR(Inv_SY_B!W153/Inv_SY_B!$DA153-1,"")</f>
        <v>2.4979157598004065E-2</v>
      </c>
      <c r="X153" s="169">
        <f>IFERROR(Inv_SY_B!X153/Inv_SY_B!$DA153-1,"")</f>
        <v>-3.2503183074381159E-2</v>
      </c>
      <c r="Y153" s="169">
        <f>IFERROR(Inv_SY_B!Y153/Inv_SY_B!$DA153-1,"")</f>
        <v>2.2690157378331133E-3</v>
      </c>
      <c r="Z153" s="169">
        <f>IFERROR(Inv_SY_B!Z153/Inv_SY_B!$DA153-1,"")</f>
        <v>-2.0839903421431827E-2</v>
      </c>
      <c r="AA153" s="169">
        <f>IFERROR(Inv_SY_B!AA153/Inv_SY_B!$DA153-1,"")</f>
        <v>-1.8930540412225194E-2</v>
      </c>
      <c r="AB153" s="169">
        <f>IFERROR(Inv_SY_B!AB153/Inv_SY_B!$DA153-1,"")</f>
        <v>1.5303018710157934E-2</v>
      </c>
      <c r="AC153" s="169">
        <f>IFERROR(Inv_SY_B!AC153/Inv_SY_B!$DA153-1,"")</f>
        <v>1.5836102406727726E-3</v>
      </c>
      <c r="AD153" s="169">
        <f>IFERROR(Inv_SY_B!AD153/Inv_SY_B!$DA153-1,"")</f>
        <v>-2.8501867797453673E-2</v>
      </c>
      <c r="AE153" s="169">
        <f>IFERROR(Inv_SY_B!AE153/Inv_SY_B!$DA153-1,"")</f>
        <v>5.6934700347517353E-3</v>
      </c>
      <c r="AF153" s="169">
        <f>IFERROR(Inv_SY_B!AF153/Inv_SY_B!$DA153-1,"")</f>
        <v>2.9530389053486816E-2</v>
      </c>
      <c r="AG153" s="169">
        <f>IFERROR(Inv_SY_B!AG153/Inv_SY_B!$DA153-1,"")</f>
        <v>3.8936709573723416E-2</v>
      </c>
      <c r="AH153" s="169">
        <f>IFERROR(Inv_SY_B!AH153/Inv_SY_B!$DA153-1,"")</f>
        <v>-2.6697871096550418E-3</v>
      </c>
      <c r="AI153" s="169">
        <f>IFERROR(Inv_SY_B!AI153/Inv_SY_B!$DC153-1,"")</f>
        <v>1.1483697318529495E-2</v>
      </c>
      <c r="AJ153" s="169">
        <f>IFERROR(Inv_SY_B!AJ153/Inv_SY_B!$DC153-1,"")</f>
        <v>8.3599976650459151E-3</v>
      </c>
      <c r="AK153" s="169">
        <f>IFERROR(Inv_SY_B!AK153/Inv_SY_B!$DC153-1,"")</f>
        <v>1.5381910350791506E-2</v>
      </c>
      <c r="AL153" s="169">
        <f>IFERROR(Inv_SY_B!AL153/Inv_SY_B!$DC153-1,"")</f>
        <v>-2.3581863252116753E-3</v>
      </c>
      <c r="AM153" s="169">
        <f>IFERROR(Inv_SY_B!AM153/Inv_SY_B!$DC153-1,"")</f>
        <v>2.3829031412012647E-3</v>
      </c>
      <c r="AN153" s="169">
        <f>IFERROR(Inv_SY_B!AN153/Inv_SY_B!$DC153-1,"")</f>
        <v>-3.9441852651322939E-4</v>
      </c>
      <c r="AO153" s="169">
        <f>IFERROR(Inv_SY_B!AO153/Inv_SY_B!$DC153-1,"")</f>
        <v>-6.8195766423773119E-4</v>
      </c>
      <c r="AP153" s="169">
        <f>IFERROR(Inv_SY_B!AP153/Inv_SY_B!$DC153-1,"")</f>
        <v>3.9899496786433009E-3</v>
      </c>
      <c r="AQ153" s="169">
        <f>IFERROR(Inv_SY_B!AQ153/Inv_SY_B!$DC153-1,"")</f>
        <v>-1.1604263892466604E-2</v>
      </c>
      <c r="AR153" s="169">
        <f>IFERROR(Inv_SY_B!AR153/Inv_SY_B!$DC153-1,"")</f>
        <v>-9.3136031259666296E-4</v>
      </c>
      <c r="AS153" s="169">
        <f>IFERROR(Inv_SY_B!AS153/Inv_SY_B!$DC153-1,"")</f>
        <v>6.2512233261013961E-4</v>
      </c>
      <c r="AT153" s="169">
        <f>IFERROR(Inv_SY_B!AT153/Inv_SY_B!$DC153-1,"")</f>
        <v>3.8240191346794461E-7</v>
      </c>
      <c r="AU153" s="169">
        <f>IFERROR(Inv_SY_B!AU153/Inv_SY_B!$DC153-1,"")</f>
        <v>-2.6374084165839973E-3</v>
      </c>
      <c r="AV153" s="169">
        <f>IFERROR(Inv_SY_B!AV153/Inv_SY_B!$DC153-1,"")</f>
        <v>-2.5038214036206985E-2</v>
      </c>
      <c r="AW153" s="169">
        <f>IFERROR(Inv_SY_B!AW153/Inv_SY_B!$DC153-1,"")</f>
        <v>3.426791093982251E-3</v>
      </c>
      <c r="AX153" s="169">
        <f>IFERROR(Inv_SY_B!AX153/Inv_SY_B!$DC153-1,"")</f>
        <v>-7.5559958074662426E-3</v>
      </c>
      <c r="AY153" s="169">
        <f>IFERROR(Inv_SY_B!AY153/Inv_SY_B!$DC153-1,"")</f>
        <v>-1.114882251513627E-2</v>
      </c>
      <c r="AZ153" s="169">
        <f>IFERROR(Inv_SY_B!AZ153/Inv_SY_B!$DC153-1,"")</f>
        <v>5.5211338462262116E-3</v>
      </c>
      <c r="BA153" s="169">
        <f>IFERROR(Inv_SY_B!BA153/Inv_SY_B!$DC153-1,"")</f>
        <v>-1.9833278934949794E-3</v>
      </c>
      <c r="BB153" s="169">
        <f>IFERROR(Inv_SY_B!BB153/Inv_SY_B!$DC153-1,"")</f>
        <v>1.2760504434427666E-2</v>
      </c>
      <c r="BC153" s="169">
        <f>IFERROR(Inv_SY_B!BC153/Inv_SY_B!$DC153-1,"")</f>
        <v>5.4345698219226968E-4</v>
      </c>
      <c r="BD153" s="169">
        <f>IFERROR(Inv_SY_B!BD153/Inv_SY_B!$DC153-1,"")</f>
        <v>1.0407871634993127E-2</v>
      </c>
      <c r="BE153" s="169">
        <f>IFERROR(Inv_SY_B!BE153/Inv_SY_B!$DC153-1,"")</f>
        <v>2.4133854539568622E-2</v>
      </c>
      <c r="BF153" s="169">
        <f>IFERROR(Inv_SY_B!BF153/Inv_SY_B!$DC153-1,"")</f>
        <v>3.0180126746340408E-2</v>
      </c>
      <c r="BG153" s="169">
        <f>IFERROR(Inv_SY_B!BG153/Inv_SY_B!$DC153-1,"")</f>
        <v>4.0907832447326875E-2</v>
      </c>
      <c r="BH153" s="169">
        <f>IFERROR(Inv_SY_B!BH153/Inv_SY_B!$DC153-1,"")</f>
        <v>2.9092881585989883E-2</v>
      </c>
      <c r="BI153" s="169">
        <f>IFERROR(Inv_SY_B!BI153/Inv_SY_B!$DC153-1,"")</f>
        <v>3.7386779823216143E-2</v>
      </c>
      <c r="BJ153" s="169">
        <f>IFERROR(Inv_SY_B!BJ153/Inv_SY_B!$DC153-1,"")</f>
        <v>3.8277459015999549E-2</v>
      </c>
      <c r="BK153" s="169">
        <f>IFERROR(Inv_SY_B!BK153/Inv_SY_B!$DC153-1,"")</f>
        <v>1.606638941401517E-2</v>
      </c>
      <c r="BL153" s="169">
        <f>IFERROR(Inv_SY_B!BL153/Inv_SY_B!$DC153-1,"")</f>
        <v>2.9915465460203627E-2</v>
      </c>
      <c r="BM153" s="169">
        <f>IFERROR(Inv_SY_B!BM153/Inv_SY_B!$DC153-1,"")</f>
        <v>2.9615247186870919E-2</v>
      </c>
      <c r="BN153" s="169">
        <f>IFERROR(Inv_SY_B!BN153/Inv_SY_B!$DC153-1,"")</f>
        <v>2.7125528543210375E-2</v>
      </c>
      <c r="BO153" s="169">
        <f>IFERROR(Inv_SY_B!BO153/Inv_SY_B!$DC153-1,"")</f>
        <v>1.3377841101419596E-2</v>
      </c>
      <c r="BP153" s="169">
        <f>IFERROR(Inv_SY_B!BP153/Inv_SY_B!$DC153-1,"")</f>
        <v>7.2578097721680557E-3</v>
      </c>
      <c r="BQ153" s="169">
        <f>IFERROR(Inv_SY_B!BQ153/Inv_SY_B!$DC153-1,"")</f>
        <v>1.3018886530644869E-2</v>
      </c>
      <c r="BR153" s="169">
        <f>IFERROR(Inv_SY_B!BR153/Inv_SY_B!$DC153-1,"")</f>
        <v>1.2495817855736613E-2</v>
      </c>
      <c r="BS153" s="169">
        <f>IFERROR(Inv_SY_B!BS153/Inv_SY_B!$DC153-1,"")</f>
        <v>-1.7394942907001387E-2</v>
      </c>
      <c r="BT153" s="169">
        <f>IFERROR(Inv_SY_B!BT153/Inv_SY_B!$DC153-1,"")</f>
        <v>1.6707745118826001E-2</v>
      </c>
      <c r="BU153" s="169">
        <f>IFERROR(Inv_SY_B!BU153/Inv_SY_B!$DC153-1,"")</f>
        <v>-5.5786374064528133E-3</v>
      </c>
      <c r="BV153" s="169">
        <f>IFERROR(Inv_SY_B!BV153/Inv_SY_B!$DC153-1,"")</f>
        <v>-1.7824316545394958E-2</v>
      </c>
      <c r="BW153" s="169">
        <f>IFERROR(Inv_SY_B!BW153/Inv_SY_B!$DC153-1,"")</f>
        <v>6.4405319151572549E-3</v>
      </c>
      <c r="BX153" s="169">
        <f>IFERROR(Inv_SY_B!BX153/Inv_SY_B!$DC153-1,"")</f>
        <v>1.449329066010896E-2</v>
      </c>
      <c r="BY153" s="169">
        <f>IFERROR(Inv_SY_B!BY153/Inv_SY_B!$DC153-1,"")</f>
        <v>1.4412460981943154E-2</v>
      </c>
      <c r="BZ153" s="169">
        <f>IFERROR(Inv_SY_B!BZ153/Inv_SY_B!$DC153-1,"")</f>
        <v>2.1335792349112204E-2</v>
      </c>
      <c r="CA153" s="169">
        <f>IFERROR(Inv_SY_B!CA153/Inv_SY_B!$DC153-1,"")</f>
        <v>-8.0219555545143484E-3</v>
      </c>
      <c r="CB153" s="169">
        <f>IFERROR(Inv_SY_B!CB153/Inv_SY_B!$DC153-1,"")</f>
        <v>-2.5532368490927326E-2</v>
      </c>
      <c r="CC153" s="169">
        <f>IFERROR(Inv_SY_B!CC153/Inv_SY_B!$DC153-1,"")</f>
        <v>4.7146137749906947E-2</v>
      </c>
      <c r="CD153" s="169">
        <f>IFERROR(Inv_SY_B!CD153/Inv_SY_B!$DC153-1,"")</f>
        <v>5.1525806167972199E-2</v>
      </c>
      <c r="CE153" s="169">
        <f>IFERROR(Inv_SY_B!CE153/Inv_SY_B!$DC153-1,"")</f>
        <v>4.1200230437986152E-2</v>
      </c>
      <c r="CF153" s="169">
        <f>IFERROR(Inv_SY_B!CF153/Inv_SY_B!$DC153-1,"")</f>
        <v>4.1538900974416482E-2</v>
      </c>
      <c r="CG153" s="169">
        <f>IFERROR(Inv_SY_B!CG153/Inv_SY_B!$DC153-1,"")</f>
        <v>3.83347239514511E-2</v>
      </c>
      <c r="CH153" s="169">
        <f>IFERROR(Inv_SY_B!CH153/Inv_SY_B!$DC153-1,"")</f>
        <v>6.5110321650407421E-2</v>
      </c>
      <c r="CI153" s="169" t="str">
        <f>IFERROR(Inv_SY_B!CI153/Inv_SY_B!$DC153-1,"")</f>
        <v/>
      </c>
      <c r="CJ153" s="169" t="str">
        <f>IFERROR(Inv_SY_B!CJ153/Inv_SY_B!$DC153-1,"")</f>
        <v/>
      </c>
      <c r="CK153" s="169">
        <f>IFERROR(Inv_SY_B!CK153/Inv_SY_B!$DC153-1,"")</f>
        <v>-0.58564012649558295</v>
      </c>
      <c r="CL153" s="169">
        <f>IFERROR(Inv_SY_B!CL153/Inv_SY_B!$DC153-1,"")</f>
        <v>-5.7655280070766146E-2</v>
      </c>
      <c r="CM153" s="169">
        <f>IFERROR(Inv_SY_B!CM153/Inv_SY_B!$DB153-1,"")</f>
        <v>4.2833682059850275E-2</v>
      </c>
      <c r="CN153" s="169">
        <f>IFERROR(Inv_SY_B!CN153/Inv_SY_B!$DB153-1,"")</f>
        <v>-1.4622052791770979E-2</v>
      </c>
      <c r="CO153" s="169">
        <f>IFERROR(Inv_SY_B!CO153/Inv_SY_B!$DB153-1,"")</f>
        <v>9.1516323970521896E-3</v>
      </c>
      <c r="CP153" s="169">
        <f>IFERROR(Inv_SY_B!CP153/Inv_SY_B!$DB153-1,"")</f>
        <v>-4.977251321433751E-2</v>
      </c>
      <c r="CQ153" s="169">
        <f>IFERROR(Inv_SY_B!CQ153/Inv_SY_B!$DB153-1,"")</f>
        <v>8.4616181852101846E-3</v>
      </c>
      <c r="CR153" s="169">
        <f>IFERROR(Inv_SY_B!CR153/Inv_SY_B!$DB153-1,"")</f>
        <v>4.3399727616683093E-2</v>
      </c>
      <c r="CS153" s="169">
        <f>IFERROR(Inv_SY_B!CS153/Inv_SY_B!$DB153-1,"")</f>
        <v>4.721507253903745E-3</v>
      </c>
      <c r="CT153" s="169">
        <f>IFERROR(Inv_SY_B!CT153/Inv_SY_B!$DB153-1,"")</f>
        <v>-4.4173601506591442E-2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1.3343815796298619E-2</v>
      </c>
      <c r="D154" s="169">
        <f>IFERROR(Inv_SY_B!D154/Inv_SY_B!$DA154-1,"")</f>
        <v>2.424193784265638E-2</v>
      </c>
      <c r="E154" s="169">
        <f>IFERROR(Inv_SY_B!E154/Inv_SY_B!$DA154-1,"")</f>
        <v>-4.1601286730051923E-3</v>
      </c>
      <c r="F154" s="169">
        <f>IFERROR(Inv_SY_B!F154/Inv_SY_B!$DA154-1,"")</f>
        <v>-2.2377292063402665E-2</v>
      </c>
      <c r="G154" s="169">
        <f>IFERROR(Inv_SY_B!G154/Inv_SY_B!$DA154-1,"")</f>
        <v>-1.1668110296085499E-2</v>
      </c>
      <c r="H154" s="169">
        <f>IFERROR(Inv_SY_B!H154/Inv_SY_B!$DA154-1,"")</f>
        <v>1.4595865703053157E-3</v>
      </c>
      <c r="I154" s="169">
        <f>IFERROR(Inv_SY_B!I154/Inv_SY_B!$DA154-1,"")</f>
        <v>-8.7680811259094327E-3</v>
      </c>
      <c r="J154" s="169">
        <f>IFERROR(Inv_SY_B!J154/Inv_SY_B!$DA154-1,"")</f>
        <v>-5.0918963323601796E-3</v>
      </c>
      <c r="K154" s="169">
        <f>IFERROR(Inv_SY_B!K154/Inv_SY_B!$DA154-1,"")</f>
        <v>-8.3939477882765123E-3</v>
      </c>
      <c r="L154" s="169">
        <f>IFERROR(Inv_SY_B!L154/Inv_SY_B!$DA154-1,"")</f>
        <v>-2.0229964826216085E-3</v>
      </c>
      <c r="M154" s="169">
        <f>IFERROR(Inv_SY_B!M154/Inv_SY_B!$DA154-1,"")</f>
        <v>7.6163491323584243E-3</v>
      </c>
      <c r="N154" s="169">
        <f>IFERROR(Inv_SY_B!N154/Inv_SY_B!$DA154-1,"")</f>
        <v>1.4989972765368176E-2</v>
      </c>
      <c r="O154" s="169">
        <f>IFERROR(Inv_SY_B!O154/Inv_SY_B!$DA154-1,"")</f>
        <v>1.2751263008303759E-4</v>
      </c>
      <c r="P154" s="169">
        <f>IFERROR(Inv_SY_B!P154/Inv_SY_B!$DA154-1,"")</f>
        <v>-2.8447559159347824E-2</v>
      </c>
      <c r="Q154" s="169">
        <f>IFERROR(Inv_SY_B!Q154/Inv_SY_B!$DA154-1,"")</f>
        <v>-4.0346389887098599E-2</v>
      </c>
      <c r="R154" s="169">
        <f>IFERROR(Inv_SY_B!R154/Inv_SY_B!$DA154-1,"")</f>
        <v>-7.2272686921167395E-2</v>
      </c>
      <c r="S154" s="169">
        <f>IFERROR(Inv_SY_B!S154/Inv_SY_B!$DA154-1,"")</f>
        <v>-4.5697256741032755E-2</v>
      </c>
      <c r="T154" s="169">
        <f>IFERROR(Inv_SY_B!T154/Inv_SY_B!$DA154-1,"")</f>
        <v>-8.9424338458810038E-3</v>
      </c>
      <c r="U154" s="169">
        <f>IFERROR(Inv_SY_B!U154/Inv_SY_B!$DA154-1,"")</f>
        <v>6.6524577250293593E-2</v>
      </c>
      <c r="V154" s="169">
        <f>IFERROR(Inv_SY_B!V154/Inv_SY_B!$DA154-1,"")</f>
        <v>9.1120726156038057E-2</v>
      </c>
      <c r="W154" s="169">
        <f>IFERROR(Inv_SY_B!W154/Inv_SY_B!$DA154-1,"")</f>
        <v>4.231403139963974E-2</v>
      </c>
      <c r="X154" s="169">
        <f>IFERROR(Inv_SY_B!X154/Inv_SY_B!$DA154-1,"")</f>
        <v>-8.670497318582604E-3</v>
      </c>
      <c r="Y154" s="169">
        <f>IFERROR(Inv_SY_B!Y154/Inv_SY_B!$DA154-1,"")</f>
        <v>1.2883088501823181E-2</v>
      </c>
      <c r="Z154" s="169">
        <f>IFERROR(Inv_SY_B!Z154/Inv_SY_B!$DA154-1,"")</f>
        <v>-9.864286432735514E-3</v>
      </c>
      <c r="AA154" s="169">
        <f>IFERROR(Inv_SY_B!AA154/Inv_SY_B!$DA154-1,"")</f>
        <v>-3.535649380682071E-2</v>
      </c>
      <c r="AB154" s="169">
        <f>IFERROR(Inv_SY_B!AB154/Inv_SY_B!$DA154-1,"")</f>
        <v>1.4399901071234122E-2</v>
      </c>
      <c r="AC154" s="169">
        <f>IFERROR(Inv_SY_B!AC154/Inv_SY_B!$DA154-1,"")</f>
        <v>7.9512069185099232E-3</v>
      </c>
      <c r="AD154" s="169">
        <f>IFERROR(Inv_SY_B!AD154/Inv_SY_B!$DA154-1,"")</f>
        <v>-2.1824707417839595E-2</v>
      </c>
      <c r="AE154" s="169">
        <f>IFERROR(Inv_SY_B!AE154/Inv_SY_B!$DA154-1,"")</f>
        <v>1.1999556391304234E-2</v>
      </c>
      <c r="AF154" s="169">
        <f>IFERROR(Inv_SY_B!AF154/Inv_SY_B!$DA154-1,"")</f>
        <v>3.3461233844301441E-2</v>
      </c>
      <c r="AG154" s="169">
        <f>IFERROR(Inv_SY_B!AG154/Inv_SY_B!$DA154-1,"")</f>
        <v>2.3041559188808902E-2</v>
      </c>
      <c r="AH154" s="169">
        <f>IFERROR(Inv_SY_B!AH154/Inv_SY_B!$DA154-1,"")</f>
        <v>-3.1570291166860831E-2</v>
      </c>
      <c r="AI154" s="169">
        <f>IFERROR(Inv_SY_B!AI154/Inv_SY_B!$DC154-1,"")</f>
        <v>1.0266007115090625E-2</v>
      </c>
      <c r="AJ154" s="169">
        <f>IFERROR(Inv_SY_B!AJ154/Inv_SY_B!$DC154-1,"")</f>
        <v>1.5092709831921347E-2</v>
      </c>
      <c r="AK154" s="169">
        <f>IFERROR(Inv_SY_B!AK154/Inv_SY_B!$DC154-1,"")</f>
        <v>7.7224926860621768E-3</v>
      </c>
      <c r="AL154" s="169">
        <f>IFERROR(Inv_SY_B!AL154/Inv_SY_B!$DC154-1,"")</f>
        <v>-6.7463469724077241E-3</v>
      </c>
      <c r="AM154" s="169">
        <f>IFERROR(Inv_SY_B!AM154/Inv_SY_B!$DC154-1,"")</f>
        <v>5.1119349832227101E-3</v>
      </c>
      <c r="AN154" s="169">
        <f>IFERROR(Inv_SY_B!AN154/Inv_SY_B!$DC154-1,"")</f>
        <v>8.7615300663348439E-3</v>
      </c>
      <c r="AO154" s="169">
        <f>IFERROR(Inv_SY_B!AO154/Inv_SY_B!$DC154-1,"")</f>
        <v>8.1607431641326222E-3</v>
      </c>
      <c r="AP154" s="169">
        <f>IFERROR(Inv_SY_B!AP154/Inv_SY_B!$DC154-1,"")</f>
        <v>5.2087169810186573E-3</v>
      </c>
      <c r="AQ154" s="169">
        <f>IFERROR(Inv_SY_B!AQ154/Inv_SY_B!$DC154-1,"")</f>
        <v>1.630848562937337E-2</v>
      </c>
      <c r="AR154" s="169">
        <f>IFERROR(Inv_SY_B!AR154/Inv_SY_B!$DC154-1,"")</f>
        <v>1.9180670578610393E-2</v>
      </c>
      <c r="AS154" s="169">
        <f>IFERROR(Inv_SY_B!AS154/Inv_SY_B!$DC154-1,"")</f>
        <v>1.305064329787764E-2</v>
      </c>
      <c r="AT154" s="169">
        <f>IFERROR(Inv_SY_B!AT154/Inv_SY_B!$DC154-1,"")</f>
        <v>4.9789112160394389E-3</v>
      </c>
      <c r="AU154" s="169">
        <f>IFERROR(Inv_SY_B!AU154/Inv_SY_B!$DC154-1,"")</f>
        <v>4.5977254630176212E-3</v>
      </c>
      <c r="AV154" s="169">
        <f>IFERROR(Inv_SY_B!AV154/Inv_SY_B!$DC154-1,"")</f>
        <v>-2.9352267673736443E-2</v>
      </c>
      <c r="AW154" s="169">
        <f>IFERROR(Inv_SY_B!AW154/Inv_SY_B!$DC154-1,"")</f>
        <v>1.2616201776576741E-2</v>
      </c>
      <c r="AX154" s="169">
        <f>IFERROR(Inv_SY_B!AX154/Inv_SY_B!$DC154-1,"")</f>
        <v>1.6206564305035975E-2</v>
      </c>
      <c r="AY154" s="169">
        <f>IFERROR(Inv_SY_B!AY154/Inv_SY_B!$DC154-1,"")</f>
        <v>-3.1859276756032173E-3</v>
      </c>
      <c r="AZ154" s="169">
        <f>IFERROR(Inv_SY_B!AZ154/Inv_SY_B!$DC154-1,"")</f>
        <v>1.628951091473585E-2</v>
      </c>
      <c r="BA154" s="169">
        <f>IFERROR(Inv_SY_B!BA154/Inv_SY_B!$DC154-1,"")</f>
        <v>2.0118451836043771E-2</v>
      </c>
      <c r="BB154" s="169">
        <f>IFERROR(Inv_SY_B!BB154/Inv_SY_B!$DC154-1,"")</f>
        <v>2.9075847128088306E-3</v>
      </c>
      <c r="BC154" s="169">
        <f>IFERROR(Inv_SY_B!BC154/Inv_SY_B!$DC154-1,"")</f>
        <v>2.7366949319970191E-2</v>
      </c>
      <c r="BD154" s="169">
        <f>IFERROR(Inv_SY_B!BD154/Inv_SY_B!$DC154-1,"")</f>
        <v>2.5998122231486676E-2</v>
      </c>
      <c r="BE154" s="169">
        <f>IFERROR(Inv_SY_B!BE154/Inv_SY_B!$DC154-1,"")</f>
        <v>4.5286416827206022E-2</v>
      </c>
      <c r="BF154" s="169">
        <f>IFERROR(Inv_SY_B!BF154/Inv_SY_B!$DC154-1,"")</f>
        <v>2.5003158605531928E-2</v>
      </c>
      <c r="BG154" s="169">
        <f>IFERROR(Inv_SY_B!BG154/Inv_SY_B!$DC154-1,"")</f>
        <v>-6.5887768912779032E-3</v>
      </c>
      <c r="BH154" s="169">
        <f>IFERROR(Inv_SY_B!BH154/Inv_SY_B!$DC154-1,"")</f>
        <v>1.4741174200335383E-2</v>
      </c>
      <c r="BI154" s="169">
        <f>IFERROR(Inv_SY_B!BI154/Inv_SY_B!$DC154-1,"")</f>
        <v>4.679262522487404E-3</v>
      </c>
      <c r="BJ154" s="169">
        <f>IFERROR(Inv_SY_B!BJ154/Inv_SY_B!$DC154-1,"")</f>
        <v>1.9819639906708542E-3</v>
      </c>
      <c r="BK154" s="169">
        <f>IFERROR(Inv_SY_B!BK154/Inv_SY_B!$DC154-1,"")</f>
        <v>-2.009640187367967E-2</v>
      </c>
      <c r="BL154" s="169">
        <f>IFERROR(Inv_SY_B!BL154/Inv_SY_B!$DC154-1,"")</f>
        <v>-6.9018803074825108E-3</v>
      </c>
      <c r="BM154" s="169">
        <f>IFERROR(Inv_SY_B!BM154/Inv_SY_B!$DC154-1,"")</f>
        <v>-1.2409725000740446E-2</v>
      </c>
      <c r="BN154" s="169">
        <f>IFERROR(Inv_SY_B!BN154/Inv_SY_B!$DC154-1,"")</f>
        <v>-1.2051122867480002E-2</v>
      </c>
      <c r="BO154" s="169">
        <f>IFERROR(Inv_SY_B!BO154/Inv_SY_B!$DC154-1,"")</f>
        <v>4.6249978534002922E-2</v>
      </c>
      <c r="BP154" s="169">
        <f>IFERROR(Inv_SY_B!BP154/Inv_SY_B!$DC154-1,"")</f>
        <v>3.5941431376603328E-2</v>
      </c>
      <c r="BQ154" s="169">
        <f>IFERROR(Inv_SY_B!BQ154/Inv_SY_B!$DC154-1,"")</f>
        <v>4.6646275916689683E-2</v>
      </c>
      <c r="BR154" s="169">
        <f>IFERROR(Inv_SY_B!BR154/Inv_SY_B!$DC154-1,"")</f>
        <v>5.0963138491086912E-2</v>
      </c>
      <c r="BS154" s="169">
        <f>IFERROR(Inv_SY_B!BS154/Inv_SY_B!$DC154-1,"")</f>
        <v>2.4508455534876239E-2</v>
      </c>
      <c r="BT154" s="169">
        <f>IFERROR(Inv_SY_B!BT154/Inv_SY_B!$DC154-1,"")</f>
        <v>4.7303635768114027E-2</v>
      </c>
      <c r="BU154" s="169">
        <f>IFERROR(Inv_SY_B!BU154/Inv_SY_B!$DC154-1,"")</f>
        <v>3.1190361207434236E-2</v>
      </c>
      <c r="BV154" s="169">
        <f>IFERROR(Inv_SY_B!BV154/Inv_SY_B!$DC154-1,"")</f>
        <v>1.6137486893701869E-2</v>
      </c>
      <c r="BW154" s="169">
        <f>IFERROR(Inv_SY_B!BW154/Inv_SY_B!$DC154-1,"")</f>
        <v>5.7824905938443694E-2</v>
      </c>
      <c r="BX154" s="169">
        <f>IFERROR(Inv_SY_B!BX154/Inv_SY_B!$DC154-1,"")</f>
        <v>6.2047532059893884E-2</v>
      </c>
      <c r="BY154" s="169">
        <f>IFERROR(Inv_SY_B!BY154/Inv_SY_B!$DC154-1,"")</f>
        <v>6.5073883310064806E-2</v>
      </c>
      <c r="BZ154" s="169">
        <f>IFERROR(Inv_SY_B!BZ154/Inv_SY_B!$DC154-1,"")</f>
        <v>5.7283382669625293E-2</v>
      </c>
      <c r="CA154" s="169">
        <f>IFERROR(Inv_SY_B!CA154/Inv_SY_B!$DC154-1,"")</f>
        <v>2.1953485996222266E-3</v>
      </c>
      <c r="CB154" s="169">
        <f>IFERROR(Inv_SY_B!CB154/Inv_SY_B!$DC154-1,"")</f>
        <v>-1.4347287708303291E-2</v>
      </c>
      <c r="CC154" s="169">
        <f>IFERROR(Inv_SY_B!CC154/Inv_SY_B!$DC154-1,"")</f>
        <v>4.7369190131834049E-3</v>
      </c>
      <c r="CD154" s="169">
        <f>IFERROR(Inv_SY_B!CD154/Inv_SY_B!$DC154-1,"")</f>
        <v>1.2378430180332245E-2</v>
      </c>
      <c r="CE154" s="169">
        <f>IFERROR(Inv_SY_B!CE154/Inv_SY_B!$DC154-1,"")</f>
        <v>-1.0680696113272381E-2</v>
      </c>
      <c r="CF154" s="169">
        <f>IFERROR(Inv_SY_B!CF154/Inv_SY_B!$DC154-1,"")</f>
        <v>-4.2622588266041372E-3</v>
      </c>
      <c r="CG154" s="169">
        <f>IFERROR(Inv_SY_B!CG154/Inv_SY_B!$DC154-1,"")</f>
        <v>-4.9205080928554912E-3</v>
      </c>
      <c r="CH154" s="169">
        <f>IFERROR(Inv_SY_B!CH154/Inv_SY_B!$DC154-1,"")</f>
        <v>7.181181426423322E-4</v>
      </c>
      <c r="CI154" s="169" t="str">
        <f>IFERROR(Inv_SY_B!CI154/Inv_SY_B!$DC154-1,"")</f>
        <v/>
      </c>
      <c r="CJ154" s="169" t="str">
        <f>IFERROR(Inv_SY_B!CJ154/Inv_SY_B!$DC154-1,"")</f>
        <v/>
      </c>
      <c r="CK154" s="169">
        <f>IFERROR(Inv_SY_B!CK154/Inv_SY_B!$DC154-1,"")</f>
        <v>-0.61240286581147485</v>
      </c>
      <c r="CL154" s="169">
        <f>IFERROR(Inv_SY_B!CL154/Inv_SY_B!$DC154-1,"")</f>
        <v>-0.14888915007700165</v>
      </c>
      <c r="CM154" s="169">
        <f>IFERROR(Inv_SY_B!CM154/Inv_SY_B!$DB154-1,"")</f>
        <v>4.7085698954846489E-2</v>
      </c>
      <c r="CN154" s="169">
        <f>IFERROR(Inv_SY_B!CN154/Inv_SY_B!$DB154-1,"")</f>
        <v>-9.5481841399660539E-3</v>
      </c>
      <c r="CO154" s="169">
        <f>IFERROR(Inv_SY_B!CO154/Inv_SY_B!$DB154-1,"")</f>
        <v>1.0576434695612091E-2</v>
      </c>
      <c r="CP154" s="169">
        <f>IFERROR(Inv_SY_B!CP154/Inv_SY_B!$DB154-1,"")</f>
        <v>-5.5690250666344032E-2</v>
      </c>
      <c r="CQ154" s="169">
        <f>IFERROR(Inv_SY_B!CQ154/Inv_SY_B!$DB154-1,"")</f>
        <v>-3.3070800183432336E-4</v>
      </c>
      <c r="CR154" s="169">
        <f>IFERROR(Inv_SY_B!CR154/Inv_SY_B!$DB154-1,"")</f>
        <v>1.1890768208944413E-2</v>
      </c>
      <c r="CS154" s="169">
        <f>IFERROR(Inv_SY_B!CS154/Inv_SY_B!$DB154-1,"")</f>
        <v>-4.2927892076296104E-2</v>
      </c>
      <c r="CT154" s="169">
        <f>IFERROR(Inv_SY_B!CT154/Inv_SY_B!$DB154-1,"")</f>
        <v>3.8944133025037075E-2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2.2512230226182428E-2</v>
      </c>
      <c r="D155" s="169">
        <f>IFERROR(Inv_SY_B!D155/Inv_SY_B!$DA155-1,"")</f>
        <v>2.5285597803488269E-2</v>
      </c>
      <c r="E155" s="169">
        <f>IFERROR(Inv_SY_B!E155/Inv_SY_B!$DA155-1,"")</f>
        <v>4.1605242818902877E-3</v>
      </c>
      <c r="F155" s="169">
        <f>IFERROR(Inv_SY_B!F155/Inv_SY_B!$DA155-1,"")</f>
        <v>7.2452133172928868E-4</v>
      </c>
      <c r="G155" s="169">
        <f>IFERROR(Inv_SY_B!G155/Inv_SY_B!$DA155-1,"")</f>
        <v>1.0269403651579356E-3</v>
      </c>
      <c r="H155" s="169">
        <f>IFERROR(Inv_SY_B!H155/Inv_SY_B!$DA155-1,"")</f>
        <v>7.788856119195442E-3</v>
      </c>
      <c r="I155" s="169">
        <f>IFERROR(Inv_SY_B!I155/Inv_SY_B!$DA155-1,"")</f>
        <v>1.7463174816896299E-2</v>
      </c>
      <c r="J155" s="169">
        <f>IFERROR(Inv_SY_B!J155/Inv_SY_B!$DA155-1,"")</f>
        <v>1.5702571701648793E-2</v>
      </c>
      <c r="K155" s="169">
        <f>IFERROR(Inv_SY_B!K155/Inv_SY_B!$DA155-1,"")</f>
        <v>2.249161390029264E-2</v>
      </c>
      <c r="L155" s="169">
        <f>IFERROR(Inv_SY_B!L155/Inv_SY_B!$DA155-1,"")</f>
        <v>2.2721351906057841E-2</v>
      </c>
      <c r="M155" s="169">
        <f>IFERROR(Inv_SY_B!M155/Inv_SY_B!$DA155-1,"")</f>
        <v>1.8439433571671104E-2</v>
      </c>
      <c r="N155" s="169">
        <f>IFERROR(Inv_SY_B!N155/Inv_SY_B!$DA155-1,"")</f>
        <v>1.6380794116773068E-2</v>
      </c>
      <c r="O155" s="169">
        <f>IFERROR(Inv_SY_B!O155/Inv_SY_B!$DA155-1,"")</f>
        <v>1.1786947987043828E-2</v>
      </c>
      <c r="P155" s="169">
        <f>IFERROR(Inv_SY_B!P155/Inv_SY_B!$DA155-1,"")</f>
        <v>-1.7361572457199603E-2</v>
      </c>
      <c r="Q155" s="169">
        <f>IFERROR(Inv_SY_B!Q155/Inv_SY_B!$DA155-1,"")</f>
        <v>-2.2377615153366892E-2</v>
      </c>
      <c r="R155" s="169">
        <f>IFERROR(Inv_SY_B!R155/Inv_SY_B!$DA155-1,"")</f>
        <v>-5.0245555254256336E-2</v>
      </c>
      <c r="S155" s="169">
        <f>IFERROR(Inv_SY_B!S155/Inv_SY_B!$DA155-1,"")</f>
        <v>-2.6548394170564982E-2</v>
      </c>
      <c r="T155" s="169">
        <f>IFERROR(Inv_SY_B!T155/Inv_SY_B!$DA155-1,"")</f>
        <v>1.4640287070502023E-3</v>
      </c>
      <c r="U155" s="169">
        <f>IFERROR(Inv_SY_B!U155/Inv_SY_B!$DA155-1,"")</f>
        <v>6.7310448936922063E-2</v>
      </c>
      <c r="V155" s="169">
        <f>IFERROR(Inv_SY_B!V155/Inv_SY_B!$DA155-1,"")</f>
        <v>8.0474128173058768E-2</v>
      </c>
      <c r="W155" s="169">
        <f>IFERROR(Inv_SY_B!W155/Inv_SY_B!$DA155-1,"")</f>
        <v>4.4072893100658872E-2</v>
      </c>
      <c r="X155" s="169">
        <f>IFERROR(Inv_SY_B!X155/Inv_SY_B!$DA155-1,"")</f>
        <v>-3.675590496110992E-3</v>
      </c>
      <c r="Y155" s="169">
        <f>IFERROR(Inv_SY_B!Y155/Inv_SY_B!$DA155-1,"")</f>
        <v>2.6443432317486693E-2</v>
      </c>
      <c r="Z155" s="169">
        <f>IFERROR(Inv_SY_B!Z155/Inv_SY_B!$DA155-1,"")</f>
        <v>2.2855808500898966E-4</v>
      </c>
      <c r="AA155" s="169">
        <f>IFERROR(Inv_SY_B!AA155/Inv_SY_B!$DA155-1,"")</f>
        <v>-7.7751510675484914E-2</v>
      </c>
      <c r="AB155" s="169">
        <f>IFERROR(Inv_SY_B!AB155/Inv_SY_B!$DA155-1,"")</f>
        <v>-3.7894652808068252E-2</v>
      </c>
      <c r="AC155" s="169">
        <f>IFERROR(Inv_SY_B!AC155/Inv_SY_B!$DA155-1,"")</f>
        <v>-1.04055696531965E-2</v>
      </c>
      <c r="AD155" s="169">
        <f>IFERROR(Inv_SY_B!AD155/Inv_SY_B!$DA155-1,"")</f>
        <v>-4.0376773163880109E-2</v>
      </c>
      <c r="AE155" s="169">
        <f>IFERROR(Inv_SY_B!AE155/Inv_SY_B!$DA155-1,"")</f>
        <v>-2.0375753733273938E-2</v>
      </c>
      <c r="AF155" s="169">
        <f>IFERROR(Inv_SY_B!AF155/Inv_SY_B!$DA155-1,"")</f>
        <v>-1.9472395224845451E-3</v>
      </c>
      <c r="AG155" s="169">
        <f>IFERROR(Inv_SY_B!AG155/Inv_SY_B!$DA155-1,"")</f>
        <v>-2.3009791376048194E-2</v>
      </c>
      <c r="AH155" s="169">
        <f>IFERROR(Inv_SY_B!AH155/Inv_SY_B!$DA155-1,"")</f>
        <v>-7.4508028984278218E-2</v>
      </c>
      <c r="AI155" s="169">
        <f>IFERROR(Inv_SY_B!AI155/Inv_SY_B!$DC155-1,"")</f>
        <v>1.980655471458892E-2</v>
      </c>
      <c r="AJ155" s="169">
        <f>IFERROR(Inv_SY_B!AJ155/Inv_SY_B!$DC155-1,"")</f>
        <v>1.8561803906742114E-2</v>
      </c>
      <c r="AK155" s="169">
        <f>IFERROR(Inv_SY_B!AK155/Inv_SY_B!$DC155-1,"")</f>
        <v>2.0352282901280327E-2</v>
      </c>
      <c r="AL155" s="169">
        <f>IFERROR(Inv_SY_B!AL155/Inv_SY_B!$DC155-1,"")</f>
        <v>8.1922104994776035E-3</v>
      </c>
      <c r="AM155" s="169">
        <f>IFERROR(Inv_SY_B!AM155/Inv_SY_B!$DC155-1,"")</f>
        <v>1.4672674654575113E-2</v>
      </c>
      <c r="AN155" s="169">
        <f>IFERROR(Inv_SY_B!AN155/Inv_SY_B!$DC155-1,"")</f>
        <v>1.1463760609614848E-2</v>
      </c>
      <c r="AO155" s="169">
        <f>IFERROR(Inv_SY_B!AO155/Inv_SY_B!$DC155-1,"")</f>
        <v>2.2097887349656897E-3</v>
      </c>
      <c r="AP155" s="169">
        <f>IFERROR(Inv_SY_B!AP155/Inv_SY_B!$DC155-1,"")</f>
        <v>2.2995557585103743E-3</v>
      </c>
      <c r="AQ155" s="169">
        <f>IFERROR(Inv_SY_B!AQ155/Inv_SY_B!$DC155-1,"")</f>
        <v>2.1952484668723571E-3</v>
      </c>
      <c r="AR155" s="169">
        <f>IFERROR(Inv_SY_B!AR155/Inv_SY_B!$DC155-1,"")</f>
        <v>-9.3990315345782172E-4</v>
      </c>
      <c r="AS155" s="169">
        <f>IFERROR(Inv_SY_B!AS155/Inv_SY_B!$DC155-1,"")</f>
        <v>-2.9546029146120256E-3</v>
      </c>
      <c r="AT155" s="169">
        <f>IFERROR(Inv_SY_B!AT155/Inv_SY_B!$DC155-1,"")</f>
        <v>2.5471956560714215E-3</v>
      </c>
      <c r="AU155" s="169">
        <f>IFERROR(Inv_SY_B!AU155/Inv_SY_B!$DC155-1,"")</f>
        <v>8.2481543560102288E-3</v>
      </c>
      <c r="AV155" s="169">
        <f>IFERROR(Inv_SY_B!AV155/Inv_SY_B!$DC155-1,"")</f>
        <v>-4.46171446596062E-2</v>
      </c>
      <c r="AW155" s="169">
        <f>IFERROR(Inv_SY_B!AW155/Inv_SY_B!$DC155-1,"")</f>
        <v>-4.5329982688920856E-3</v>
      </c>
      <c r="AX155" s="169">
        <f>IFERROR(Inv_SY_B!AX155/Inv_SY_B!$DC155-1,"")</f>
        <v>-7.4001415140655391E-3</v>
      </c>
      <c r="AY155" s="169">
        <f>IFERROR(Inv_SY_B!AY155/Inv_SY_B!$DC155-1,"")</f>
        <v>-3.3498872737932728E-2</v>
      </c>
      <c r="AZ155" s="169">
        <f>IFERROR(Inv_SY_B!AZ155/Inv_SY_B!$DC155-1,"")</f>
        <v>-1.2435896302042004E-2</v>
      </c>
      <c r="BA155" s="169">
        <f>IFERROR(Inv_SY_B!BA155/Inv_SY_B!$DC155-1,"")</f>
        <v>-1.6210557394054192E-2</v>
      </c>
      <c r="BB155" s="169">
        <f>IFERROR(Inv_SY_B!BB155/Inv_SY_B!$DC155-1,"")</f>
        <v>-1.2048040486768996E-2</v>
      </c>
      <c r="BC155" s="169">
        <f>IFERROR(Inv_SY_B!BC155/Inv_SY_B!$DC155-1,"")</f>
        <v>-5.4929182874764448E-3</v>
      </c>
      <c r="BD155" s="169">
        <f>IFERROR(Inv_SY_B!BD155/Inv_SY_B!$DC155-1,"")</f>
        <v>-1.9049520337005021E-2</v>
      </c>
      <c r="BE155" s="169">
        <f>IFERROR(Inv_SY_B!BE155/Inv_SY_B!$DC155-1,"")</f>
        <v>6.8650979028468395E-3</v>
      </c>
      <c r="BF155" s="169">
        <f>IFERROR(Inv_SY_B!BF155/Inv_SY_B!$DC155-1,"")</f>
        <v>7.7964950892872587E-4</v>
      </c>
      <c r="BG155" s="169">
        <f>IFERROR(Inv_SY_B!BG155/Inv_SY_B!$DC155-1,"")</f>
        <v>-5.1696591591188223E-4</v>
      </c>
      <c r="BH155" s="169">
        <f>IFERROR(Inv_SY_B!BH155/Inv_SY_B!$DC155-1,"")</f>
        <v>-2.4249217197835904E-3</v>
      </c>
      <c r="BI155" s="169">
        <f>IFERROR(Inv_SY_B!BI155/Inv_SY_B!$DC155-1,"")</f>
        <v>-1.1199246500704141E-2</v>
      </c>
      <c r="BJ155" s="169">
        <f>IFERROR(Inv_SY_B!BJ155/Inv_SY_B!$DC155-1,"")</f>
        <v>-4.6276550756966239E-3</v>
      </c>
      <c r="BK155" s="169">
        <f>IFERROR(Inv_SY_B!BK155/Inv_SY_B!$DC155-1,"")</f>
        <v>-3.4126341230268142E-2</v>
      </c>
      <c r="BL155" s="169">
        <f>IFERROR(Inv_SY_B!BL155/Inv_SY_B!$DC155-1,"")</f>
        <v>-1.8432808612186879E-2</v>
      </c>
      <c r="BM155" s="169">
        <f>IFERROR(Inv_SY_B!BM155/Inv_SY_B!$DC155-1,"")</f>
        <v>-1.6961325162910712E-2</v>
      </c>
      <c r="BN155" s="169">
        <f>IFERROR(Inv_SY_B!BN155/Inv_SY_B!$DC155-1,"")</f>
        <v>-6.5180071880560631E-3</v>
      </c>
      <c r="BO155" s="169">
        <f>IFERROR(Inv_SY_B!BO155/Inv_SY_B!$DC155-1,"")</f>
        <v>9.7098800753165904E-3</v>
      </c>
      <c r="BP155" s="169">
        <f>IFERROR(Inv_SY_B!BP155/Inv_SY_B!$DC155-1,"")</f>
        <v>3.4899326134760766E-3</v>
      </c>
      <c r="BQ155" s="169">
        <f>IFERROR(Inv_SY_B!BQ155/Inv_SY_B!$DC155-1,"")</f>
        <v>2.1679259804907147E-2</v>
      </c>
      <c r="BR155" s="169">
        <f>IFERROR(Inv_SY_B!BR155/Inv_SY_B!$DC155-1,"")</f>
        <v>3.4266110844186626E-2</v>
      </c>
      <c r="BS155" s="169">
        <f>IFERROR(Inv_SY_B!BS155/Inv_SY_B!$DC155-1,"")</f>
        <v>1.1821397273136469E-2</v>
      </c>
      <c r="BT155" s="169">
        <f>IFERROR(Inv_SY_B!BT155/Inv_SY_B!$DC155-1,"")</f>
        <v>2.6832784022677414E-2</v>
      </c>
      <c r="BU155" s="169">
        <f>IFERROR(Inv_SY_B!BU155/Inv_SY_B!$DC155-1,"")</f>
        <v>1.7227021479605309E-2</v>
      </c>
      <c r="BV155" s="169">
        <f>IFERROR(Inv_SY_B!BV155/Inv_SY_B!$DC155-1,"")</f>
        <v>2.4240909431485491E-3</v>
      </c>
      <c r="BW155" s="169">
        <f>IFERROR(Inv_SY_B!BW155/Inv_SY_B!$DC155-1,"")</f>
        <v>5.4117411954039074E-2</v>
      </c>
      <c r="BX155" s="169">
        <f>IFERROR(Inv_SY_B!BX155/Inv_SY_B!$DC155-1,"")</f>
        <v>4.5037260801055634E-2</v>
      </c>
      <c r="BY155" s="169">
        <f>IFERROR(Inv_SY_B!BY155/Inv_SY_B!$DC155-1,"")</f>
        <v>5.4216968593575388E-2</v>
      </c>
      <c r="BZ155" s="169">
        <f>IFERROR(Inv_SY_B!BZ155/Inv_SY_B!$DC155-1,"")</f>
        <v>4.5100391423067432E-2</v>
      </c>
      <c r="CA155" s="169">
        <f>IFERROR(Inv_SY_B!CA155/Inv_SY_B!$DC155-1,"")</f>
        <v>-1.8497645982162192E-2</v>
      </c>
      <c r="CB155" s="169">
        <f>IFERROR(Inv_SY_B!CB155/Inv_SY_B!$DC155-1,"")</f>
        <v>-3.4702727239931064E-2</v>
      </c>
      <c r="CC155" s="169">
        <f>IFERROR(Inv_SY_B!CC155/Inv_SY_B!$DC155-1,"")</f>
        <v>1.860866500236269E-2</v>
      </c>
      <c r="CD155" s="169">
        <f>IFERROR(Inv_SY_B!CD155/Inv_SY_B!$DC155-1,"")</f>
        <v>2.4840542692680323E-2</v>
      </c>
      <c r="CE155" s="169">
        <f>IFERROR(Inv_SY_B!CE155/Inv_SY_B!$DC155-1,"")</f>
        <v>-4.7875931643560632E-3</v>
      </c>
      <c r="CF155" s="169">
        <f>IFERROR(Inv_SY_B!CF155/Inv_SY_B!$DC155-1,"")</f>
        <v>-9.8257376334102142E-3</v>
      </c>
      <c r="CG155" s="169">
        <f>IFERROR(Inv_SY_B!CG155/Inv_SY_B!$DC155-1,"")</f>
        <v>-1.0705472372497193E-2</v>
      </c>
      <c r="CH155" s="169">
        <f>IFERROR(Inv_SY_B!CH155/Inv_SY_B!$DC155-1,"")</f>
        <v>-4.448750172412419E-3</v>
      </c>
      <c r="CI155" s="169" t="str">
        <f>IFERROR(Inv_SY_B!CI155/Inv_SY_B!$DC155-1,"")</f>
        <v/>
      </c>
      <c r="CJ155" s="169" t="str">
        <f>IFERROR(Inv_SY_B!CJ155/Inv_SY_B!$DC155-1,"")</f>
        <v/>
      </c>
      <c r="CK155" s="169">
        <f>IFERROR(Inv_SY_B!CK155/Inv_SY_B!$DC155-1,"")</f>
        <v>-2.5909533459728018E-2</v>
      </c>
      <c r="CL155" s="169">
        <f>IFERROR(Inv_SY_B!CL155/Inv_SY_B!$DC155-1,"")</f>
        <v>-0.12470036770778714</v>
      </c>
      <c r="CM155" s="169">
        <f>IFERROR(Inv_SY_B!CM155/Inv_SY_B!$DB155-1,"")</f>
        <v>4.6235367341118883E-2</v>
      </c>
      <c r="CN155" s="169">
        <f>IFERROR(Inv_SY_B!CN155/Inv_SY_B!$DB155-1,"")</f>
        <v>-7.7195892858764603E-3</v>
      </c>
      <c r="CO155" s="169">
        <f>IFERROR(Inv_SY_B!CO155/Inv_SY_B!$DB155-1,"")</f>
        <v>1.2478768436753995E-2</v>
      </c>
      <c r="CP155" s="169">
        <f>IFERROR(Inv_SY_B!CP155/Inv_SY_B!$DB155-1,"")</f>
        <v>-5.3198284466146384E-2</v>
      </c>
      <c r="CQ155" s="169">
        <f>IFERROR(Inv_SY_B!CQ155/Inv_SY_B!$DB155-1,"")</f>
        <v>7.3793837951363628E-4</v>
      </c>
      <c r="CR155" s="169">
        <f>IFERROR(Inv_SY_B!CR155/Inv_SY_B!$DB155-1,"")</f>
        <v>3.9100449845423491E-2</v>
      </c>
      <c r="CS155" s="169">
        <f>IFERROR(Inv_SY_B!CS155/Inv_SY_B!$DB155-1,"")</f>
        <v>8.5386719087934271E-3</v>
      </c>
      <c r="CT155" s="169">
        <f>IFERROR(Inv_SY_B!CT155/Inv_SY_B!$DB155-1,"")</f>
        <v>-4.6173322159579477E-2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8.9493283344619368E-3</v>
      </c>
      <c r="D156" s="169">
        <f>IFERROR(Inv_SY_B!D156/Inv_SY_B!$DA156-1,"")</f>
        <v>9.8976558156373962E-3</v>
      </c>
      <c r="E156" s="169">
        <f>IFERROR(Inv_SY_B!E156/Inv_SY_B!$DA156-1,"")</f>
        <v>-7.399018540113822E-3</v>
      </c>
      <c r="F156" s="169">
        <f>IFERROR(Inv_SY_B!F156/Inv_SY_B!$DA156-1,"")</f>
        <v>-9.8805209937635752E-3</v>
      </c>
      <c r="G156" s="169">
        <f>IFERROR(Inv_SY_B!G156/Inv_SY_B!$DA156-1,"")</f>
        <v>-1.145374454456205E-2</v>
      </c>
      <c r="H156" s="169">
        <f>IFERROR(Inv_SY_B!H156/Inv_SY_B!$DA156-1,"")</f>
        <v>-4.1183736368272106E-3</v>
      </c>
      <c r="I156" s="169">
        <f>IFERROR(Inv_SY_B!I156/Inv_SY_B!$DA156-1,"")</f>
        <v>1.2993549378648162E-3</v>
      </c>
      <c r="J156" s="169">
        <f>IFERROR(Inv_SY_B!J156/Inv_SY_B!$DA156-1,"")</f>
        <v>1.158274316356156E-2</v>
      </c>
      <c r="K156" s="169">
        <f>IFERROR(Inv_SY_B!K156/Inv_SY_B!$DA156-1,"")</f>
        <v>9.4536587289475449E-3</v>
      </c>
      <c r="L156" s="169">
        <f>IFERROR(Inv_SY_B!L156/Inv_SY_B!$DA156-1,"")</f>
        <v>1.9111741585240871E-2</v>
      </c>
      <c r="M156" s="169">
        <f>IFERROR(Inv_SY_B!M156/Inv_SY_B!$DA156-1,"")</f>
        <v>1.7850642198555811E-3</v>
      </c>
      <c r="N156" s="169">
        <f>IFERROR(Inv_SY_B!N156/Inv_SY_B!$DA156-1,"")</f>
        <v>1.8190819481844756E-4</v>
      </c>
      <c r="O156" s="169">
        <f>IFERROR(Inv_SY_B!O156/Inv_SY_B!$DA156-1,"")</f>
        <v>-4.7730857882586353E-3</v>
      </c>
      <c r="P156" s="169">
        <f>IFERROR(Inv_SY_B!P156/Inv_SY_B!$DA156-1,"")</f>
        <v>-3.2553232052338954E-2</v>
      </c>
      <c r="Q156" s="169">
        <f>IFERROR(Inv_SY_B!Q156/Inv_SY_B!$DA156-1,"")</f>
        <v>-3.7380079006227529E-2</v>
      </c>
      <c r="R156" s="169">
        <f>IFERROR(Inv_SY_B!R156/Inv_SY_B!$DA156-1,"")</f>
        <v>-6.4657972775852723E-2</v>
      </c>
      <c r="S156" s="169">
        <f>IFERROR(Inv_SY_B!S156/Inv_SY_B!$DA156-1,"")</f>
        <v>-4.0071665215690611E-2</v>
      </c>
      <c r="T156" s="169">
        <f>IFERROR(Inv_SY_B!T156/Inv_SY_B!$DA156-1,"")</f>
        <v>-1.3724918517307616E-2</v>
      </c>
      <c r="U156" s="169">
        <f>IFERROR(Inv_SY_B!U156/Inv_SY_B!$DA156-1,"")</f>
        <v>4.6784246044164313E-2</v>
      </c>
      <c r="V156" s="169">
        <f>IFERROR(Inv_SY_B!V156/Inv_SY_B!$DA156-1,"")</f>
        <v>6.0859628243689956E-2</v>
      </c>
      <c r="W156" s="169">
        <f>IFERROR(Inv_SY_B!W156/Inv_SY_B!$DA156-1,"")</f>
        <v>2.5749231887787216E-2</v>
      </c>
      <c r="X156" s="169">
        <f>IFERROR(Inv_SY_B!X156/Inv_SY_B!$DA156-1,"")</f>
        <v>-2.0643672359593634E-2</v>
      </c>
      <c r="Y156" s="169">
        <f>IFERROR(Inv_SY_B!Y156/Inv_SY_B!$DA156-1,"")</f>
        <v>6.4135800680800159E-3</v>
      </c>
      <c r="Z156" s="169">
        <f>IFERROR(Inv_SY_B!Z156/Inv_SY_B!$DA156-1,"")</f>
        <v>-2.355146466387037E-2</v>
      </c>
      <c r="AA156" s="169">
        <f>IFERROR(Inv_SY_B!AA156/Inv_SY_B!$DA156-1,"")</f>
        <v>-2.0700666139129464E-2</v>
      </c>
      <c r="AB156" s="169">
        <f>IFERROR(Inv_SY_B!AB156/Inv_SY_B!$DA156-1,"")</f>
        <v>1.0195516485763667E-2</v>
      </c>
      <c r="AC156" s="169">
        <f>IFERROR(Inv_SY_B!AC156/Inv_SY_B!$DA156-1,"")</f>
        <v>1.0812429778274124E-2</v>
      </c>
      <c r="AD156" s="169">
        <f>IFERROR(Inv_SY_B!AD156/Inv_SY_B!$DA156-1,"")</f>
        <v>-3.8207909334037393E-2</v>
      </c>
      <c r="AE156" s="169">
        <f>IFERROR(Inv_SY_B!AE156/Inv_SY_B!$DA156-1,"")</f>
        <v>4.7599427315918597E-3</v>
      </c>
      <c r="AF156" s="169">
        <f>IFERROR(Inv_SY_B!AF156/Inv_SY_B!$DA156-1,"")</f>
        <v>3.157730205441811E-2</v>
      </c>
      <c r="AG156" s="169">
        <f>IFERROR(Inv_SY_B!AG156/Inv_SY_B!$DA156-1,"")</f>
        <v>5.7217751583982235E-2</v>
      </c>
      <c r="AH156" s="169">
        <f>IFERROR(Inv_SY_B!AH156/Inv_SY_B!$DA156-1,"")</f>
        <v>1.2485239709443707E-2</v>
      </c>
      <c r="AI156" s="169">
        <f>IFERROR(Inv_SY_B!AI156/Inv_SY_B!$DC156-1,"")</f>
        <v>7.879134798882248E-3</v>
      </c>
      <c r="AJ156" s="169">
        <f>IFERROR(Inv_SY_B!AJ156/Inv_SY_B!$DC156-1,"")</f>
        <v>4.920006393718257E-3</v>
      </c>
      <c r="AK156" s="169">
        <f>IFERROR(Inv_SY_B!AK156/Inv_SY_B!$DC156-1,"")</f>
        <v>3.6647304972304839E-2</v>
      </c>
      <c r="AL156" s="169">
        <f>IFERROR(Inv_SY_B!AL156/Inv_SY_B!$DC156-1,"")</f>
        <v>1.6447307720351523E-2</v>
      </c>
      <c r="AM156" s="169">
        <f>IFERROR(Inv_SY_B!AM156/Inv_SY_B!$DC156-1,"")</f>
        <v>1.6851975769379912E-2</v>
      </c>
      <c r="AN156" s="169">
        <f>IFERROR(Inv_SY_B!AN156/Inv_SY_B!$DC156-1,"")</f>
        <v>5.3145568477401817E-3</v>
      </c>
      <c r="AO156" s="169">
        <f>IFERROR(Inv_SY_B!AO156/Inv_SY_B!$DC156-1,"")</f>
        <v>5.1088869302180484E-3</v>
      </c>
      <c r="AP156" s="169">
        <f>IFERROR(Inv_SY_B!AP156/Inv_SY_B!$DC156-1,"")</f>
        <v>7.5022352862246233E-3</v>
      </c>
      <c r="AQ156" s="169">
        <f>IFERROR(Inv_SY_B!AQ156/Inv_SY_B!$DC156-1,"")</f>
        <v>-2.3258438899770639E-2</v>
      </c>
      <c r="AR156" s="169">
        <f>IFERROR(Inv_SY_B!AR156/Inv_SY_B!$DC156-1,"")</f>
        <v>3.286855343698214E-5</v>
      </c>
      <c r="AS156" s="169">
        <f>IFERROR(Inv_SY_B!AS156/Inv_SY_B!$DC156-1,"")</f>
        <v>-2.0339453584172773E-3</v>
      </c>
      <c r="AT156" s="169">
        <f>IFERROR(Inv_SY_B!AT156/Inv_SY_B!$DC156-1,"")</f>
        <v>-7.2035426822387727E-3</v>
      </c>
      <c r="AU156" s="169">
        <f>IFERROR(Inv_SY_B!AU156/Inv_SY_B!$DC156-1,"")</f>
        <v>-1.2775581469163022E-2</v>
      </c>
      <c r="AV156" s="169">
        <f>IFERROR(Inv_SY_B!AV156/Inv_SY_B!$DC156-1,"")</f>
        <v>-4.6362376911939229E-3</v>
      </c>
      <c r="AW156" s="169">
        <f>IFERROR(Inv_SY_B!AW156/Inv_SY_B!$DC156-1,"")</f>
        <v>-1.9103941208820086E-3</v>
      </c>
      <c r="AX156" s="169">
        <f>IFERROR(Inv_SY_B!AX156/Inv_SY_B!$DC156-1,"")</f>
        <v>-8.2481150092620359E-3</v>
      </c>
      <c r="AY156" s="169">
        <f>IFERROR(Inv_SY_B!AY156/Inv_SY_B!$DC156-1,"")</f>
        <v>-7.3262326984223636E-3</v>
      </c>
      <c r="AZ156" s="169">
        <f>IFERROR(Inv_SY_B!AZ156/Inv_SY_B!$DC156-1,"")</f>
        <v>6.3556622411353736E-4</v>
      </c>
      <c r="BA156" s="169">
        <f>IFERROR(Inv_SY_B!BA156/Inv_SY_B!$DC156-1,"")</f>
        <v>-1.1028780515764169E-2</v>
      </c>
      <c r="BB156" s="169">
        <f>IFERROR(Inv_SY_B!BB156/Inv_SY_B!$DC156-1,"")</f>
        <v>1.124268138225526E-3</v>
      </c>
      <c r="BC156" s="169">
        <f>IFERROR(Inv_SY_B!BC156/Inv_SY_B!$DC156-1,"")</f>
        <v>-2.3969209938266012E-2</v>
      </c>
      <c r="BD156" s="169">
        <f>IFERROR(Inv_SY_B!BD156/Inv_SY_B!$DC156-1,"")</f>
        <v>5.0335543441488717E-3</v>
      </c>
      <c r="BE156" s="169">
        <f>IFERROR(Inv_SY_B!BE156/Inv_SY_B!$DC156-1,"")</f>
        <v>2.4003096686576075E-2</v>
      </c>
      <c r="BF156" s="169">
        <f>IFERROR(Inv_SY_B!BF156/Inv_SY_B!$DC156-1,"")</f>
        <v>2.3425940189090388E-2</v>
      </c>
      <c r="BG156" s="169">
        <f>IFERROR(Inv_SY_B!BG156/Inv_SY_B!$DC156-1,"")</f>
        <v>-7.3727061894008905E-3</v>
      </c>
      <c r="BH156" s="169">
        <f>IFERROR(Inv_SY_B!BH156/Inv_SY_B!$DC156-1,"")</f>
        <v>8.348188131190204E-3</v>
      </c>
      <c r="BI156" s="169">
        <f>IFERROR(Inv_SY_B!BI156/Inv_SY_B!$DC156-1,"")</f>
        <v>1.3786947626603929E-2</v>
      </c>
      <c r="BJ156" s="169">
        <f>IFERROR(Inv_SY_B!BJ156/Inv_SY_B!$DC156-1,"")</f>
        <v>1.8845133845497575E-3</v>
      </c>
      <c r="BK156" s="169">
        <f>IFERROR(Inv_SY_B!BK156/Inv_SY_B!$DC156-1,"")</f>
        <v>-2.6050105574371374E-2</v>
      </c>
      <c r="BL156" s="169">
        <f>IFERROR(Inv_SY_B!BL156/Inv_SY_B!$DC156-1,"")</f>
        <v>-9.605454342934916E-3</v>
      </c>
      <c r="BM156" s="169">
        <f>IFERROR(Inv_SY_B!BM156/Inv_SY_B!$DC156-1,"")</f>
        <v>-1.4171044127598287E-2</v>
      </c>
      <c r="BN156" s="169">
        <f>IFERROR(Inv_SY_B!BN156/Inv_SY_B!$DC156-1,"")</f>
        <v>-3.0366149284723476E-2</v>
      </c>
      <c r="BO156" s="169">
        <f>IFERROR(Inv_SY_B!BO156/Inv_SY_B!$DC156-1,"")</f>
        <v>1.1541395549860445E-2</v>
      </c>
      <c r="BP156" s="169">
        <f>IFERROR(Inv_SY_B!BP156/Inv_SY_B!$DC156-1,"")</f>
        <v>1.6200439156584423E-2</v>
      </c>
      <c r="BQ156" s="169">
        <f>IFERROR(Inv_SY_B!BQ156/Inv_SY_B!$DC156-1,"")</f>
        <v>1.393237843500561E-2</v>
      </c>
      <c r="BR156" s="169">
        <f>IFERROR(Inv_SY_B!BR156/Inv_SY_B!$DC156-1,"")</f>
        <v>1.8195814732543614E-2</v>
      </c>
      <c r="BS156" s="169">
        <f>IFERROR(Inv_SY_B!BS156/Inv_SY_B!$DC156-1,"")</f>
        <v>-1.0631983010680468E-3</v>
      </c>
      <c r="BT156" s="169">
        <f>IFERROR(Inv_SY_B!BT156/Inv_SY_B!$DC156-1,"")</f>
        <v>3.0726161740195712E-2</v>
      </c>
      <c r="BU156" s="169">
        <f>IFERROR(Inv_SY_B!BU156/Inv_SY_B!$DC156-1,"")</f>
        <v>-1.0867923123045076E-2</v>
      </c>
      <c r="BV156" s="169">
        <f>IFERROR(Inv_SY_B!BV156/Inv_SY_B!$DC156-1,"")</f>
        <v>-1.1643527213827443E-2</v>
      </c>
      <c r="BW156" s="169">
        <f>IFERROR(Inv_SY_B!BW156/Inv_SY_B!$DC156-1,"")</f>
        <v>1.0399069426480612E-2</v>
      </c>
      <c r="BX156" s="169">
        <f>IFERROR(Inv_SY_B!BX156/Inv_SY_B!$DC156-1,"")</f>
        <v>4.7179924060259726E-2</v>
      </c>
      <c r="BY156" s="169">
        <f>IFERROR(Inv_SY_B!BY156/Inv_SY_B!$DC156-1,"")</f>
        <v>4.0372745355460982E-2</v>
      </c>
      <c r="BZ156" s="169">
        <f>IFERROR(Inv_SY_B!BZ156/Inv_SY_B!$DC156-1,"")</f>
        <v>4.770520241700793E-2</v>
      </c>
      <c r="CA156" s="169">
        <f>IFERROR(Inv_SY_B!CA156/Inv_SY_B!$DC156-1,"")</f>
        <v>7.6417305079776732E-3</v>
      </c>
      <c r="CB156" s="169">
        <f>IFERROR(Inv_SY_B!CB156/Inv_SY_B!$DC156-1,"")</f>
        <v>-6.3275974386592937E-3</v>
      </c>
      <c r="CC156" s="169">
        <f>IFERROR(Inv_SY_B!CC156/Inv_SY_B!$DC156-1,"")</f>
        <v>2.1005727681297826E-2</v>
      </c>
      <c r="CD156" s="169">
        <f>IFERROR(Inv_SY_B!CD156/Inv_SY_B!$DC156-1,"")</f>
        <v>1.8625179586525542E-2</v>
      </c>
      <c r="CE156" s="169">
        <f>IFERROR(Inv_SY_B!CE156/Inv_SY_B!$DC156-1,"")</f>
        <v>-4.6133913518296321E-2</v>
      </c>
      <c r="CF156" s="169">
        <f>IFERROR(Inv_SY_B!CF156/Inv_SY_B!$DC156-1,"")</f>
        <v>-4.6549917892902082E-2</v>
      </c>
      <c r="CG156" s="169">
        <f>IFERROR(Inv_SY_B!CG156/Inv_SY_B!$DC156-1,"")</f>
        <v>-2.652094674787675E-2</v>
      </c>
      <c r="CH156" s="169">
        <f>IFERROR(Inv_SY_B!CH156/Inv_SY_B!$DC156-1,"")</f>
        <v>-5.3090979428843665E-3</v>
      </c>
      <c r="CI156" s="169" t="str">
        <f>IFERROR(Inv_SY_B!CI156/Inv_SY_B!$DC156-1,"")</f>
        <v/>
      </c>
      <c r="CJ156" s="169" t="str">
        <f>IFERROR(Inv_SY_B!CJ156/Inv_SY_B!$DC156-1,"")</f>
        <v/>
      </c>
      <c r="CK156" s="169">
        <f>IFERROR(Inv_SY_B!CK156/Inv_SY_B!$DC156-1,"")</f>
        <v>-1.6760209246298174E-2</v>
      </c>
      <c r="CL156" s="169">
        <f>IFERROR(Inv_SY_B!CL156/Inv_SY_B!$DC156-1,"")</f>
        <v>-0.10133985131869172</v>
      </c>
      <c r="CM156" s="169">
        <f>IFERROR(Inv_SY_B!CM156/Inv_SY_B!$DB156-1,"")</f>
        <v>4.6548355066649005E-2</v>
      </c>
      <c r="CN156" s="169">
        <f>IFERROR(Inv_SY_B!CN156/Inv_SY_B!$DB156-1,"")</f>
        <v>-9.898433070993029E-3</v>
      </c>
      <c r="CO156" s="169">
        <f>IFERROR(Inv_SY_B!CO156/Inv_SY_B!$DB156-1,"")</f>
        <v>1.2892418806149664E-2</v>
      </c>
      <c r="CP156" s="169">
        <f>IFERROR(Inv_SY_B!CP156/Inv_SY_B!$DB156-1,"")</f>
        <v>-4.8076736411414633E-2</v>
      </c>
      <c r="CQ156" s="169">
        <f>IFERROR(Inv_SY_B!CQ156/Inv_SY_B!$DB156-1,"")</f>
        <v>2.640830075116396E-3</v>
      </c>
      <c r="CR156" s="169">
        <f>IFERROR(Inv_SY_B!CR156/Inv_SY_B!$DB156-1,"")</f>
        <v>3.955718516085116E-2</v>
      </c>
      <c r="CS156" s="169">
        <f>IFERROR(Inv_SY_B!CS156/Inv_SY_B!$DB156-1,"")</f>
        <v>9.8766200232567325E-3</v>
      </c>
      <c r="CT156" s="169">
        <f>IFERROR(Inv_SY_B!CT156/Inv_SY_B!$DB156-1,"")</f>
        <v>-5.3540239649616739E-2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4.7517917465750958E-2</v>
      </c>
      <c r="D157" s="169">
        <f>IFERROR(Inv_SY_B!D157/Inv_SY_B!$DA157-1,"")</f>
        <v>4.014301301108314E-2</v>
      </c>
      <c r="E157" s="169">
        <f>IFERROR(Inv_SY_B!E157/Inv_SY_B!$DA157-1,"")</f>
        <v>1.6406644656237424E-2</v>
      </c>
      <c r="F157" s="169">
        <f>IFERROR(Inv_SY_B!F157/Inv_SY_B!$DA157-1,"")</f>
        <v>4.6600597351977857E-3</v>
      </c>
      <c r="G157" s="169">
        <f>IFERROR(Inv_SY_B!G157/Inv_SY_B!$DA157-1,"")</f>
        <v>9.1511151931389367E-3</v>
      </c>
      <c r="H157" s="169">
        <f>IFERROR(Inv_SY_B!H157/Inv_SY_B!$DA157-1,"")</f>
        <v>1.8151426258718795E-2</v>
      </c>
      <c r="I157" s="169">
        <f>IFERROR(Inv_SY_B!I157/Inv_SY_B!$DA157-1,"")</f>
        <v>1.5772564638516506E-3</v>
      </c>
      <c r="J157" s="169">
        <f>IFERROR(Inv_SY_B!J157/Inv_SY_B!$DA157-1,"")</f>
        <v>3.1467644428045283E-2</v>
      </c>
      <c r="K157" s="169">
        <f>IFERROR(Inv_SY_B!K157/Inv_SY_B!$DA157-1,"")</f>
        <v>1.2145263654094851E-2</v>
      </c>
      <c r="L157" s="169">
        <f>IFERROR(Inv_SY_B!L157/Inv_SY_B!$DA157-1,"")</f>
        <v>2.4457216396137405E-2</v>
      </c>
      <c r="M157" s="169">
        <f>IFERROR(Inv_SY_B!M157/Inv_SY_B!$DA157-1,"")</f>
        <v>1.9048302973723619E-2</v>
      </c>
      <c r="N157" s="169">
        <f>IFERROR(Inv_SY_B!N157/Inv_SY_B!$DA157-1,"")</f>
        <v>2.833035007662188E-2</v>
      </c>
      <c r="O157" s="169">
        <f>IFERROR(Inv_SY_B!O157/Inv_SY_B!$DA157-1,"")</f>
        <v>1.314754154022757E-2</v>
      </c>
      <c r="P157" s="169">
        <f>IFERROR(Inv_SY_B!P157/Inv_SY_B!$DA157-1,"")</f>
        <v>-1.9774021122261898E-2</v>
      </c>
      <c r="Q157" s="169">
        <f>IFERROR(Inv_SY_B!Q157/Inv_SY_B!$DA157-1,"")</f>
        <v>-3.7069604184169491E-2</v>
      </c>
      <c r="R157" s="169">
        <f>IFERROR(Inv_SY_B!R157/Inv_SY_B!$DA157-1,"")</f>
        <v>-6.8309481051717857E-2</v>
      </c>
      <c r="S157" s="169">
        <f>IFERROR(Inv_SY_B!S157/Inv_SY_B!$DA157-1,"")</f>
        <v>-3.4513425507289863E-2</v>
      </c>
      <c r="T157" s="169">
        <f>IFERROR(Inv_SY_B!T157/Inv_SY_B!$DA157-1,"")</f>
        <v>6.0285805055320107E-3</v>
      </c>
      <c r="U157" s="169">
        <f>IFERROR(Inv_SY_B!U157/Inv_SY_B!$DA157-1,"")</f>
        <v>7.9751903692400816E-2</v>
      </c>
      <c r="V157" s="169">
        <f>IFERROR(Inv_SY_B!V157/Inv_SY_B!$DA157-1,"")</f>
        <v>9.2827569420975475E-2</v>
      </c>
      <c r="W157" s="169">
        <f>IFERROR(Inv_SY_B!W157/Inv_SY_B!$DA157-1,"")</f>
        <v>5.5763368828958271E-2</v>
      </c>
      <c r="X157" s="169">
        <f>IFERROR(Inv_SY_B!X157/Inv_SY_B!$DA157-1,"")</f>
        <v>1.7161811614965217E-2</v>
      </c>
      <c r="Y157" s="169">
        <f>IFERROR(Inv_SY_B!Y157/Inv_SY_B!$DA157-1,"")</f>
        <v>2.6209823404114596E-2</v>
      </c>
      <c r="Z157" s="169">
        <f>IFERROR(Inv_SY_B!Z157/Inv_SY_B!$DA157-1,"")</f>
        <v>-1.5371717241655647E-3</v>
      </c>
      <c r="AA157" s="169">
        <f>IFERROR(Inv_SY_B!AA157/Inv_SY_B!$DA157-1,"")</f>
        <v>-0.10282846845900062</v>
      </c>
      <c r="AB157" s="169">
        <f>IFERROR(Inv_SY_B!AB157/Inv_SY_B!$DA157-1,"")</f>
        <v>-6.0796034842466318E-2</v>
      </c>
      <c r="AC157" s="169">
        <f>IFERROR(Inv_SY_B!AC157/Inv_SY_B!$DA157-1,"")</f>
        <v>-1.893608444462358E-2</v>
      </c>
      <c r="AD157" s="169">
        <f>IFERROR(Inv_SY_B!AD157/Inv_SY_B!$DA157-1,"")</f>
        <v>-6.883989666183632E-2</v>
      </c>
      <c r="AE157" s="169">
        <f>IFERROR(Inv_SY_B!AE157/Inv_SY_B!$DA157-1,"")</f>
        <v>-3.4769109233675044E-2</v>
      </c>
      <c r="AF157" s="169">
        <f>IFERROR(Inv_SY_B!AF157/Inv_SY_B!$DA157-1,"")</f>
        <v>1.3120845819243332E-3</v>
      </c>
      <c r="AG157" s="169">
        <f>IFERROR(Inv_SY_B!AG157/Inv_SY_B!$DA157-1,"")</f>
        <v>-2.0972753978157788E-2</v>
      </c>
      <c r="AH157" s="169">
        <f>IFERROR(Inv_SY_B!AH157/Inv_SY_B!$DA157-1,"")</f>
        <v>-7.6912842692330341E-2</v>
      </c>
      <c r="AI157" s="169">
        <f>IFERROR(Inv_SY_B!AI157/Inv_SY_B!$DC157-1,"")</f>
        <v>4.1142835909765862E-2</v>
      </c>
      <c r="AJ157" s="169">
        <f>IFERROR(Inv_SY_B!AJ157/Inv_SY_B!$DC157-1,"")</f>
        <v>4.2028764122759243E-2</v>
      </c>
      <c r="AK157" s="169">
        <f>IFERROR(Inv_SY_B!AK157/Inv_SY_B!$DC157-1,"")</f>
        <v>6.1012067279795579E-2</v>
      </c>
      <c r="AL157" s="169">
        <f>IFERROR(Inv_SY_B!AL157/Inv_SY_B!$DC157-1,"")</f>
        <v>4.5948747609015017E-2</v>
      </c>
      <c r="AM157" s="169">
        <f>IFERROR(Inv_SY_B!AM157/Inv_SY_B!$DC157-1,"")</f>
        <v>4.7639642805050508E-2</v>
      </c>
      <c r="AN157" s="169">
        <f>IFERROR(Inv_SY_B!AN157/Inv_SY_B!$DC157-1,"")</f>
        <v>3.9681054358326806E-2</v>
      </c>
      <c r="AO157" s="169">
        <f>IFERROR(Inv_SY_B!AO157/Inv_SY_B!$DC157-1,"")</f>
        <v>3.9634872994032566E-2</v>
      </c>
      <c r="AP157" s="169">
        <f>IFERROR(Inv_SY_B!AP157/Inv_SY_B!$DC157-1,"")</f>
        <v>3.8744301842588147E-2</v>
      </c>
      <c r="AQ157" s="169">
        <f>IFERROR(Inv_SY_B!AQ157/Inv_SY_B!$DC157-1,"")</f>
        <v>1.5294577460077896E-2</v>
      </c>
      <c r="AR157" s="169">
        <f>IFERROR(Inv_SY_B!AR157/Inv_SY_B!$DC157-1,"")</f>
        <v>3.0394791362852835E-2</v>
      </c>
      <c r="AS157" s="169">
        <f>IFERROR(Inv_SY_B!AS157/Inv_SY_B!$DC157-1,"")</f>
        <v>2.3601457292498074E-2</v>
      </c>
      <c r="AT157" s="169">
        <f>IFERROR(Inv_SY_B!AT157/Inv_SY_B!$DC157-1,"")</f>
        <v>2.3966459716251221E-2</v>
      </c>
      <c r="AU157" s="169">
        <f>IFERROR(Inv_SY_B!AU157/Inv_SY_B!$DC157-1,"")</f>
        <v>2.332977264051328E-2</v>
      </c>
      <c r="AV157" s="169">
        <f>IFERROR(Inv_SY_B!AV157/Inv_SY_B!$DC157-1,"")</f>
        <v>1.4783865901999649E-2</v>
      </c>
      <c r="AW157" s="169">
        <f>IFERROR(Inv_SY_B!AW157/Inv_SY_B!$DC157-1,"")</f>
        <v>2.2160225622288143E-2</v>
      </c>
      <c r="AX157" s="169">
        <f>IFERROR(Inv_SY_B!AX157/Inv_SY_B!$DC157-1,"")</f>
        <v>1.7399959801544407E-2</v>
      </c>
      <c r="AY157" s="169">
        <f>IFERROR(Inv_SY_B!AY157/Inv_SY_B!$DC157-1,"")</f>
        <v>8.4588996827195118E-3</v>
      </c>
      <c r="AZ157" s="169">
        <f>IFERROR(Inv_SY_B!AZ157/Inv_SY_B!$DC157-1,"")</f>
        <v>1.7467818132752555E-2</v>
      </c>
      <c r="BA157" s="169">
        <f>IFERROR(Inv_SY_B!BA157/Inv_SY_B!$DC157-1,"")</f>
        <v>9.808377011440772E-3</v>
      </c>
      <c r="BB157" s="169">
        <f>IFERROR(Inv_SY_B!BB157/Inv_SY_B!$DC157-1,"")</f>
        <v>9.4264704215749617E-3</v>
      </c>
      <c r="BC157" s="169">
        <f>IFERROR(Inv_SY_B!BC157/Inv_SY_B!$DC157-1,"")</f>
        <v>4.5696347404291515E-3</v>
      </c>
      <c r="BD157" s="169">
        <f>IFERROR(Inv_SY_B!BD157/Inv_SY_B!$DC157-1,"")</f>
        <v>2.2468293299134245E-2</v>
      </c>
      <c r="BE157" s="169">
        <f>IFERROR(Inv_SY_B!BE157/Inv_SY_B!$DC157-1,"")</f>
        <v>3.509883676778891E-2</v>
      </c>
      <c r="BF157" s="169">
        <f>IFERROR(Inv_SY_B!BF157/Inv_SY_B!$DC157-1,"")</f>
        <v>2.9830214113081732E-2</v>
      </c>
      <c r="BG157" s="169">
        <f>IFERROR(Inv_SY_B!BG157/Inv_SY_B!$DC157-1,"")</f>
        <v>-7.8895993118610619E-3</v>
      </c>
      <c r="BH157" s="169">
        <f>IFERROR(Inv_SY_B!BH157/Inv_SY_B!$DC157-1,"")</f>
        <v>1.2119779011472431E-3</v>
      </c>
      <c r="BI157" s="169">
        <f>IFERROR(Inv_SY_B!BI157/Inv_SY_B!$DC157-1,"")</f>
        <v>-0.30359371940414359</v>
      </c>
      <c r="BJ157" s="169">
        <f>IFERROR(Inv_SY_B!BJ157/Inv_SY_B!$DC157-1,"")</f>
        <v>-9.1207299293525335E-3</v>
      </c>
      <c r="BK157" s="169">
        <f>IFERROR(Inv_SY_B!BK157/Inv_SY_B!$DC157-1,"")</f>
        <v>-1.9292547845537023E-2</v>
      </c>
      <c r="BL157" s="169">
        <f>IFERROR(Inv_SY_B!BL157/Inv_SY_B!$DC157-1,"")</f>
        <v>-1.1184706583775128E-2</v>
      </c>
      <c r="BM157" s="169">
        <f>IFERROR(Inv_SY_B!BM157/Inv_SY_B!$DC157-1,"")</f>
        <v>-1.5541648825588728E-2</v>
      </c>
      <c r="BN157" s="169">
        <f>IFERROR(Inv_SY_B!BN157/Inv_SY_B!$DC157-1,"")</f>
        <v>-1.7390962256946585E-2</v>
      </c>
      <c r="BO157" s="169">
        <f>IFERROR(Inv_SY_B!BO157/Inv_SY_B!$DC157-1,"")</f>
        <v>4.4400450843414596E-2</v>
      </c>
      <c r="BP157" s="169">
        <f>IFERROR(Inv_SY_B!BP157/Inv_SY_B!$DC157-1,"")</f>
        <v>5.0347819691007878E-2</v>
      </c>
      <c r="BQ157" s="169">
        <f>IFERROR(Inv_SY_B!BQ157/Inv_SY_B!$DC157-1,"")</f>
        <v>-0.31351378782190187</v>
      </c>
      <c r="BR157" s="169">
        <f>IFERROR(Inv_SY_B!BR157/Inv_SY_B!$DC157-1,"")</f>
        <v>-0.6427596078376514</v>
      </c>
      <c r="BS157" s="169">
        <f>IFERROR(Inv_SY_B!BS157/Inv_SY_B!$DC157-1,"")</f>
        <v>5.3148822876454282E-2</v>
      </c>
      <c r="BT157" s="169">
        <f>IFERROR(Inv_SY_B!BT157/Inv_SY_B!$DC157-1,"")</f>
        <v>8.4039810699540363E-2</v>
      </c>
      <c r="BU157" s="169">
        <f>IFERROR(Inv_SY_B!BU157/Inv_SY_B!$DC157-1,"")</f>
        <v>3.4138488999629457E-2</v>
      </c>
      <c r="BV157" s="169">
        <f>IFERROR(Inv_SY_B!BV157/Inv_SY_B!$DC157-1,"")</f>
        <v>3.7622980487813207E-2</v>
      </c>
      <c r="BW157" s="169">
        <f>IFERROR(Inv_SY_B!BW157/Inv_SY_B!$DC157-1,"")</f>
        <v>6.3623196582956787E-2</v>
      </c>
      <c r="BX157" s="169">
        <f>IFERROR(Inv_SY_B!BX157/Inv_SY_B!$DC157-1,"")</f>
        <v>0.10083509919392797</v>
      </c>
      <c r="BY157" s="169">
        <f>IFERROR(Inv_SY_B!BY157/Inv_SY_B!$DC157-1,"")</f>
        <v>9.5700008352207044E-2</v>
      </c>
      <c r="BZ157" s="169">
        <f>IFERROR(Inv_SY_B!BZ157/Inv_SY_B!$DC157-1,"")</f>
        <v>0.10024199620170915</v>
      </c>
      <c r="CA157" s="169">
        <f>IFERROR(Inv_SY_B!CA157/Inv_SY_B!$DC157-1,"")</f>
        <v>4.5065135231246112E-2</v>
      </c>
      <c r="CB157" s="169">
        <f>IFERROR(Inv_SY_B!CB157/Inv_SY_B!$DC157-1,"")</f>
        <v>3.1614787854590931E-2</v>
      </c>
      <c r="CC157" s="169">
        <f>IFERROR(Inv_SY_B!CC157/Inv_SY_B!$DC157-1,"")</f>
        <v>1.0902634612929729E-2</v>
      </c>
      <c r="CD157" s="169">
        <f>IFERROR(Inv_SY_B!CD157/Inv_SY_B!$DC157-1,"")</f>
        <v>1.5005400816131775E-2</v>
      </c>
      <c r="CE157" s="169">
        <f>IFERROR(Inv_SY_B!CE157/Inv_SY_B!$DC157-1,"")</f>
        <v>1.3715419973914678E-2</v>
      </c>
      <c r="CF157" s="169">
        <f>IFERROR(Inv_SY_B!CF157/Inv_SY_B!$DC157-1,"")</f>
        <v>1.6725409968253668E-2</v>
      </c>
      <c r="CG157" s="169">
        <f>IFERROR(Inv_SY_B!CG157/Inv_SY_B!$DC157-1,"")</f>
        <v>1.4562495515696439E-2</v>
      </c>
      <c r="CH157" s="169">
        <f>IFERROR(Inv_SY_B!CH157/Inv_SY_B!$DC157-1,"")</f>
        <v>4.4763005964050251E-2</v>
      </c>
      <c r="CI157" s="169" t="str">
        <f>IFERROR(Inv_SY_B!CI157/Inv_SY_B!$DC157-1,"")</f>
        <v/>
      </c>
      <c r="CJ157" s="169" t="str">
        <f>IFERROR(Inv_SY_B!CJ157/Inv_SY_B!$DC157-1,"")</f>
        <v/>
      </c>
      <c r="CK157" s="169">
        <f>IFERROR(Inv_SY_B!CK157/Inv_SY_B!$DC157-1,"")</f>
        <v>-5.5191426599986881E-2</v>
      </c>
      <c r="CL157" s="169">
        <f>IFERROR(Inv_SY_B!CL157/Inv_SY_B!$DC157-1,"")</f>
        <v>-0.12607814623816838</v>
      </c>
      <c r="CM157" s="169">
        <f>IFERROR(Inv_SY_B!CM157/Inv_SY_B!$DB157-1,"")</f>
        <v>4.761109392959173E-2</v>
      </c>
      <c r="CN157" s="169">
        <f>IFERROR(Inv_SY_B!CN157/Inv_SY_B!$DB157-1,"")</f>
        <v>-6.573234789423732E-3</v>
      </c>
      <c r="CO157" s="169">
        <f>IFERROR(Inv_SY_B!CO157/Inv_SY_B!$DB157-1,"")</f>
        <v>1.284189456396323E-2</v>
      </c>
      <c r="CP157" s="169">
        <f>IFERROR(Inv_SY_B!CP157/Inv_SY_B!$DB157-1,"")</f>
        <v>-5.560269213594804E-2</v>
      </c>
      <c r="CQ157" s="169">
        <f>IFERROR(Inv_SY_B!CQ157/Inv_SY_B!$DB157-1,"")</f>
        <v>-2.7408075585594327E-3</v>
      </c>
      <c r="CR157" s="169">
        <f>IFERROR(Inv_SY_B!CR157/Inv_SY_B!$DB157-1,"")</f>
        <v>3.8054963048044899E-2</v>
      </c>
      <c r="CS157" s="169">
        <f>IFERROR(Inv_SY_B!CS157/Inv_SY_B!$DB157-1,"")</f>
        <v>1.0892875779647815E-2</v>
      </c>
      <c r="CT157" s="169">
        <f>IFERROR(Inv_SY_B!CT157/Inv_SY_B!$DB157-1,"")</f>
        <v>-4.4484092837317135E-2</v>
      </c>
      <c r="CU157" s="169">
        <f>IFERROR(Inv_SY_B!CU157/Inv_SY_B!$DB157-1,"")</f>
        <v>-0.99797863536607279</v>
      </c>
      <c r="CV157" s="169">
        <f>IFERROR(Inv_SY_B!CV157/Inv_SY_B!$DB157-1,"")</f>
        <v>-1</v>
      </c>
      <c r="CW157" s="169">
        <f>IFERROR(Inv_SY_B!CW157/Inv_SY_B!$DB157-1,"")</f>
        <v>-0.9990739806365444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2.4528513976462829E-3</v>
      </c>
      <c r="D158" s="169">
        <f>IFERROR(Inv_SY_B!D158/Inv_SY_B!$DA158-1,"")</f>
        <v>7.8483493158643114E-4</v>
      </c>
      <c r="E158" s="169">
        <f>IFERROR(Inv_SY_B!E158/Inv_SY_B!$DA158-1,"")</f>
        <v>-6.188244252854247E-3</v>
      </c>
      <c r="F158" s="169">
        <f>IFERROR(Inv_SY_B!F158/Inv_SY_B!$DA158-1,"")</f>
        <v>3.099956459025055E-4</v>
      </c>
      <c r="G158" s="169">
        <f>IFERROR(Inv_SY_B!G158/Inv_SY_B!$DA158-1,"")</f>
        <v>-3.4543878643211734E-3</v>
      </c>
      <c r="H158" s="169">
        <f>IFERROR(Inv_SY_B!H158/Inv_SY_B!$DA158-1,"")</f>
        <v>-2.1355323062060005E-3</v>
      </c>
      <c r="I158" s="169">
        <f>IFERROR(Inv_SY_B!I158/Inv_SY_B!$DA158-1,"")</f>
        <v>4.1318804188068547E-3</v>
      </c>
      <c r="J158" s="169">
        <f>IFERROR(Inv_SY_B!J158/Inv_SY_B!$DA158-1,"")</f>
        <v>1.1866287548162546E-2</v>
      </c>
      <c r="K158" s="169">
        <f>IFERROR(Inv_SY_B!K158/Inv_SY_B!$DA158-1,"")</f>
        <v>1.9708302164050728E-2</v>
      </c>
      <c r="L158" s="169">
        <f>IFERROR(Inv_SY_B!L158/Inv_SY_B!$DA158-1,"")</f>
        <v>2.2391942411700949E-2</v>
      </c>
      <c r="M158" s="169">
        <f>IFERROR(Inv_SY_B!M158/Inv_SY_B!$DA158-1,"")</f>
        <v>1.2168610366185328E-2</v>
      </c>
      <c r="N158" s="169">
        <f>IFERROR(Inv_SY_B!N158/Inv_SY_B!$DA158-1,"")</f>
        <v>-2.9107904322167588E-4</v>
      </c>
      <c r="O158" s="169">
        <f>IFERROR(Inv_SY_B!O158/Inv_SY_B!$DA158-1,"")</f>
        <v>6.3226150439641415E-3</v>
      </c>
      <c r="P158" s="169">
        <f>IFERROR(Inv_SY_B!P158/Inv_SY_B!$DA158-1,"")</f>
        <v>-1.9285788222273226E-2</v>
      </c>
      <c r="Q158" s="169">
        <f>IFERROR(Inv_SY_B!Q158/Inv_SY_B!$DA158-1,"")</f>
        <v>-2.9157949891138846E-2</v>
      </c>
      <c r="R158" s="169">
        <f>IFERROR(Inv_SY_B!R158/Inv_SY_B!$DA158-1,"")</f>
        <v>-5.753872667990656E-2</v>
      </c>
      <c r="S158" s="169">
        <f>IFERROR(Inv_SY_B!S158/Inv_SY_B!$DA158-1,"")</f>
        <v>-3.3594105596564727E-2</v>
      </c>
      <c r="T158" s="169">
        <f>IFERROR(Inv_SY_B!T158/Inv_SY_B!$DA158-1,"")</f>
        <v>-1.2841641116216884E-2</v>
      </c>
      <c r="U158" s="169">
        <f>IFERROR(Inv_SY_B!U158/Inv_SY_B!$DA158-1,"")</f>
        <v>4.8385062680553315E-2</v>
      </c>
      <c r="V158" s="169">
        <f>IFERROR(Inv_SY_B!V158/Inv_SY_B!$DA158-1,"")</f>
        <v>5.5430794716456067E-2</v>
      </c>
      <c r="W158" s="169">
        <f>IFERROR(Inv_SY_B!W158/Inv_SY_B!$DA158-1,"")</f>
        <v>2.6192537410556715E-2</v>
      </c>
      <c r="X158" s="169">
        <f>IFERROR(Inv_SY_B!X158/Inv_SY_B!$DA158-1,"")</f>
        <v>-2.002444995166397E-2</v>
      </c>
      <c r="Y158" s="169">
        <f>IFERROR(Inv_SY_B!Y158/Inv_SY_B!$DA158-1,"")</f>
        <v>9.6442048547487058E-3</v>
      </c>
      <c r="Z158" s="169">
        <f>IFERROR(Inv_SY_B!Z158/Inv_SY_B!$DA158-1,"")</f>
        <v>-1.8443409143459766E-2</v>
      </c>
      <c r="AA158" s="169">
        <f>IFERROR(Inv_SY_B!AA158/Inv_SY_B!$DA158-1,"")</f>
        <v>-3.3985195282046021E-2</v>
      </c>
      <c r="AB158" s="169">
        <f>IFERROR(Inv_SY_B!AB158/Inv_SY_B!$DA158-1,"")</f>
        <v>5.2556923557056656E-3</v>
      </c>
      <c r="AC158" s="169">
        <f>IFERROR(Inv_SY_B!AC158/Inv_SY_B!$DA158-1,"")</f>
        <v>9.1022987901032693E-3</v>
      </c>
      <c r="AD158" s="169">
        <f>IFERROR(Inv_SY_B!AD158/Inv_SY_B!$DA158-1,"")</f>
        <v>-3.4933892687681545E-2</v>
      </c>
      <c r="AE158" s="169">
        <f>IFERROR(Inv_SY_B!AE158/Inv_SY_B!$DA158-1,"")</f>
        <v>-3.0455933176335437E-3</v>
      </c>
      <c r="AF158" s="169">
        <f>IFERROR(Inv_SY_B!AF158/Inv_SY_B!$DA158-1,"")</f>
        <v>2.1925055201647892E-2</v>
      </c>
      <c r="AG158" s="169">
        <f>IFERROR(Inv_SY_B!AG158/Inv_SY_B!$DA158-1,"")</f>
        <v>3.5904364296345914E-2</v>
      </c>
      <c r="AH158" s="169">
        <f>IFERROR(Inv_SY_B!AH158/Inv_SY_B!$DA158-1,"")</f>
        <v>-1.7057334878935904E-2</v>
      </c>
      <c r="AI158" s="169">
        <f>IFERROR(Inv_SY_B!AI158/Inv_SY_B!$DC158-1,"")</f>
        <v>5.0702568851067165E-2</v>
      </c>
      <c r="AJ158" s="169">
        <f>IFERROR(Inv_SY_B!AJ158/Inv_SY_B!$DC158-1,"")</f>
        <v>5.338202116877655E-2</v>
      </c>
      <c r="AK158" s="169">
        <f>IFERROR(Inv_SY_B!AK158/Inv_SY_B!$DC158-1,"")</f>
        <v>6.04060873594916E-2</v>
      </c>
      <c r="AL158" s="169">
        <f>IFERROR(Inv_SY_B!AL158/Inv_SY_B!$DC158-1,"")</f>
        <v>5.2705635078088564E-2</v>
      </c>
      <c r="AM158" s="169">
        <f>IFERROR(Inv_SY_B!AM158/Inv_SY_B!$DC158-1,"")</f>
        <v>5.6557028108685792E-2</v>
      </c>
      <c r="AN158" s="169">
        <f>IFERROR(Inv_SY_B!AN158/Inv_SY_B!$DC158-1,"")</f>
        <v>4.8339440765309716E-2</v>
      </c>
      <c r="AO158" s="169">
        <f>IFERROR(Inv_SY_B!AO158/Inv_SY_B!$DC158-1,"")</f>
        <v>4.1219968095486115E-2</v>
      </c>
      <c r="AP158" s="169">
        <f>IFERROR(Inv_SY_B!AP158/Inv_SY_B!$DC158-1,"")</f>
        <v>3.9104771029571772E-2</v>
      </c>
      <c r="AQ158" s="169">
        <f>IFERROR(Inv_SY_B!AQ158/Inv_SY_B!$DC158-1,"")</f>
        <v>3.3011178450087275E-2</v>
      </c>
      <c r="AR158" s="169">
        <f>IFERROR(Inv_SY_B!AR158/Inv_SY_B!$DC158-1,"")</f>
        <v>3.2839553399671928E-2</v>
      </c>
      <c r="AS158" s="169">
        <f>IFERROR(Inv_SY_B!AS158/Inv_SY_B!$DC158-1,"")</f>
        <v>2.819516938230926E-2</v>
      </c>
      <c r="AT158" s="169">
        <f>IFERROR(Inv_SY_B!AT158/Inv_SY_B!$DC158-1,"")</f>
        <v>3.1439092988282624E-2</v>
      </c>
      <c r="AU158" s="169">
        <f>IFERROR(Inv_SY_B!AU158/Inv_SY_B!$DC158-1,"")</f>
        <v>3.7841197726062648E-2</v>
      </c>
      <c r="AV158" s="169">
        <f>IFERROR(Inv_SY_B!AV158/Inv_SY_B!$DC158-1,"")</f>
        <v>-1.1422065825703598E-3</v>
      </c>
      <c r="AW158" s="169">
        <f>IFERROR(Inv_SY_B!AW158/Inv_SY_B!$DC158-1,"")</f>
        <v>2.4537855084734828E-2</v>
      </c>
      <c r="AX158" s="169">
        <f>IFERROR(Inv_SY_B!AX158/Inv_SY_B!$DC158-1,"")</f>
        <v>2.2836264746890489E-2</v>
      </c>
      <c r="AY158" s="169">
        <f>IFERROR(Inv_SY_B!AY158/Inv_SY_B!$DC158-1,"")</f>
        <v>-1.7872150138019682E-3</v>
      </c>
      <c r="AZ158" s="169">
        <f>IFERROR(Inv_SY_B!AZ158/Inv_SY_B!$DC158-1,"")</f>
        <v>1.4402641068880673E-2</v>
      </c>
      <c r="BA158" s="169">
        <f>IFERROR(Inv_SY_B!BA158/Inv_SY_B!$DC158-1,"")</f>
        <v>1.0461062289841561E-2</v>
      </c>
      <c r="BB158" s="169">
        <f>IFERROR(Inv_SY_B!BB158/Inv_SY_B!$DC158-1,"")</f>
        <v>1.121499386505409E-2</v>
      </c>
      <c r="BC158" s="169">
        <f>IFERROR(Inv_SY_B!BC158/Inv_SY_B!$DC158-1,"")</f>
        <v>1.2931047551489439E-2</v>
      </c>
      <c r="BD158" s="169">
        <f>IFERROR(Inv_SY_B!BD158/Inv_SY_B!$DC158-1,"")</f>
        <v>5.563144224355332E-3</v>
      </c>
      <c r="BE158" s="169">
        <f>IFERROR(Inv_SY_B!BE158/Inv_SY_B!$DC158-1,"")</f>
        <v>2.2336100314251484E-2</v>
      </c>
      <c r="BF158" s="169">
        <f>IFERROR(Inv_SY_B!BF158/Inv_SY_B!$DC158-1,"")</f>
        <v>2.2643893811260085E-2</v>
      </c>
      <c r="BG158" s="169">
        <f>IFERROR(Inv_SY_B!BG158/Inv_SY_B!$DC158-1,"")</f>
        <v>3.8857156729860565E-2</v>
      </c>
      <c r="BH158" s="169">
        <f>IFERROR(Inv_SY_B!BH158/Inv_SY_B!$DC158-1,"")</f>
        <v>1.7009881196467402E-2</v>
      </c>
      <c r="BI158" s="169">
        <f>IFERROR(Inv_SY_B!BI158/Inv_SY_B!$DC158-1,"")</f>
        <v>-0.41736727884991587</v>
      </c>
      <c r="BJ158" s="169">
        <f>IFERROR(Inv_SY_B!BJ158/Inv_SY_B!$DC158-1,"")</f>
        <v>2.4557260644143319E-2</v>
      </c>
      <c r="BK158" s="169">
        <f>IFERROR(Inv_SY_B!BK158/Inv_SY_B!$DC158-1,"")</f>
        <v>-1.3159611708463692E-2</v>
      </c>
      <c r="BL158" s="169">
        <f>IFERROR(Inv_SY_B!BL158/Inv_SY_B!$DC158-1,"")</f>
        <v>4.1072813725255841E-3</v>
      </c>
      <c r="BM158" s="169">
        <f>IFERROR(Inv_SY_B!BM158/Inv_SY_B!$DC158-1,"")</f>
        <v>1.0542749481498692E-2</v>
      </c>
      <c r="BN158" s="169">
        <f>IFERROR(Inv_SY_B!BN158/Inv_SY_B!$DC158-1,"")</f>
        <v>1.9796049568104213E-2</v>
      </c>
      <c r="BO158" s="169">
        <f>IFERROR(Inv_SY_B!BO158/Inv_SY_B!$DC158-1,"")</f>
        <v>4.1558015986958186E-2</v>
      </c>
      <c r="BP158" s="169">
        <f>IFERROR(Inv_SY_B!BP158/Inv_SY_B!$DC158-1,"")</f>
        <v>4.0709113050827694E-2</v>
      </c>
      <c r="BQ158" s="169">
        <f>IFERROR(Inv_SY_B!BQ158/Inv_SY_B!$DC158-1,"")</f>
        <v>5.0696994508871773E-2</v>
      </c>
      <c r="BR158" s="169">
        <f>IFERROR(Inv_SY_B!BR158/Inv_SY_B!$DC158-1,"")</f>
        <v>5.71709470149806E-2</v>
      </c>
      <c r="BS158" s="169">
        <f>IFERROR(Inv_SY_B!BS158/Inv_SY_B!$DC158-1,"")</f>
        <v>3.476311456070369E-2</v>
      </c>
      <c r="BT158" s="169">
        <f>IFERROR(Inv_SY_B!BT158/Inv_SY_B!$DC158-1,"")</f>
        <v>5.7697061136626981E-2</v>
      </c>
      <c r="BU158" s="169">
        <f>IFERROR(Inv_SY_B!BU158/Inv_SY_B!$DC158-1,"")</f>
        <v>2.2869441781726785E-2</v>
      </c>
      <c r="BV158" s="169">
        <f>IFERROR(Inv_SY_B!BV158/Inv_SY_B!$DC158-1,"")</f>
        <v>3.0494273467619681E-2</v>
      </c>
      <c r="BW158" s="169">
        <f>IFERROR(Inv_SY_B!BW158/Inv_SY_B!$DC158-1,"")</f>
        <v>6.3015121132335539E-2</v>
      </c>
      <c r="BX158" s="169">
        <f>IFERROR(Inv_SY_B!BX158/Inv_SY_B!$DC158-1,"")</f>
        <v>7.0173633879724084E-2</v>
      </c>
      <c r="BY158" s="169">
        <f>IFERROR(Inv_SY_B!BY158/Inv_SY_B!$DC158-1,"")</f>
        <v>7.1047245009421944E-2</v>
      </c>
      <c r="BZ158" s="169">
        <f>IFERROR(Inv_SY_B!BZ158/Inv_SY_B!$DC158-1,"")</f>
        <v>6.8932458956197928E-2</v>
      </c>
      <c r="CA158" s="169">
        <f>IFERROR(Inv_SY_B!CA158/Inv_SY_B!$DC158-1,"")</f>
        <v>1.6424792804298205E-2</v>
      </c>
      <c r="CB158" s="169">
        <f>IFERROR(Inv_SY_B!CB158/Inv_SY_B!$DC158-1,"")</f>
        <v>1.7778536743037865E-2</v>
      </c>
      <c r="CC158" s="169">
        <f>IFERROR(Inv_SY_B!CC158/Inv_SY_B!$DC158-1,"")</f>
        <v>5.2684529911282363E-2</v>
      </c>
      <c r="CD158" s="169">
        <f>IFERROR(Inv_SY_B!CD158/Inv_SY_B!$DC158-1,"")</f>
        <v>5.9235038185339928E-2</v>
      </c>
      <c r="CE158" s="169">
        <f>IFERROR(Inv_SY_B!CE158/Inv_SY_B!$DC158-1,"")</f>
        <v>3.2020361241006601E-2</v>
      </c>
      <c r="CF158" s="169">
        <f>IFERROR(Inv_SY_B!CF158/Inv_SY_B!$DC158-1,"")</f>
        <v>1.8435102553326699E-2</v>
      </c>
      <c r="CG158" s="169">
        <f>IFERROR(Inv_SY_B!CG158/Inv_SY_B!$DC158-1,"")</f>
        <v>1.3395558935898721E-2</v>
      </c>
      <c r="CH158" s="169">
        <f>IFERROR(Inv_SY_B!CH158/Inv_SY_B!$DC158-1,"")</f>
        <v>3.4801866772690593E-2</v>
      </c>
      <c r="CI158" s="169" t="str">
        <f>IFERROR(Inv_SY_B!CI158/Inv_SY_B!$DC158-1,"")</f>
        <v/>
      </c>
      <c r="CJ158" s="169" t="str">
        <f>IFERROR(Inv_SY_B!CJ158/Inv_SY_B!$DC158-1,"")</f>
        <v/>
      </c>
      <c r="CK158" s="169">
        <f>IFERROR(Inv_SY_B!CK158/Inv_SY_B!$DC158-1,"")</f>
        <v>-0.60888645429884225</v>
      </c>
      <c r="CL158" s="169">
        <f>IFERROR(Inv_SY_B!CL158/Inv_SY_B!$DC158-1,"")</f>
        <v>-0.63910153553153615</v>
      </c>
      <c r="CM158" s="169">
        <f>IFERROR(Inv_SY_B!CM158/Inv_SY_B!$DB158-1,"")</f>
        <v>0.35607924899693288</v>
      </c>
      <c r="CN158" s="169">
        <f>IFERROR(Inv_SY_B!CN158/Inv_SY_B!$DB158-1,"")</f>
        <v>0.29042364642270391</v>
      </c>
      <c r="CO158" s="169">
        <f>IFERROR(Inv_SY_B!CO158/Inv_SY_B!$DB158-1,"")</f>
        <v>0.31864147831910317</v>
      </c>
      <c r="CP158" s="169">
        <f>IFERROR(Inv_SY_B!CP158/Inv_SY_B!$DB158-1,"")</f>
        <v>0.23542617383445474</v>
      </c>
      <c r="CQ158" s="169">
        <f>IFERROR(Inv_SY_B!CQ158/Inv_SY_B!$DB158-1,"")</f>
        <v>0.29911014135957603</v>
      </c>
      <c r="CR158" s="169">
        <f>IFERROR(Inv_SY_B!CR158/Inv_SY_B!$DB158-1,"")</f>
        <v>0.34423045456191814</v>
      </c>
      <c r="CS158" s="169">
        <f>IFERROR(Inv_SY_B!CS158/Inv_SY_B!$DB158-1,"")</f>
        <v>0.29911014135957603</v>
      </c>
      <c r="CT158" s="169">
        <f>IFERROR(Inv_SY_B!CT158/Inv_SY_B!$DB158-1,"")</f>
        <v>0.22940179231101321</v>
      </c>
      <c r="CU158" s="169">
        <f>IFERROR(Inv_SY_B!CU158/Inv_SY_B!$DB158-1,"")</f>
        <v>0.30784692110699585</v>
      </c>
      <c r="CV158" s="169">
        <f>IFERROR(Inv_SY_B!CV158/Inv_SY_B!$DB158-1,"")</f>
        <v>-0.56250888046178726</v>
      </c>
      <c r="CW158" s="169">
        <f>IFERROR(Inv_SY_B!CW158/Inv_SY_B!$DB158-1,"")</f>
        <v>-0.16835578869117584</v>
      </c>
      <c r="CX158" s="169">
        <f>IFERROR(Inv_SY_B!CX158/Inv_SY_B!$DB158-1,"")</f>
        <v>-0.49753658706005777</v>
      </c>
      <c r="CY158" s="169">
        <f>IFERROR(Inv_SY_B!CY158/Inv_SY_B!$DB158-1,"")</f>
        <v>-0.8352344850518697</v>
      </c>
      <c r="CZ158" s="169">
        <f>IFERROR(Inv_SY_B!CZ158/Inv_SY_B!$DB158-1,"")</f>
        <v>-0.6166342570073855</v>
      </c>
    </row>
    <row r="159" spans="2:104">
      <c r="B159" s="164">
        <f t="shared" si="3"/>
        <v>45851</v>
      </c>
      <c r="C159" s="169">
        <f>IFERROR(Inv_SY_B!C159/Inv_SY_B!$DA159-1,"")</f>
        <v>1.5432897540181623E-2</v>
      </c>
      <c r="D159" s="169">
        <f>IFERROR(Inv_SY_B!D159/Inv_SY_B!$DA159-1,"")</f>
        <v>1.4369821229759161E-2</v>
      </c>
      <c r="E159" s="169">
        <f>IFERROR(Inv_SY_B!E159/Inv_SY_B!$DA159-1,"")</f>
        <v>-4.4929855638436988E-3</v>
      </c>
      <c r="F159" s="169">
        <f>IFERROR(Inv_SY_B!F159/Inv_SY_B!$DA159-1,"")</f>
        <v>-1.0108990796082629E-2</v>
      </c>
      <c r="G159" s="169">
        <f>IFERROR(Inv_SY_B!G159/Inv_SY_B!$DA159-1,"")</f>
        <v>-6.1523587977179162E-3</v>
      </c>
      <c r="H159" s="169">
        <f>IFERROR(Inv_SY_B!H159/Inv_SY_B!$DA159-1,"")</f>
        <v>5.8129787384952891E-5</v>
      </c>
      <c r="I159" s="169">
        <f>IFERROR(Inv_SY_B!I159/Inv_SY_B!$DA159-1,"")</f>
        <v>-1.1638456525917773E-2</v>
      </c>
      <c r="J159" s="169">
        <f>IFERROR(Inv_SY_B!J159/Inv_SY_B!$DA159-1,"")</f>
        <v>1.2344342063932423E-3</v>
      </c>
      <c r="K159" s="169">
        <f>IFERROR(Inv_SY_B!K159/Inv_SY_B!$DA159-1,"")</f>
        <v>6.0046385543008896E-3</v>
      </c>
      <c r="L159" s="169">
        <f>IFERROR(Inv_SY_B!L159/Inv_SY_B!$DA159-1,"")</f>
        <v>8.2324486313407608E-3</v>
      </c>
      <c r="M159" s="169">
        <f>IFERROR(Inv_SY_B!M159/Inv_SY_B!$DA159-1,"")</f>
        <v>1.1703557572967815E-2</v>
      </c>
      <c r="N159" s="169">
        <f>IFERROR(Inv_SY_B!N159/Inv_SY_B!$DA159-1,"")</f>
        <v>7.5066554522666973E-3</v>
      </c>
      <c r="O159" s="169">
        <f>IFERROR(Inv_SY_B!O159/Inv_SY_B!$DA159-1,"")</f>
        <v>5.3114077393441317E-3</v>
      </c>
      <c r="P159" s="169">
        <f>IFERROR(Inv_SY_B!P159/Inv_SY_B!$DA159-1,"")</f>
        <v>-2.5739224034827535E-2</v>
      </c>
      <c r="Q159" s="169">
        <f>IFERROR(Inv_SY_B!Q159/Inv_SY_B!$DA159-1,"")</f>
        <v>-3.7312611306043242E-2</v>
      </c>
      <c r="R159" s="169">
        <f>IFERROR(Inv_SY_B!R159/Inv_SY_B!$DA159-1,"")</f>
        <v>-6.7601810476925595E-2</v>
      </c>
      <c r="S159" s="169">
        <f>IFERROR(Inv_SY_B!S159/Inv_SY_B!$DA159-1,"")</f>
        <v>-3.8530862597749849E-2</v>
      </c>
      <c r="T159" s="169">
        <f>IFERROR(Inv_SY_B!T159/Inv_SY_B!$DA159-1,"")</f>
        <v>-1.1093532421585284E-2</v>
      </c>
      <c r="U159" s="169">
        <f>IFERROR(Inv_SY_B!U159/Inv_SY_B!$DA159-1,"")</f>
        <v>7.1277195189312526E-2</v>
      </c>
      <c r="V159" s="169">
        <f>IFERROR(Inv_SY_B!V159/Inv_SY_B!$DA159-1,"")</f>
        <v>7.5695189698143261E-2</v>
      </c>
      <c r="W159" s="169">
        <f>IFERROR(Inv_SY_B!W159/Inv_SY_B!$DA159-1,"")</f>
        <v>3.7566458560768012E-2</v>
      </c>
      <c r="X159" s="169">
        <f>IFERROR(Inv_SY_B!X159/Inv_SY_B!$DA159-1,"")</f>
        <v>-4.638334899999097E-3</v>
      </c>
      <c r="Y159" s="169">
        <f>IFERROR(Inv_SY_B!Y159/Inv_SY_B!$DA159-1,"")</f>
        <v>2.7671377589528756E-2</v>
      </c>
      <c r="Z159" s="169">
        <f>IFERROR(Inv_SY_B!Z159/Inv_SY_B!$DA159-1,"")</f>
        <v>2.6758424906119238E-2</v>
      </c>
      <c r="AA159" s="169">
        <f>IFERROR(Inv_SY_B!AA159/Inv_SY_B!$DA159-1,"")</f>
        <v>-4.9782546652090809E-2</v>
      </c>
      <c r="AB159" s="169">
        <f>IFERROR(Inv_SY_B!AB159/Inv_SY_B!$DA159-1,"")</f>
        <v>-1.0904394902117365E-2</v>
      </c>
      <c r="AC159" s="169">
        <f>IFERROR(Inv_SY_B!AC159/Inv_SY_B!$DA159-1,"")</f>
        <v>5.6128921997233849E-3</v>
      </c>
      <c r="AD159" s="169">
        <f>IFERROR(Inv_SY_B!AD159/Inv_SY_B!$DA159-1,"")</f>
        <v>-3.3971626017880063E-2</v>
      </c>
      <c r="AE159" s="169">
        <f>IFERROR(Inv_SY_B!AE159/Inv_SY_B!$DA159-1,"")</f>
        <v>-2.7888890715583869E-3</v>
      </c>
      <c r="AF159" s="169">
        <f>IFERROR(Inv_SY_B!AF159/Inv_SY_B!$DA159-1,"")</f>
        <v>2.072069371535723E-2</v>
      </c>
      <c r="AG159" s="169">
        <f>IFERROR(Inv_SY_B!AG159/Inv_SY_B!$DA159-1,"")</f>
        <v>1.8041631244087863E-2</v>
      </c>
      <c r="AH159" s="169">
        <f>IFERROR(Inv_SY_B!AH159/Inv_SY_B!$DA159-1,"")</f>
        <v>-3.8441229752641415E-2</v>
      </c>
      <c r="AI159" s="169">
        <f>IFERROR(Inv_SY_B!AI159/Inv_SY_B!$DC159-1,"")</f>
        <v>2.2685524048281946E-2</v>
      </c>
      <c r="AJ159" s="169">
        <f>IFERROR(Inv_SY_B!AJ159/Inv_SY_B!$DC159-1,"")</f>
        <v>2.0785905547010319E-2</v>
      </c>
      <c r="AK159" s="169">
        <f>IFERROR(Inv_SY_B!AK159/Inv_SY_B!$DC159-1,"")</f>
        <v>2.8465763416832823E-2</v>
      </c>
      <c r="AL159" s="169">
        <f>IFERROR(Inv_SY_B!AL159/Inv_SY_B!$DC159-1,"")</f>
        <v>1.0868693943333119E-2</v>
      </c>
      <c r="AM159" s="169">
        <f>IFERROR(Inv_SY_B!AM159/Inv_SY_B!$DC159-1,"")</f>
        <v>1.7070229475607768E-2</v>
      </c>
      <c r="AN159" s="169">
        <f>IFERROR(Inv_SY_B!AN159/Inv_SY_B!$DC159-1,"")</f>
        <v>1.4550983458555766E-2</v>
      </c>
      <c r="AO159" s="169">
        <f>IFERROR(Inv_SY_B!AO159/Inv_SY_B!$DC159-1,"")</f>
        <v>1.471227037756706E-2</v>
      </c>
      <c r="AP159" s="169">
        <f>IFERROR(Inv_SY_B!AP159/Inv_SY_B!$DC159-1,"")</f>
        <v>1.667945751411759E-2</v>
      </c>
      <c r="AQ159" s="169">
        <f>IFERROR(Inv_SY_B!AQ159/Inv_SY_B!$DC159-1,"")</f>
        <v>3.4861712814180379E-3</v>
      </c>
      <c r="AR159" s="169">
        <f>IFERROR(Inv_SY_B!AR159/Inv_SY_B!$DC159-1,"")</f>
        <v>1.2989814247039266E-2</v>
      </c>
      <c r="AS159" s="169">
        <f>IFERROR(Inv_SY_B!AS159/Inv_SY_B!$DC159-1,"")</f>
        <v>1.1805890813725739E-2</v>
      </c>
      <c r="AT159" s="169">
        <f>IFERROR(Inv_SY_B!AT159/Inv_SY_B!$DC159-1,"")</f>
        <v>1.1370705484343713E-2</v>
      </c>
      <c r="AU159" s="169">
        <f>IFERROR(Inv_SY_B!AU159/Inv_SY_B!$DC159-1,"")</f>
        <v>7.3734476440918684E-3</v>
      </c>
      <c r="AV159" s="169">
        <f>IFERROR(Inv_SY_B!AV159/Inv_SY_B!$DC159-1,"")</f>
        <v>-1.8913073613256337E-2</v>
      </c>
      <c r="AW159" s="169">
        <f>IFERROR(Inv_SY_B!AW159/Inv_SY_B!$DC159-1,"")</f>
        <v>1.3164287174054046E-2</v>
      </c>
      <c r="AX159" s="169">
        <f>IFERROR(Inv_SY_B!AX159/Inv_SY_B!$DC159-1,"")</f>
        <v>6.1070353099106356E-3</v>
      </c>
      <c r="AY159" s="169">
        <f>IFERROR(Inv_SY_B!AY159/Inv_SY_B!$DC159-1,"")</f>
        <v>-2.2353452411287833E-3</v>
      </c>
      <c r="AZ159" s="169">
        <f>IFERROR(Inv_SY_B!AZ159/Inv_SY_B!$DC159-1,"")</f>
        <v>1.7953012192115425E-2</v>
      </c>
      <c r="BA159" s="169">
        <f>IFERROR(Inv_SY_B!BA159/Inv_SY_B!$DC159-1,"")</f>
        <v>9.3258827797317867E-3</v>
      </c>
      <c r="BB159" s="169">
        <f>IFERROR(Inv_SY_B!BB159/Inv_SY_B!$DC159-1,"")</f>
        <v>1.5497128932891346E-2</v>
      </c>
      <c r="BC159" s="169">
        <f>IFERROR(Inv_SY_B!BC159/Inv_SY_B!$DC159-1,"")</f>
        <v>1.1284426911415846E-2</v>
      </c>
      <c r="BD159" s="169">
        <f>IFERROR(Inv_SY_B!BD159/Inv_SY_B!$DC159-1,"")</f>
        <v>1.7793906004837989E-2</v>
      </c>
      <c r="BE159" s="169">
        <f>IFERROR(Inv_SY_B!BE159/Inv_SY_B!$DC159-1,"")</f>
        <v>3.7621514365351549E-2</v>
      </c>
      <c r="BF159" s="169">
        <f>IFERROR(Inv_SY_B!BF159/Inv_SY_B!$DC159-1,"")</f>
        <v>3.2728262418641352E-2</v>
      </c>
      <c r="BG159" s="169">
        <f>IFERROR(Inv_SY_B!BG159/Inv_SY_B!$DC159-1,"")</f>
        <v>-7.6616010619964259E-3</v>
      </c>
      <c r="BH159" s="169">
        <f>IFERROR(Inv_SY_B!BH159/Inv_SY_B!$DC159-1,"")</f>
        <v>1.9933465523228611E-2</v>
      </c>
      <c r="BI159" s="169">
        <f>IFERROR(Inv_SY_B!BI159/Inv_SY_B!$DC159-1,"")</f>
        <v>-0.44290589141956194</v>
      </c>
      <c r="BJ159" s="169">
        <f>IFERROR(Inv_SY_B!BJ159/Inv_SY_B!$DC159-1,"")</f>
        <v>1.4158595252739659E-2</v>
      </c>
      <c r="BK159" s="169">
        <f>IFERROR(Inv_SY_B!BK159/Inv_SY_B!$DC159-1,"")</f>
        <v>-1.4094323529532216E-2</v>
      </c>
      <c r="BL159" s="169">
        <f>IFERROR(Inv_SY_B!BL159/Inv_SY_B!$DC159-1,"")</f>
        <v>1.4518437257664552E-3</v>
      </c>
      <c r="BM159" s="169">
        <f>IFERROR(Inv_SY_B!BM159/Inv_SY_B!$DC159-1,"")</f>
        <v>6.4631380003477013E-4</v>
      </c>
      <c r="BN159" s="169">
        <f>IFERROR(Inv_SY_B!BN159/Inv_SY_B!$DC159-1,"")</f>
        <v>-1.1595980300699305E-3</v>
      </c>
      <c r="BO159" s="169">
        <f>IFERROR(Inv_SY_B!BO159/Inv_SY_B!$DC159-1,"")</f>
        <v>1.6086765868301267E-2</v>
      </c>
      <c r="BP159" s="169">
        <f>IFERROR(Inv_SY_B!BP159/Inv_SY_B!$DC159-1,"")</f>
        <v>1.8020183531119116E-2</v>
      </c>
      <c r="BQ159" s="169">
        <f>IFERROR(Inv_SY_B!BQ159/Inv_SY_B!$DC159-1,"")</f>
        <v>2.5122324866950541E-2</v>
      </c>
      <c r="BR159" s="169">
        <f>IFERROR(Inv_SY_B!BR159/Inv_SY_B!$DC159-1,"")</f>
        <v>2.4489554295805904E-2</v>
      </c>
      <c r="BS159" s="169">
        <f>IFERROR(Inv_SY_B!BS159/Inv_SY_B!$DC159-1,"")</f>
        <v>-8.7580729837187787E-3</v>
      </c>
      <c r="BT159" s="169">
        <f>IFERROR(Inv_SY_B!BT159/Inv_SY_B!$DC159-1,"")</f>
        <v>2.5778966813732929E-2</v>
      </c>
      <c r="BU159" s="169">
        <f>IFERROR(Inv_SY_B!BU159/Inv_SY_B!$DC159-1,"")</f>
        <v>-8.3041049905130393E-3</v>
      </c>
      <c r="BV159" s="169">
        <f>IFERROR(Inv_SY_B!BV159/Inv_SY_B!$DC159-1,"")</f>
        <v>-7.4479719868714156E-4</v>
      </c>
      <c r="BW159" s="169">
        <f>IFERROR(Inv_SY_B!BW159/Inv_SY_B!$DC159-1,"")</f>
        <v>9.3943558448699171E-3</v>
      </c>
      <c r="BX159" s="169">
        <f>IFERROR(Inv_SY_B!BX159/Inv_SY_B!$DC159-1,"")</f>
        <v>2.1244916035363159E-2</v>
      </c>
      <c r="BY159" s="169">
        <f>IFERROR(Inv_SY_B!BY159/Inv_SY_B!$DC159-1,"")</f>
        <v>1.8367112424873877E-2</v>
      </c>
      <c r="BZ159" s="169">
        <f>IFERROR(Inv_SY_B!BZ159/Inv_SY_B!$DC159-1,"")</f>
        <v>2.4748329126393465E-2</v>
      </c>
      <c r="CA159" s="169">
        <f>IFERROR(Inv_SY_B!CA159/Inv_SY_B!$DC159-1,"")</f>
        <v>1.302463023922229E-5</v>
      </c>
      <c r="CB159" s="169">
        <f>IFERROR(Inv_SY_B!CB159/Inv_SY_B!$DC159-1,"")</f>
        <v>8.3017510046119458E-3</v>
      </c>
      <c r="CC159" s="169">
        <f>IFERROR(Inv_SY_B!CC159/Inv_SY_B!$DC159-1,"")</f>
        <v>3.2545327282789804E-2</v>
      </c>
      <c r="CD159" s="169">
        <f>IFERROR(Inv_SY_B!CD159/Inv_SY_B!$DC159-1,"")</f>
        <v>3.6535340423856644E-2</v>
      </c>
      <c r="CE159" s="169">
        <f>IFERROR(Inv_SY_B!CE159/Inv_SY_B!$DC159-1,"")</f>
        <v>-1.2973222077659607E-2</v>
      </c>
      <c r="CF159" s="169">
        <f>IFERROR(Inv_SY_B!CF159/Inv_SY_B!$DC159-1,"")</f>
        <v>-1.8243985831208009E-2</v>
      </c>
      <c r="CG159" s="169">
        <f>IFERROR(Inv_SY_B!CG159/Inv_SY_B!$DC159-1,"")</f>
        <v>-1.4674066640226968E-2</v>
      </c>
      <c r="CH159" s="169">
        <f>IFERROR(Inv_SY_B!CH159/Inv_SY_B!$DC159-1,"")</f>
        <v>7.2765664267289143E-3</v>
      </c>
      <c r="CI159" s="169" t="str">
        <f>IFERROR(Inv_SY_B!CI159/Inv_SY_B!$DC159-1,"")</f>
        <v/>
      </c>
      <c r="CJ159" s="169" t="str">
        <f>IFERROR(Inv_SY_B!CJ159/Inv_SY_B!$DC159-1,"")</f>
        <v/>
      </c>
      <c r="CK159" s="169">
        <f>IFERROR(Inv_SY_B!CK159/Inv_SY_B!$DC159-1,"")</f>
        <v>-1.3205312693102544E-2</v>
      </c>
      <c r="CL159" s="169">
        <f>IFERROR(Inv_SY_B!CL159/Inv_SY_B!$DC159-1,"")</f>
        <v>-9.4561654907607928E-2</v>
      </c>
      <c r="CM159" s="169">
        <f>IFERROR(Inv_SY_B!CM159/Inv_SY_B!$DB159-1,"")</f>
        <v>0.13441483802737975</v>
      </c>
      <c r="CN159" s="169">
        <f>IFERROR(Inv_SY_B!CN159/Inv_SY_B!$DB159-1,"")</f>
        <v>7.1556077678346819E-2</v>
      </c>
      <c r="CO159" s="169">
        <f>IFERROR(Inv_SY_B!CO159/Inv_SY_B!$DB159-1,"")</f>
        <v>0.10146831043597127</v>
      </c>
      <c r="CP159" s="169">
        <f>IFERROR(Inv_SY_B!CP159/Inv_SY_B!$DB159-1,"")</f>
        <v>4.0213441734853861E-2</v>
      </c>
      <c r="CQ159" s="169">
        <f>IFERROR(Inv_SY_B!CQ159/Inv_SY_B!$DB159-1,"")</f>
        <v>0.10245670626371339</v>
      </c>
      <c r="CR159" s="169">
        <f>IFERROR(Inv_SY_B!CR159/Inv_SY_B!$DB159-1,"")</f>
        <v>0.13817733147831857</v>
      </c>
      <c r="CS159" s="169">
        <f>IFERROR(Inv_SY_B!CS159/Inv_SY_B!$DB159-1,"")</f>
        <v>0.10168575751807452</v>
      </c>
      <c r="CT159" s="169">
        <f>IFERROR(Inv_SY_B!CT159/Inv_SY_B!$DB159-1,"")</f>
        <v>3.7953994545253611E-2</v>
      </c>
      <c r="CU159" s="169">
        <f>IFERROR(Inv_SY_B!CU159/Inv_SY_B!$DB159-1,"")</f>
        <v>0.33713350443621293</v>
      </c>
      <c r="CV159" s="169">
        <f>IFERROR(Inv_SY_B!CV159/Inv_SY_B!$DB159-1,"")</f>
        <v>-0.57312426613367395</v>
      </c>
      <c r="CW159" s="169">
        <f>IFERROR(Inv_SY_B!CW159/Inv_SY_B!$DB159-1,"")</f>
        <v>-0.23684020540408113</v>
      </c>
      <c r="CX159" s="169">
        <f>IFERROR(Inv_SY_B!CX159/Inv_SY_B!$DB159-1,"")</f>
        <v>7.2348461012216703E-2</v>
      </c>
      <c r="CY159" s="169">
        <f>IFERROR(Inv_SY_B!CY159/Inv_SY_B!$DB159-1,"")</f>
        <v>-0.12506997128699049</v>
      </c>
      <c r="CZ159" s="169">
        <f>IFERROR(Inv_SY_B!CZ159/Inv_SY_B!$DB159-1,"")</f>
        <v>-0.20237398030559606</v>
      </c>
    </row>
    <row r="160" spans="2:104">
      <c r="B160" s="164">
        <f t="shared" si="3"/>
        <v>45852</v>
      </c>
      <c r="C160" s="169">
        <f>IFERROR(Inv_SY_B!C160/Inv_SY_B!$DA160-1,"")</f>
        <v>-3.7278334591877016E-3</v>
      </c>
      <c r="D160" s="169">
        <f>IFERROR(Inv_SY_B!D160/Inv_SY_B!$DA160-1,"")</f>
        <v>3.8980414012523834E-3</v>
      </c>
      <c r="E160" s="169">
        <f>IFERROR(Inv_SY_B!E160/Inv_SY_B!$DA160-1,"")</f>
        <v>-1.1501320840923368E-2</v>
      </c>
      <c r="F160" s="169">
        <f>IFERROR(Inv_SY_B!F160/Inv_SY_B!$DA160-1,"")</f>
        <v>-1.0662784855428264E-2</v>
      </c>
      <c r="G160" s="169">
        <f>IFERROR(Inv_SY_B!G160/Inv_SY_B!$DA160-1,"")</f>
        <v>-8.198980881624518E-3</v>
      </c>
      <c r="H160" s="169">
        <f>IFERROR(Inv_SY_B!H160/Inv_SY_B!$DA160-1,"")</f>
        <v>-7.1094730113847593E-3</v>
      </c>
      <c r="I160" s="169">
        <f>IFERROR(Inv_SY_B!I160/Inv_SY_B!$DA160-1,"")</f>
        <v>-1.0454924107196062E-2</v>
      </c>
      <c r="J160" s="169">
        <f>IFERROR(Inv_SY_B!J160/Inv_SY_B!$DA160-1,"")</f>
        <v>7.5502058069365496E-4</v>
      </c>
      <c r="K160" s="169">
        <f>IFERROR(Inv_SY_B!K160/Inv_SY_B!$DA160-1,"")</f>
        <v>1.4370215824972776E-2</v>
      </c>
      <c r="L160" s="169">
        <f>IFERROR(Inv_SY_B!L160/Inv_SY_B!$DA160-1,"")</f>
        <v>1.5058165773748078E-2</v>
      </c>
      <c r="M160" s="169">
        <f>IFERROR(Inv_SY_B!M160/Inv_SY_B!$DA160-1,"")</f>
        <v>2.2019058790168078E-3</v>
      </c>
      <c r="N160" s="169">
        <f>IFERROR(Inv_SY_B!N160/Inv_SY_B!$DA160-1,"")</f>
        <v>-1.9325995779635452E-3</v>
      </c>
      <c r="O160" s="169">
        <f>IFERROR(Inv_SY_B!O160/Inv_SY_B!$DA160-1,"")</f>
        <v>-5.2168919280269899E-3</v>
      </c>
      <c r="P160" s="169">
        <f>IFERROR(Inv_SY_B!P160/Inv_SY_B!$DA160-1,"")</f>
        <v>-2.8521855947509334E-2</v>
      </c>
      <c r="Q160" s="169">
        <f>IFERROR(Inv_SY_B!Q160/Inv_SY_B!$DA160-1,"")</f>
        <v>-3.9428460558577405E-2</v>
      </c>
      <c r="R160" s="169">
        <f>IFERROR(Inv_SY_B!R160/Inv_SY_B!$DA160-1,"")</f>
        <v>-7.6563945075831086E-2</v>
      </c>
      <c r="S160" s="169">
        <f>IFERROR(Inv_SY_B!S160/Inv_SY_B!$DA160-1,"")</f>
        <v>-4.610885987412805E-2</v>
      </c>
      <c r="T160" s="169">
        <f>IFERROR(Inv_SY_B!T160/Inv_SY_B!$DA160-1,"")</f>
        <v>-1.8111006091490189E-2</v>
      </c>
      <c r="U160" s="169">
        <f>IFERROR(Inv_SY_B!U160/Inv_SY_B!$DA160-1,"")</f>
        <v>5.7167876576482479E-2</v>
      </c>
      <c r="V160" s="169">
        <f>IFERROR(Inv_SY_B!V160/Inv_SY_B!$DA160-1,"")</f>
        <v>6.1101981943437744E-2</v>
      </c>
      <c r="W160" s="169">
        <f>IFERROR(Inv_SY_B!W160/Inv_SY_B!$DA160-1,"")</f>
        <v>1.9914518424383409E-2</v>
      </c>
      <c r="X160" s="169">
        <f>IFERROR(Inv_SY_B!X160/Inv_SY_B!$DA160-1,"")</f>
        <v>-2.8225653141818352E-2</v>
      </c>
      <c r="Y160" s="169">
        <f>IFERROR(Inv_SY_B!Y160/Inv_SY_B!$DA160-1,"")</f>
        <v>9.3601648431815843E-3</v>
      </c>
      <c r="Z160" s="169">
        <f>IFERROR(Inv_SY_B!Z160/Inv_SY_B!$DA160-1,"")</f>
        <v>1.2852208057406278E-2</v>
      </c>
      <c r="AA160" s="169">
        <f>IFERROR(Inv_SY_B!AA160/Inv_SY_B!$DA160-1,"")</f>
        <v>-1.4358938834797663E-2</v>
      </c>
      <c r="AB160" s="169">
        <f>IFERROR(Inv_SY_B!AB160/Inv_SY_B!$DA160-1,"")</f>
        <v>2.0703236646409051E-2</v>
      </c>
      <c r="AC160" s="169">
        <f>IFERROR(Inv_SY_B!AC160/Inv_SY_B!$DA160-1,"")</f>
        <v>8.745892114726761E-3</v>
      </c>
      <c r="AD160" s="169">
        <f>IFERROR(Inv_SY_B!AD160/Inv_SY_B!$DA160-1,"")</f>
        <v>-3.9470152655328161E-2</v>
      </c>
      <c r="AE160" s="169">
        <f>IFERROR(Inv_SY_B!AE160/Inv_SY_B!$DA160-1,"")</f>
        <v>1.2987426248147971E-2</v>
      </c>
      <c r="AF160" s="169">
        <f>IFERROR(Inv_SY_B!AF160/Inv_SY_B!$DA160-1,"")</f>
        <v>3.934146163246699E-2</v>
      </c>
      <c r="AG160" s="169">
        <f>IFERROR(Inv_SY_B!AG160/Inv_SY_B!$DA160-1,"")</f>
        <v>5.6375381312658401E-2</v>
      </c>
      <c r="AH160" s="169">
        <f>IFERROR(Inv_SY_B!AH160/Inv_SY_B!$DA160-1,"")</f>
        <v>1.4760183582225972E-2</v>
      </c>
      <c r="AI160" s="169">
        <f>IFERROR(Inv_SY_B!AI160/Inv_SY_B!$DC160-1,"")</f>
        <v>1.6036723790288976E-2</v>
      </c>
      <c r="AJ160" s="169">
        <f>IFERROR(Inv_SY_B!AJ160/Inv_SY_B!$DC160-1,"")</f>
        <v>9.7882141903200548E-3</v>
      </c>
      <c r="AK160" s="169">
        <f>IFERROR(Inv_SY_B!AK160/Inv_SY_B!$DC160-1,"")</f>
        <v>1.6497720488923173E-2</v>
      </c>
      <c r="AL160" s="169">
        <f>IFERROR(Inv_SY_B!AL160/Inv_SY_B!$DC160-1,"")</f>
        <v>-5.0648539651325652E-3</v>
      </c>
      <c r="AM160" s="169">
        <f>IFERROR(Inv_SY_B!AM160/Inv_SY_B!$DC160-1,"")</f>
        <v>-1.3097987387760468E-2</v>
      </c>
      <c r="AN160" s="169">
        <f>IFERROR(Inv_SY_B!AN160/Inv_SY_B!$DC160-1,"")</f>
        <v>1.1571575674946821E-3</v>
      </c>
      <c r="AO160" s="169">
        <f>IFERROR(Inv_SY_B!AO160/Inv_SY_B!$DC160-1,"")</f>
        <v>1.7031807395933019E-3</v>
      </c>
      <c r="AP160" s="169">
        <f>IFERROR(Inv_SY_B!AP160/Inv_SY_B!$DC160-1,"")</f>
        <v>9.4471082807012774E-3</v>
      </c>
      <c r="AQ160" s="169">
        <f>IFERROR(Inv_SY_B!AQ160/Inv_SY_B!$DC160-1,"")</f>
        <v>-6.3559059161203413E-3</v>
      </c>
      <c r="AR160" s="169">
        <f>IFERROR(Inv_SY_B!AR160/Inv_SY_B!$DC160-1,"")</f>
        <v>2.1404938575839694E-3</v>
      </c>
      <c r="AS160" s="169">
        <f>IFERROR(Inv_SY_B!AS160/Inv_SY_B!$DC160-1,"")</f>
        <v>3.1037620601208626E-3</v>
      </c>
      <c r="AT160" s="169">
        <f>IFERROR(Inv_SY_B!AT160/Inv_SY_B!$DC160-1,"")</f>
        <v>2.1243445088701129E-3</v>
      </c>
      <c r="AU160" s="169">
        <f>IFERROR(Inv_SY_B!AU160/Inv_SY_B!$DC160-1,"")</f>
        <v>-3.6872537996903709E-3</v>
      </c>
      <c r="AV160" s="169">
        <f>IFERROR(Inv_SY_B!AV160/Inv_SY_B!$DC160-1,"")</f>
        <v>-2.6600165244792806E-2</v>
      </c>
      <c r="AW160" s="169">
        <f>IFERROR(Inv_SY_B!AW160/Inv_SY_B!$DC160-1,"")</f>
        <v>6.1044249056585453E-3</v>
      </c>
      <c r="AX160" s="169">
        <f>IFERROR(Inv_SY_B!AX160/Inv_SY_B!$DC160-1,"")</f>
        <v>-3.4353758933350909E-3</v>
      </c>
      <c r="AY160" s="169">
        <f>IFERROR(Inv_SY_B!AY160/Inv_SY_B!$DC160-1,"")</f>
        <v>-1.0499880485786428E-2</v>
      </c>
      <c r="AZ160" s="169">
        <f>IFERROR(Inv_SY_B!AZ160/Inv_SY_B!$DC160-1,"")</f>
        <v>9.8840597111506945E-3</v>
      </c>
      <c r="BA160" s="169">
        <f>IFERROR(Inv_SY_B!BA160/Inv_SY_B!$DC160-1,"")</f>
        <v>2.1404938575839694E-3</v>
      </c>
      <c r="BB160" s="169">
        <f>IFERROR(Inv_SY_B!BB160/Inv_SY_B!$DC160-1,"")</f>
        <v>1.3785242822488497E-2</v>
      </c>
      <c r="BC160" s="169">
        <f>IFERROR(Inv_SY_B!BC160/Inv_SY_B!$DC160-1,"")</f>
        <v>3.6964159574273125E-3</v>
      </c>
      <c r="BD160" s="169">
        <f>IFERROR(Inv_SY_B!BD160/Inv_SY_B!$DC160-1,"")</f>
        <v>1.308312866299155E-2</v>
      </c>
      <c r="BE160" s="169">
        <f>IFERROR(Inv_SY_B!BE160/Inv_SY_B!$DC160-1,"")</f>
        <v>3.6729462558557691E-2</v>
      </c>
      <c r="BF160" s="169">
        <f>IFERROR(Inv_SY_B!BF160/Inv_SY_B!$DC160-1,"")</f>
        <v>3.4882854712556366E-2</v>
      </c>
      <c r="BG160" s="169">
        <f>IFERROR(Inv_SY_B!BG160/Inv_SY_B!$DC160-1,"")</f>
        <v>2.1034925994527498E-2</v>
      </c>
      <c r="BH160" s="169">
        <f>IFERROR(Inv_SY_B!BH160/Inv_SY_B!$DC160-1,"")</f>
        <v>3.3820705590893008E-2</v>
      </c>
      <c r="BI160" s="169">
        <f>IFERROR(Inv_SY_B!BI160/Inv_SY_B!$DC160-1,"")</f>
        <v>-0.5441272030346096</v>
      </c>
      <c r="BJ160" s="169">
        <f>IFERROR(Inv_SY_B!BJ160/Inv_SY_B!$DC160-1,"")</f>
        <v>4.0343254257184658E-2</v>
      </c>
      <c r="BK160" s="169">
        <f>IFERROR(Inv_SY_B!BK160/Inv_SY_B!$DC160-1,"")</f>
        <v>1.7458947647778E-2</v>
      </c>
      <c r="BL160" s="169">
        <f>IFERROR(Inv_SY_B!BL160/Inv_SY_B!$DC160-1,"")</f>
        <v>3.2612016950570588E-2</v>
      </c>
      <c r="BM160" s="169">
        <f>IFERROR(Inv_SY_B!BM160/Inv_SY_B!$DC160-1,"")</f>
        <v>2.863469810249053E-2</v>
      </c>
      <c r="BN160" s="169">
        <f>IFERROR(Inv_SY_B!BN160/Inv_SY_B!$DC160-1,"")</f>
        <v>2.4499137612408184E-2</v>
      </c>
      <c r="BO160" s="169">
        <f>IFERROR(Inv_SY_B!BO160/Inv_SY_B!$DC160-1,"")</f>
        <v>1.3597045410100428E-2</v>
      </c>
      <c r="BP160" s="169">
        <f>IFERROR(Inv_SY_B!BP160/Inv_SY_B!$DC160-1,"")</f>
        <v>8.9403259663856094E-3</v>
      </c>
      <c r="BQ160" s="169">
        <f>IFERROR(Inv_SY_B!BQ160/Inv_SY_B!$DC160-1,"")</f>
        <v>1.733002288262897E-2</v>
      </c>
      <c r="BR160" s="169">
        <f>IFERROR(Inv_SY_B!BR160/Inv_SY_B!$DC160-1,"")</f>
        <v>1.6888167101116069E-2</v>
      </c>
      <c r="BS160" s="169">
        <f>IFERROR(Inv_SY_B!BS160/Inv_SY_B!$DC160-1,"")</f>
        <v>-1.2868656488540409E-2</v>
      </c>
      <c r="BT160" s="169">
        <f>IFERROR(Inv_SY_B!BT160/Inv_SY_B!$DC160-1,"")</f>
        <v>1.5540375430181497E-2</v>
      </c>
      <c r="BU160" s="169">
        <f>IFERROR(Inv_SY_B!BU160/Inv_SY_B!$DC160-1,"")</f>
        <v>-1.3953874144684963E-2</v>
      </c>
      <c r="BV160" s="169">
        <f>IFERROR(Inv_SY_B!BV160/Inv_SY_B!$DC160-1,"")</f>
        <v>-6.5742954267522524E-3</v>
      </c>
      <c r="BW160" s="169">
        <f>IFERROR(Inv_SY_B!BW160/Inv_SY_B!$DC160-1,"")</f>
        <v>1.6017170812378412E-2</v>
      </c>
      <c r="BX160" s="169">
        <f>IFERROR(Inv_SY_B!BX160/Inv_SY_B!$DC160-1,"")</f>
        <v>2.8663366927702771E-2</v>
      </c>
      <c r="BY160" s="169">
        <f>IFERROR(Inv_SY_B!BY160/Inv_SY_B!$DC160-1,"")</f>
        <v>2.905818667397142E-2</v>
      </c>
      <c r="BZ160" s="169">
        <f>IFERROR(Inv_SY_B!BZ160/Inv_SY_B!$DC160-1,"")</f>
        <v>2.3821297559467158E-2</v>
      </c>
      <c r="CA160" s="169">
        <f>IFERROR(Inv_SY_B!CA160/Inv_SY_B!$DC160-1,"")</f>
        <v>-1.5060877800421535E-2</v>
      </c>
      <c r="CB160" s="169">
        <f>IFERROR(Inv_SY_B!CB160/Inv_SY_B!$DC160-1,"")</f>
        <v>-4.6447967037850368E-3</v>
      </c>
      <c r="CC160" s="169">
        <f>IFERROR(Inv_SY_B!CC160/Inv_SY_B!$DC160-1,"")</f>
        <v>3.0161393153399496E-2</v>
      </c>
      <c r="CD160" s="169">
        <f>IFERROR(Inv_SY_B!CD160/Inv_SY_B!$DC160-1,"")</f>
        <v>4.8001749316759268E-2</v>
      </c>
      <c r="CE160" s="169">
        <f>IFERROR(Inv_SY_B!CE160/Inv_SY_B!$DC160-1,"")</f>
        <v>2.0889110484993312E-2</v>
      </c>
      <c r="CF160" s="169">
        <f>IFERROR(Inv_SY_B!CF160/Inv_SY_B!$DC160-1,"")</f>
        <v>1.4920916862760647E-2</v>
      </c>
      <c r="CG160" s="169">
        <f>IFERROR(Inv_SY_B!CG160/Inv_SY_B!$DC160-1,"")</f>
        <v>1.7320682381482211E-2</v>
      </c>
      <c r="CH160" s="169">
        <f>IFERROR(Inv_SY_B!CH160/Inv_SY_B!$DC160-1,"")</f>
        <v>4.1516338024040644E-2</v>
      </c>
      <c r="CI160" s="169" t="str">
        <f>IFERROR(Inv_SY_B!CI160/Inv_SY_B!$DC160-1,"")</f>
        <v/>
      </c>
      <c r="CJ160" s="169" t="str">
        <f>IFERROR(Inv_SY_B!CJ160/Inv_SY_B!$DC160-1,"")</f>
        <v/>
      </c>
      <c r="CK160" s="169">
        <f>IFERROR(Inv_SY_B!CK160/Inv_SY_B!$DC160-1,"")</f>
        <v>1.3585639506319414E-2</v>
      </c>
      <c r="CL160" s="169">
        <f>IFERROR(Inv_SY_B!CL160/Inv_SY_B!$DC160-1,"")</f>
        <v>-7.0989137030442628E-2</v>
      </c>
      <c r="CM160" s="169">
        <f>IFERROR(Inv_SY_B!CM160/Inv_SY_B!$DB160-1,"")</f>
        <v>0.31926653991553611</v>
      </c>
      <c r="CN160" s="169">
        <f>IFERROR(Inv_SY_B!CN160/Inv_SY_B!$DB160-1,"")</f>
        <v>0.24032268359583497</v>
      </c>
      <c r="CO160" s="169">
        <f>IFERROR(Inv_SY_B!CO160/Inv_SY_B!$DB160-1,"")</f>
        <v>0.27750117100746086</v>
      </c>
      <c r="CP160" s="169">
        <f>IFERROR(Inv_SY_B!CP160/Inv_SY_B!$DB160-1,"")</f>
        <v>0.2123448665299863</v>
      </c>
      <c r="CQ160" s="169">
        <f>IFERROR(Inv_SY_B!CQ160/Inv_SY_B!$DB160-1,"")</f>
        <v>0.29324429646980898</v>
      </c>
      <c r="CR160" s="169">
        <f>IFERROR(Inv_SY_B!CR160/Inv_SY_B!$DB160-1,"")</f>
        <v>0.32976687277660588</v>
      </c>
      <c r="CS160" s="169">
        <f>IFERROR(Inv_SY_B!CS160/Inv_SY_B!$DB160-1,"")</f>
        <v>0.28973582850962853</v>
      </c>
      <c r="CT160" s="169">
        <f>IFERROR(Inv_SY_B!CT160/Inv_SY_B!$DB160-1,"")</f>
        <v>0.21404494595884938</v>
      </c>
      <c r="CU160" s="169">
        <f>IFERROR(Inv_SY_B!CU160/Inv_SY_B!$DB160-1,"")</f>
        <v>-6.5512848621302799E-2</v>
      </c>
      <c r="CV160" s="169">
        <f>IFERROR(Inv_SY_B!CV160/Inv_SY_B!$DB160-1,"")</f>
        <v>-0.78764865384510718</v>
      </c>
      <c r="CW160" s="169">
        <f>IFERROR(Inv_SY_B!CW160/Inv_SY_B!$DB160-1,"")</f>
        <v>-0.35725459132866855</v>
      </c>
      <c r="CX160" s="169">
        <f>IFERROR(Inv_SY_B!CX160/Inv_SY_B!$DB160-1,"")</f>
        <v>-0.20471885946121215</v>
      </c>
      <c r="CY160" s="169">
        <f>IFERROR(Inv_SY_B!CY160/Inv_SY_B!$DB160-1,"")</f>
        <v>-0.34917830959481921</v>
      </c>
      <c r="CZ160" s="169">
        <f>IFERROR(Inv_SY_B!CZ160/Inv_SY_B!$DB160-1,"")</f>
        <v>-0.41191394191260322</v>
      </c>
    </row>
    <row r="161" spans="2:104">
      <c r="B161" s="164">
        <f t="shared" si="3"/>
        <v>45853</v>
      </c>
      <c r="C161" s="169">
        <f>IFERROR(Inv_SY_B!C161/Inv_SY_B!$DA161-1,"")</f>
        <v>4.3447765875916922E-3</v>
      </c>
      <c r="D161" s="169">
        <f>IFERROR(Inv_SY_B!D161/Inv_SY_B!$DA161-1,"")</f>
        <v>1.3443506089450885E-2</v>
      </c>
      <c r="E161" s="169">
        <f>IFERROR(Inv_SY_B!E161/Inv_SY_B!$DA161-1,"")</f>
        <v>-4.9327594360178972E-3</v>
      </c>
      <c r="F161" s="169">
        <f>IFERROR(Inv_SY_B!F161/Inv_SY_B!$DA161-1,"")</f>
        <v>-2.0519208175959425E-2</v>
      </c>
      <c r="G161" s="169">
        <f>IFERROR(Inv_SY_B!G161/Inv_SY_B!$DA161-1,"")</f>
        <v>-9.3183232271328853E-3</v>
      </c>
      <c r="H161" s="169">
        <f>IFERROR(Inv_SY_B!H161/Inv_SY_B!$DA161-1,"")</f>
        <v>-1.427986506685186E-3</v>
      </c>
      <c r="I161" s="169">
        <f>IFERROR(Inv_SY_B!I161/Inv_SY_B!$DA161-1,"")</f>
        <v>-0.15208714400394985</v>
      </c>
      <c r="J161" s="169">
        <f>IFERROR(Inv_SY_B!J161/Inv_SY_B!$DA161-1,"")</f>
        <v>-3.9241544755400648E-3</v>
      </c>
      <c r="K161" s="169">
        <f>IFERROR(Inv_SY_B!K161/Inv_SY_B!$DA161-1,"")</f>
        <v>-9.9088860976871418E-3</v>
      </c>
      <c r="L161" s="169">
        <f>IFERROR(Inv_SY_B!L161/Inv_SY_B!$DA161-1,"")</f>
        <v>-1.3690219089957933E-3</v>
      </c>
      <c r="M161" s="169">
        <f>IFERROR(Inv_SY_B!M161/Inv_SY_B!$DA161-1,"")</f>
        <v>1.0414613718249255E-2</v>
      </c>
      <c r="N161" s="169">
        <f>IFERROR(Inv_SY_B!N161/Inv_SY_B!$DA161-1,"")</f>
        <v>7.8786826552397216E-3</v>
      </c>
      <c r="O161" s="169">
        <f>IFERROR(Inv_SY_B!O161/Inv_SY_B!$DA161-1,"")</f>
        <v>5.0127049284116598E-3</v>
      </c>
      <c r="P161" s="169">
        <f>IFERROR(Inv_SY_B!P161/Inv_SY_B!$DA161-1,"")</f>
        <v>-2.4402609914393358E-2</v>
      </c>
      <c r="Q161" s="169">
        <f>IFERROR(Inv_SY_B!Q161/Inv_SY_B!$DA161-1,"")</f>
        <v>-3.7349858757324772E-2</v>
      </c>
      <c r="R161" s="169">
        <f>IFERROR(Inv_SY_B!R161/Inv_SY_B!$DA161-1,"")</f>
        <v>-7.017910069147848E-2</v>
      </c>
      <c r="S161" s="169">
        <f>IFERROR(Inv_SY_B!S161/Inv_SY_B!$DA161-1,"")</f>
        <v>-3.6210411490733563E-2</v>
      </c>
      <c r="T161" s="169">
        <f>IFERROR(Inv_SY_B!T161/Inv_SY_B!$DA161-1,"")</f>
        <v>-7.4638335356148611E-3</v>
      </c>
      <c r="U161" s="169">
        <f>IFERROR(Inv_SY_B!U161/Inv_SY_B!$DA161-1,"")</f>
        <v>6.1185586982220874E-2</v>
      </c>
      <c r="V161" s="169">
        <f>IFERROR(Inv_SY_B!V161/Inv_SY_B!$DA161-1,"")</f>
        <v>7.6139035720377723E-2</v>
      </c>
      <c r="W161" s="169">
        <f>IFERROR(Inv_SY_B!W161/Inv_SY_B!$DA161-1,"")</f>
        <v>3.5783514061187516E-2</v>
      </c>
      <c r="X161" s="169">
        <f>IFERROR(Inv_SY_B!X161/Inv_SY_B!$DA161-1,"")</f>
        <v>-1.3760376184959844E-2</v>
      </c>
      <c r="Y161" s="169">
        <f>IFERROR(Inv_SY_B!Y161/Inv_SY_B!$DA161-1,"")</f>
        <v>-2.6636443955932454E-2</v>
      </c>
      <c r="Z161" s="169">
        <f>IFERROR(Inv_SY_B!Z161/Inv_SY_B!$DA161-1,"")</f>
        <v>4.7010069493365059E-3</v>
      </c>
      <c r="AA161" s="169">
        <f>IFERROR(Inv_SY_B!AA161/Inv_SY_B!$DA161-1,"")</f>
        <v>-3.69664267166947E-3</v>
      </c>
      <c r="AB161" s="169">
        <f>IFERROR(Inv_SY_B!AB161/Inv_SY_B!$DA161-1,"")</f>
        <v>3.1733161030681245E-2</v>
      </c>
      <c r="AC161" s="169">
        <f>IFERROR(Inv_SY_B!AC161/Inv_SY_B!$DA161-1,"")</f>
        <v>2.198801052181798E-2</v>
      </c>
      <c r="AD161" s="169">
        <f>IFERROR(Inv_SY_B!AD161/Inv_SY_B!$DA161-1,"")</f>
        <v>-1.0158204765210122E-2</v>
      </c>
      <c r="AE161" s="169">
        <f>IFERROR(Inv_SY_B!AE161/Inv_SY_B!$DA161-1,"")</f>
        <v>2.1831633887632096E-2</v>
      </c>
      <c r="AF161" s="169">
        <f>IFERROR(Inv_SY_B!AF161/Inv_SY_B!$DA161-1,"")</f>
        <v>5.0230057658263494E-2</v>
      </c>
      <c r="AG161" s="169">
        <f>IFERROR(Inv_SY_B!AG161/Inv_SY_B!$DA161-1,"")</f>
        <v>5.7795764229430224E-2</v>
      </c>
      <c r="AH161" s="169">
        <f>IFERROR(Inv_SY_B!AH161/Inv_SY_B!$DA161-1,"")</f>
        <v>3.0862910779389185E-2</v>
      </c>
      <c r="AI161" s="169">
        <f>IFERROR(Inv_SY_B!AI161/Inv_SY_B!$DC161-1,"")</f>
        <v>2.3696672818367848E-2</v>
      </c>
      <c r="AJ161" s="169">
        <f>IFERROR(Inv_SY_B!AJ161/Inv_SY_B!$DC161-1,"")</f>
        <v>2.3696672818367848E-2</v>
      </c>
      <c r="AK161" s="169">
        <f>IFERROR(Inv_SY_B!AK161/Inv_SY_B!$DC161-1,"")</f>
        <v>3.4441504472117357E-2</v>
      </c>
      <c r="AL161" s="169">
        <f>IFERROR(Inv_SY_B!AL161/Inv_SY_B!$DC161-1,"")</f>
        <v>2.2775871761909317E-2</v>
      </c>
      <c r="AM161" s="169">
        <f>IFERROR(Inv_SY_B!AM161/Inv_SY_B!$DC161-1,"")</f>
        <v>2.6668844772247402E-2</v>
      </c>
      <c r="AN161" s="169">
        <f>IFERROR(Inv_SY_B!AN161/Inv_SY_B!$DC161-1,"")</f>
        <v>1.9095593810618983E-2</v>
      </c>
      <c r="AO161" s="169">
        <f>IFERROR(Inv_SY_B!AO161/Inv_SY_B!$DC161-1,"")</f>
        <v>1.2850612628283242E-2</v>
      </c>
      <c r="AP161" s="169">
        <f>IFERROR(Inv_SY_B!AP161/Inv_SY_B!$DC161-1,"")</f>
        <v>1.3037887208361632E-2</v>
      </c>
      <c r="AQ161" s="169">
        <f>IFERROR(Inv_SY_B!AQ161/Inv_SY_B!$DC161-1,"")</f>
        <v>-4.3388434546742793E-4</v>
      </c>
      <c r="AR161" s="169">
        <f>IFERROR(Inv_SY_B!AR161/Inv_SY_B!$DC161-1,"")</f>
        <v>2.3747303401326914E-3</v>
      </c>
      <c r="AS161" s="169">
        <f>IFERROR(Inv_SY_B!AS161/Inv_SY_B!$DC161-1,"")</f>
        <v>-1.7022754508220217E-3</v>
      </c>
      <c r="AT161" s="169">
        <f>IFERROR(Inv_SY_B!AT161/Inv_SY_B!$DC161-1,"")</f>
        <v>1.4725930828267675E-3</v>
      </c>
      <c r="AU161" s="169">
        <f>IFERROR(Inv_SY_B!AU161/Inv_SY_B!$DC161-1,"")</f>
        <v>3.7876013886120052E-3</v>
      </c>
      <c r="AV161" s="169">
        <f>IFERROR(Inv_SY_B!AV161/Inv_SY_B!$DC161-1,"")</f>
        <v>-2.9412341255535712E-2</v>
      </c>
      <c r="AW161" s="169">
        <f>IFERROR(Inv_SY_B!AW161/Inv_SY_B!$DC161-1,"")</f>
        <v>-3.8399929879761041E-3</v>
      </c>
      <c r="AX161" s="169">
        <f>IFERROR(Inv_SY_B!AX161/Inv_SY_B!$DC161-1,"")</f>
        <v>-6.2661489679423088E-3</v>
      </c>
      <c r="AY161" s="169">
        <f>IFERROR(Inv_SY_B!AY161/Inv_SY_B!$DC161-1,"")</f>
        <v>-2.1285719338665188E-2</v>
      </c>
      <c r="AZ161" s="169">
        <f>IFERROR(Inv_SY_B!AZ161/Inv_SY_B!$DC161-1,"")</f>
        <v>-4.7335993965135215E-3</v>
      </c>
      <c r="BA161" s="169">
        <f>IFERROR(Inv_SY_B!BA161/Inv_SY_B!$DC161-1,"")</f>
        <v>-9.4532914778808763E-3</v>
      </c>
      <c r="BB161" s="169">
        <f>IFERROR(Inv_SY_B!BB161/Inv_SY_B!$DC161-1,"")</f>
        <v>-9.1684806456706625E-3</v>
      </c>
      <c r="BC161" s="169">
        <f>IFERROR(Inv_SY_B!BC161/Inv_SY_B!$DC161-1,"")</f>
        <v>-8.6317372871315134E-3</v>
      </c>
      <c r="BD161" s="169">
        <f>IFERROR(Inv_SY_B!BD161/Inv_SY_B!$DC161-1,"")</f>
        <v>-5.53703671748218E-3</v>
      </c>
      <c r="BE161" s="169">
        <f>IFERROR(Inv_SY_B!BE161/Inv_SY_B!$DC161-1,"")</f>
        <v>1.2059897734618907E-2</v>
      </c>
      <c r="BF161" s="169">
        <f>IFERROR(Inv_SY_B!BF161/Inv_SY_B!$DC161-1,"")</f>
        <v>6.708073405141457E-3</v>
      </c>
      <c r="BG161" s="169">
        <f>IFERROR(Inv_SY_B!BG161/Inv_SY_B!$DC161-1,"")</f>
        <v>-3.5393914186808262E-2</v>
      </c>
      <c r="BH161" s="169">
        <f>IFERROR(Inv_SY_B!BH161/Inv_SY_B!$DC161-1,"")</f>
        <v>1.4725930828267675E-3</v>
      </c>
      <c r="BI161" s="169">
        <f>IFERROR(Inv_SY_B!BI161/Inv_SY_B!$DC161-1,"")</f>
        <v>-2.7597868079860532E-3</v>
      </c>
      <c r="BJ161" s="169">
        <f>IFERROR(Inv_SY_B!BJ161/Inv_SY_B!$DC161-1,"")</f>
        <v>1.1345917426885954E-4</v>
      </c>
      <c r="BK161" s="169">
        <f>IFERROR(Inv_SY_B!BK161/Inv_SY_B!$DC161-1,"")</f>
        <v>-3.1627100140319997E-2</v>
      </c>
      <c r="BL161" s="169">
        <f>IFERROR(Inv_SY_B!BL161/Inv_SY_B!$DC161-1,"")</f>
        <v>-1.5014292155767661E-2</v>
      </c>
      <c r="BM161" s="169">
        <f>IFERROR(Inv_SY_B!BM161/Inv_SY_B!$DC161-1,"")</f>
        <v>-1.6642956122657315E-2</v>
      </c>
      <c r="BN161" s="169">
        <f>IFERROR(Inv_SY_B!BN161/Inv_SY_B!$DC161-1,"")</f>
        <v>-1.0538214715425376E-2</v>
      </c>
      <c r="BO161" s="169">
        <f>IFERROR(Inv_SY_B!BO161/Inv_SY_B!$DC161-1,"")</f>
        <v>1.5987058001852628E-2</v>
      </c>
      <c r="BP161" s="169">
        <f>IFERROR(Inv_SY_B!BP161/Inv_SY_B!$DC161-1,"")</f>
        <v>7.8356801324901415E-3</v>
      </c>
      <c r="BQ161" s="169">
        <f>IFERROR(Inv_SY_B!BQ161/Inv_SY_B!$DC161-1,"")</f>
        <v>2.5915936857786814E-2</v>
      </c>
      <c r="BR161" s="169">
        <f>IFERROR(Inv_SY_B!BR161/Inv_SY_B!$DC161-1,"")</f>
        <v>3.5339677893887256E-2</v>
      </c>
      <c r="BS161" s="169">
        <f>IFERROR(Inv_SY_B!BS161/Inv_SY_B!$DC161-1,"")</f>
        <v>6.5407735327069894E-3</v>
      </c>
      <c r="BT161" s="169">
        <f>IFERROR(Inv_SY_B!BT161/Inv_SY_B!$DC161-1,"")</f>
        <v>3.3499242628958648E-2</v>
      </c>
      <c r="BU161" s="169">
        <f>IFERROR(Inv_SY_B!BU161/Inv_SY_B!$DC161-1,"")</f>
        <v>-7.1992682062985702E-3</v>
      </c>
      <c r="BV161" s="169">
        <f>IFERROR(Inv_SY_B!BV161/Inv_SY_B!$DC161-1,"")</f>
        <v>-2.1820716753571112E-3</v>
      </c>
      <c r="BW161" s="169">
        <f>IFERROR(Inv_SY_B!BW161/Inv_SY_B!$DC161-1,"")</f>
        <v>2.8401732512634004E-2</v>
      </c>
      <c r="BX161" s="169">
        <f>IFERROR(Inv_SY_B!BX161/Inv_SY_B!$DC161-1,"")</f>
        <v>3.456201808192283E-2</v>
      </c>
      <c r="BY161" s="169">
        <f>IFERROR(Inv_SY_B!BY161/Inv_SY_B!$DC161-1,"")</f>
        <v>3.8371897664909227E-2</v>
      </c>
      <c r="BZ161" s="169">
        <f>IFERROR(Inv_SY_B!BZ161/Inv_SY_B!$DC161-1,"")</f>
        <v>3.5125592722123011E-2</v>
      </c>
      <c r="CA161" s="169">
        <f>IFERROR(Inv_SY_B!CA161/Inv_SY_B!$DC161-1,"")</f>
        <v>-9.640765043390731E-3</v>
      </c>
      <c r="CB161" s="169">
        <f>IFERROR(Inv_SY_B!CB161/Inv_SY_B!$DC161-1,"")</f>
        <v>-9.6890293467155608E-4</v>
      </c>
      <c r="CC161" s="169">
        <f>IFERROR(Inv_SY_B!CC161/Inv_SY_B!$DC161-1,"")</f>
        <v>8.1007010274884994E-3</v>
      </c>
      <c r="CD161" s="169">
        <f>IFERROR(Inv_SY_B!CD161/Inv_SY_B!$DC161-1,"")</f>
        <v>2.5447870857356003E-2</v>
      </c>
      <c r="CE161" s="169">
        <f>IFERROR(Inv_SY_B!CE161/Inv_SY_B!$DC161-1,"")</f>
        <v>-1.8635112813137344E-2</v>
      </c>
      <c r="CF161" s="169">
        <f>IFERROR(Inv_SY_B!CF161/Inv_SY_B!$DC161-1,"")</f>
        <v>-2.1618461291243229E-2</v>
      </c>
      <c r="CG161" s="169">
        <f>IFERROR(Inv_SY_B!CG161/Inv_SY_B!$DC161-1,"")</f>
        <v>-1.9313952903954212E-2</v>
      </c>
      <c r="CH161" s="169">
        <f>IFERROR(Inv_SY_B!CH161/Inv_SY_B!$DC161-1,"")</f>
        <v>-2.7966533932533011E-4</v>
      </c>
      <c r="CI161" s="169" t="str">
        <f>IFERROR(Inv_SY_B!CI161/Inv_SY_B!$DC161-1,"")</f>
        <v/>
      </c>
      <c r="CJ161" s="169" t="str">
        <f>IFERROR(Inv_SY_B!CJ161/Inv_SY_B!$DC161-1,"")</f>
        <v/>
      </c>
      <c r="CK161" s="169">
        <f>IFERROR(Inv_SY_B!CK161/Inv_SY_B!$DC161-1,"")</f>
        <v>-3.0769030238911976E-2</v>
      </c>
      <c r="CL161" s="169">
        <f>IFERROR(Inv_SY_B!CL161/Inv_SY_B!$DC161-1,"")</f>
        <v>-0.1763327879664891</v>
      </c>
      <c r="CM161" s="169">
        <f>IFERROR(Inv_SY_B!CM161/Inv_SY_B!$DB161-1,"")</f>
        <v>0.15955275443582018</v>
      </c>
      <c r="CN161" s="169">
        <f>IFERROR(Inv_SY_B!CN161/Inv_SY_B!$DB161-1,"")</f>
        <v>9.9467689161608641E-2</v>
      </c>
      <c r="CO161" s="169">
        <f>IFERROR(Inv_SY_B!CO161/Inv_SY_B!$DB161-1,"")</f>
        <v>0.12120950485926518</v>
      </c>
      <c r="CP161" s="169">
        <f>IFERROR(Inv_SY_B!CP161/Inv_SY_B!$DB161-1,"")</f>
        <v>4.9248515013574634E-2</v>
      </c>
      <c r="CQ161" s="169">
        <f>IFERROR(Inv_SY_B!CQ161/Inv_SY_B!$DB161-1,"")</f>
        <v>0.10445912406364499</v>
      </c>
      <c r="CR161" s="169">
        <f>IFERROR(Inv_SY_B!CR161/Inv_SY_B!$DB161-1,"")</f>
        <v>0.14886953179517981</v>
      </c>
      <c r="CS161" s="169">
        <f>IFERROR(Inv_SY_B!CS161/Inv_SY_B!$DB161-1,"")</f>
        <v>0.11328964055017687</v>
      </c>
      <c r="CT161" s="169">
        <f>IFERROR(Inv_SY_B!CT161/Inv_SY_B!$DB161-1,"")</f>
        <v>5.4763297705134883E-2</v>
      </c>
      <c r="CU161" s="169">
        <f>IFERROR(Inv_SY_B!CU161/Inv_SY_B!$DB161-1,"")</f>
        <v>0.16248270757587679</v>
      </c>
      <c r="CV161" s="169">
        <f>IFERROR(Inv_SY_B!CV161/Inv_SY_B!$DB161-1,"")</f>
        <v>-0.7436869754137263</v>
      </c>
      <c r="CW161" s="169">
        <f>IFERROR(Inv_SY_B!CW161/Inv_SY_B!$DB161-1,"")</f>
        <v>-0.16148594541928807</v>
      </c>
      <c r="CX161" s="169">
        <f>IFERROR(Inv_SY_B!CX161/Inv_SY_B!$DB161-1,"")</f>
        <v>0.10642066530355687</v>
      </c>
      <c r="CY161" s="169">
        <f>IFERROR(Inv_SY_B!CY161/Inv_SY_B!$DB161-1,"")</f>
        <v>-5.9520846235770142E-2</v>
      </c>
      <c r="CZ161" s="169">
        <f>IFERROR(Inv_SY_B!CZ161/Inv_SY_B!$DB161-1,"")</f>
        <v>-0.15506966339505546</v>
      </c>
    </row>
    <row r="162" spans="2:104">
      <c r="B162" s="164">
        <f t="shared" si="3"/>
        <v>45854</v>
      </c>
      <c r="C162" s="169">
        <f>IFERROR(Inv_SY_B!C162/Inv_SY_B!$DA162-1,"")</f>
        <v>2.1515105668313383E-2</v>
      </c>
      <c r="D162" s="169">
        <f>IFERROR(Inv_SY_B!D162/Inv_SY_B!$DA162-1,"")</f>
        <v>1.7864183854540139E-2</v>
      </c>
      <c r="E162" s="169">
        <f>IFERROR(Inv_SY_B!E162/Inv_SY_B!$DA162-1,"")</f>
        <v>-4.9901554175481033E-3</v>
      </c>
      <c r="F162" s="169">
        <f>IFERROR(Inv_SY_B!F162/Inv_SY_B!$DA162-1,"")</f>
        <v>-1.7499188308260027E-2</v>
      </c>
      <c r="G162" s="169">
        <f>IFERROR(Inv_SY_B!G162/Inv_SY_B!$DA162-1,"")</f>
        <v>-9.3613027972778706E-3</v>
      </c>
      <c r="H162" s="169">
        <f>IFERROR(Inv_SY_B!H162/Inv_SY_B!$DA162-1,"")</f>
        <v>-9.7302080903483024E-4</v>
      </c>
      <c r="I162" s="169">
        <f>IFERROR(Inv_SY_B!I162/Inv_SY_B!$DA162-1,"")</f>
        <v>-0.14510299743168109</v>
      </c>
      <c r="J162" s="169">
        <f>IFERROR(Inv_SY_B!J162/Inv_SY_B!$DA162-1,"")</f>
        <v>-5.987057585407296E-3</v>
      </c>
      <c r="K162" s="169">
        <f>IFERROR(Inv_SY_B!K162/Inv_SY_B!$DA162-1,"")</f>
        <v>-5.3991783118528813E-3</v>
      </c>
      <c r="L162" s="169">
        <f>IFERROR(Inv_SY_B!L162/Inv_SY_B!$DA162-1,"")</f>
        <v>-2.4143273610738314E-3</v>
      </c>
      <c r="M162" s="169">
        <f>IFERROR(Inv_SY_B!M162/Inv_SY_B!$DA162-1,"")</f>
        <v>8.2191673390390463E-3</v>
      </c>
      <c r="N162" s="169">
        <f>IFERROR(Inv_SY_B!N162/Inv_SY_B!$DA162-1,"")</f>
        <v>9.4126899588267143E-3</v>
      </c>
      <c r="O162" s="169">
        <f>IFERROR(Inv_SY_B!O162/Inv_SY_B!$DA162-1,"")</f>
        <v>1.2231608747801381E-3</v>
      </c>
      <c r="P162" s="169">
        <f>IFERROR(Inv_SY_B!P162/Inv_SY_B!$DA162-1,"")</f>
        <v>-2.9637730446592236E-2</v>
      </c>
      <c r="Q162" s="169">
        <f>IFERROR(Inv_SY_B!Q162/Inv_SY_B!$DA162-1,"")</f>
        <v>-5.5430599536651415E-2</v>
      </c>
      <c r="R162" s="169">
        <f>IFERROR(Inv_SY_B!R162/Inv_SY_B!$DA162-1,"")</f>
        <v>-9.5909285640668029E-2</v>
      </c>
      <c r="S162" s="169">
        <f>IFERROR(Inv_SY_B!S162/Inv_SY_B!$DA162-1,"")</f>
        <v>-5.34340803811445E-2</v>
      </c>
      <c r="T162" s="169">
        <f>IFERROR(Inv_SY_B!T162/Inv_SY_B!$DA162-1,"")</f>
        <v>-2.3207908620842099E-2</v>
      </c>
      <c r="U162" s="169">
        <f>IFERROR(Inv_SY_B!U162/Inv_SY_B!$DA162-1,"")</f>
        <v>7.3144034967373095E-2</v>
      </c>
      <c r="V162" s="169">
        <f>IFERROR(Inv_SY_B!V162/Inv_SY_B!$DA162-1,"")</f>
        <v>7.9938175991564497E-2</v>
      </c>
      <c r="W162" s="169">
        <f>IFERROR(Inv_SY_B!W162/Inv_SY_B!$DA162-1,"")</f>
        <v>3.6364399018816718E-2</v>
      </c>
      <c r="X162" s="169">
        <f>IFERROR(Inv_SY_B!X162/Inv_SY_B!$DA162-1,"")</f>
        <v>6.0382295111300888E-3</v>
      </c>
      <c r="Y162" s="169">
        <f>IFERROR(Inv_SY_B!Y162/Inv_SY_B!$DA162-1,"")</f>
        <v>-7.1779676601853026E-3</v>
      </c>
      <c r="Z162" s="169">
        <f>IFERROR(Inv_SY_B!Z162/Inv_SY_B!$DA162-1,"")</f>
        <v>2.6493385349579013E-2</v>
      </c>
      <c r="AA162" s="169">
        <f>IFERROR(Inv_SY_B!AA162/Inv_SY_B!$DA162-1,"")</f>
        <v>-5.6553429070445027E-3</v>
      </c>
      <c r="AB162" s="169">
        <f>IFERROR(Inv_SY_B!AB162/Inv_SY_B!$DA162-1,"")</f>
        <v>3.6256028515333938E-2</v>
      </c>
      <c r="AC162" s="169">
        <f>IFERROR(Inv_SY_B!AC162/Inv_SY_B!$DA162-1,"")</f>
        <v>2.3600845646478241E-2</v>
      </c>
      <c r="AD162" s="169">
        <f>IFERROR(Inv_SY_B!AD162/Inv_SY_B!$DA162-1,"")</f>
        <v>-9.3116815441620648E-3</v>
      </c>
      <c r="AE162" s="169">
        <f>IFERROR(Inv_SY_B!AE162/Inv_SY_B!$DA162-1,"")</f>
        <v>2.5165984554194498E-2</v>
      </c>
      <c r="AF162" s="169">
        <f>IFERROR(Inv_SY_B!AF162/Inv_SY_B!$DA162-1,"")</f>
        <v>5.1949755043300794E-2</v>
      </c>
      <c r="AG162" s="169">
        <f>IFERROR(Inv_SY_B!AG162/Inv_SY_B!$DA162-1,"")</f>
        <v>3.680427535789299E-2</v>
      </c>
      <c r="AH162" s="169">
        <f>IFERROR(Inv_SY_B!AH162/Inv_SY_B!$DA162-1,"")</f>
        <v>1.7502403108258013E-2</v>
      </c>
      <c r="AI162" s="169">
        <f>IFERROR(Inv_SY_B!AI162/Inv_SY_B!$DC162-1,"")</f>
        <v>4.6032558665203505E-2</v>
      </c>
      <c r="AJ162" s="169">
        <f>IFERROR(Inv_SY_B!AJ162/Inv_SY_B!$DC162-1,"")</f>
        <v>4.6896810297259561E-2</v>
      </c>
      <c r="AK162" s="169">
        <f>IFERROR(Inv_SY_B!AK162/Inv_SY_B!$DC162-1,"")</f>
        <v>4.5890172380994798E-2</v>
      </c>
      <c r="AL162" s="169">
        <f>IFERROR(Inv_SY_B!AL162/Inv_SY_B!$DC162-1,"")</f>
        <v>3.2855148949471946E-2</v>
      </c>
      <c r="AM162" s="169">
        <f>IFERROR(Inv_SY_B!AM162/Inv_SY_B!$DC162-1,"")</f>
        <v>4.0342127668475891E-2</v>
      </c>
      <c r="AN162" s="169">
        <f>IFERROR(Inv_SY_B!AN162/Inv_SY_B!$DC162-1,"")</f>
        <v>3.9004512407302849E-2</v>
      </c>
      <c r="AO162" s="169">
        <f>IFERROR(Inv_SY_B!AO162/Inv_SY_B!$DC162-1,"")</f>
        <v>2.8673972693694205E-2</v>
      </c>
      <c r="AP162" s="169">
        <f>IFERROR(Inv_SY_B!AP162/Inv_SY_B!$DC162-1,"")</f>
        <v>2.705844476423902E-2</v>
      </c>
      <c r="AQ162" s="169">
        <f>IFERROR(Inv_SY_B!AQ162/Inv_SY_B!$DC162-1,"")</f>
        <v>2.1895648705885673E-2</v>
      </c>
      <c r="AR162" s="169">
        <f>IFERROR(Inv_SY_B!AR162/Inv_SY_B!$DC162-1,"")</f>
        <v>1.8688349811800231E-2</v>
      </c>
      <c r="AS162" s="169">
        <f>IFERROR(Inv_SY_B!AS162/Inv_SY_B!$DC162-1,"")</f>
        <v>1.2326745015016627E-2</v>
      </c>
      <c r="AT162" s="169">
        <f>IFERROR(Inv_SY_B!AT162/Inv_SY_B!$DC162-1,"")</f>
        <v>2.1441718894434691E-2</v>
      </c>
      <c r="AU162" s="169">
        <f>IFERROR(Inv_SY_B!AU162/Inv_SY_B!$DC162-1,"")</f>
        <v>-0.24498977423581236</v>
      </c>
      <c r="AV162" s="169">
        <f>IFERROR(Inv_SY_B!AV162/Inv_SY_B!$DC162-1,"")</f>
        <v>-5.4220630653301294E-2</v>
      </c>
      <c r="AW162" s="169">
        <f>IFERROR(Inv_SY_B!AW162/Inv_SY_B!$DC162-1,"")</f>
        <v>-3.0790798607629788E-2</v>
      </c>
      <c r="AX162" s="169">
        <f>IFERROR(Inv_SY_B!AX162/Inv_SY_B!$DC162-1,"")</f>
        <v>-7.5826921454703378E-2</v>
      </c>
      <c r="AY162" s="169">
        <f>IFERROR(Inv_SY_B!AY162/Inv_SY_B!$DC162-1,"")</f>
        <v>-2.7694753638657144E-2</v>
      </c>
      <c r="AZ162" s="169">
        <f>IFERROR(Inv_SY_B!AZ162/Inv_SY_B!$DC162-1,"")</f>
        <v>-5.8654453675539564E-3</v>
      </c>
      <c r="BA162" s="169">
        <f>IFERROR(Inv_SY_B!BA162/Inv_SY_B!$DC162-1,"")</f>
        <v>-1.1290193054089848E-2</v>
      </c>
      <c r="BB162" s="169">
        <f>IFERROR(Inv_SY_B!BB162/Inv_SY_B!$DC162-1,"")</f>
        <v>-7.852231132578158E-3</v>
      </c>
      <c r="BC162" s="169">
        <f>IFERROR(Inv_SY_B!BC162/Inv_SY_B!$DC162-1,"")</f>
        <v>-2.4615606890542319E-3</v>
      </c>
      <c r="BD162" s="169">
        <f>IFERROR(Inv_SY_B!BD162/Inv_SY_B!$DC162-1,"")</f>
        <v>-2.1064186257599538E-2</v>
      </c>
      <c r="BE162" s="169">
        <f>IFERROR(Inv_SY_B!BE162/Inv_SY_B!$DC162-1,"")</f>
        <v>5.0670313057452621E-3</v>
      </c>
      <c r="BF162" s="169">
        <f>IFERROR(Inv_SY_B!BF162/Inv_SY_B!$DC162-1,"")</f>
        <v>1.4681988686708891E-3</v>
      </c>
      <c r="BG162" s="169">
        <f>IFERROR(Inv_SY_B!BG162/Inv_SY_B!$DC162-1,"")</f>
        <v>-1.0107786933772567E-2</v>
      </c>
      <c r="BH162" s="169">
        <f>IFERROR(Inv_SY_B!BH162/Inv_SY_B!$DC162-1,"")</f>
        <v>1.6431237761957984E-3</v>
      </c>
      <c r="BI162" s="169">
        <f>IFERROR(Inv_SY_B!BI162/Inv_SY_B!$DC162-1,"")</f>
        <v>-8.2187192733125247E-3</v>
      </c>
      <c r="BJ162" s="169">
        <f>IFERROR(Inv_SY_B!BJ162/Inv_SY_B!$DC162-1,"")</f>
        <v>3.0027399523326892E-3</v>
      </c>
      <c r="BK162" s="169">
        <f>IFERROR(Inv_SY_B!BK162/Inv_SY_B!$DC162-1,"")</f>
        <v>-2.7189781735802887E-2</v>
      </c>
      <c r="BL162" s="169">
        <f>IFERROR(Inv_SY_B!BL162/Inv_SY_B!$DC162-1,"")</f>
        <v>-1.3099788507792587E-2</v>
      </c>
      <c r="BM162" s="169">
        <f>IFERROR(Inv_SY_B!BM162/Inv_SY_B!$DC162-1,"")</f>
        <v>-1.0386394367790541E-2</v>
      </c>
      <c r="BN162" s="169">
        <f>IFERROR(Inv_SY_B!BN162/Inv_SY_B!$DC162-1,"")</f>
        <v>5.565246952460301E-3</v>
      </c>
      <c r="BO162" s="169">
        <f>IFERROR(Inv_SY_B!BO162/Inv_SY_B!$DC162-1,"")</f>
        <v>2.344572549226398E-2</v>
      </c>
      <c r="BP162" s="169">
        <f>IFERROR(Inv_SY_B!BP162/Inv_SY_B!$DC162-1,"")</f>
        <v>-9.2821887577373419E-3</v>
      </c>
      <c r="BQ162" s="169">
        <f>IFERROR(Inv_SY_B!BQ162/Inv_SY_B!$DC162-1,"")</f>
        <v>3.4210895060073465E-2</v>
      </c>
      <c r="BR162" s="169">
        <f>IFERROR(Inv_SY_B!BR162/Inv_SY_B!$DC162-1,"")</f>
        <v>3.9498252492971009E-2</v>
      </c>
      <c r="BS162" s="169">
        <f>IFERROR(Inv_SY_B!BS162/Inv_SY_B!$DC162-1,"")</f>
        <v>8.7200777120741702E-3</v>
      </c>
      <c r="BT162" s="169">
        <f>IFERROR(Inv_SY_B!BT162/Inv_SY_B!$DC162-1,"")</f>
        <v>3.5263270638889121E-2</v>
      </c>
      <c r="BU162" s="169">
        <f>IFERROR(Inv_SY_B!BU162/Inv_SY_B!$DC162-1,"")</f>
        <v>-1.2440634594113931E-2</v>
      </c>
      <c r="BV162" s="169">
        <f>IFERROR(Inv_SY_B!BV162/Inv_SY_B!$DC162-1,"")</f>
        <v>-1.1309541708149906E-3</v>
      </c>
      <c r="BW162" s="169">
        <f>IFERROR(Inv_SY_B!BW162/Inv_SY_B!$DC162-1,"")</f>
        <v>2.7411063510494715E-2</v>
      </c>
      <c r="BX162" s="169">
        <f>IFERROR(Inv_SY_B!BX162/Inv_SY_B!$DC162-1,"")</f>
        <v>1.1803978835319251E-2</v>
      </c>
      <c r="BY162" s="169">
        <f>IFERROR(Inv_SY_B!BY162/Inv_SY_B!$DC162-1,"")</f>
        <v>2.6936684037085046E-2</v>
      </c>
      <c r="BZ162" s="169">
        <f>IFERROR(Inv_SY_B!BZ162/Inv_SY_B!$DC162-1,"")</f>
        <v>1.2388414346559795E-2</v>
      </c>
      <c r="CA162" s="169">
        <f>IFERROR(Inv_SY_B!CA162/Inv_SY_B!$DC162-1,"")</f>
        <v>-2.3438490139923274E-2</v>
      </c>
      <c r="CB162" s="169">
        <f>IFERROR(Inv_SY_B!CB162/Inv_SY_B!$DC162-1,"")</f>
        <v>-1.3359216787540706E-2</v>
      </c>
      <c r="CC162" s="169">
        <f>IFERROR(Inv_SY_B!CC162/Inv_SY_B!$DC162-1,"")</f>
        <v>2.9607027968491018E-2</v>
      </c>
      <c r="CD162" s="169">
        <f>IFERROR(Inv_SY_B!CD162/Inv_SY_B!$DC162-1,"")</f>
        <v>5.1366558777575788E-2</v>
      </c>
      <c r="CE162" s="169">
        <f>IFERROR(Inv_SY_B!CE162/Inv_SY_B!$DC162-1,"")</f>
        <v>6.6218438165848159E-3</v>
      </c>
      <c r="CF162" s="169">
        <f>IFERROR(Inv_SY_B!CF162/Inv_SY_B!$DC162-1,"")</f>
        <v>-1.6279614488833305E-3</v>
      </c>
      <c r="CG162" s="169">
        <f>IFERROR(Inv_SY_B!CG162/Inv_SY_B!$DC162-1,"")</f>
        <v>7.0570859617791193E-4</v>
      </c>
      <c r="CH162" s="169">
        <f>IFERROR(Inv_SY_B!CH162/Inv_SY_B!$DC162-1,"")</f>
        <v>1.192993476446591E-2</v>
      </c>
      <c r="CI162" s="169" t="str">
        <f>IFERROR(Inv_SY_B!CI162/Inv_SY_B!$DC162-1,"")</f>
        <v/>
      </c>
      <c r="CJ162" s="169" t="str">
        <f>IFERROR(Inv_SY_B!CJ162/Inv_SY_B!$DC162-1,"")</f>
        <v/>
      </c>
      <c r="CK162" s="169">
        <f>IFERROR(Inv_SY_B!CK162/Inv_SY_B!$DC162-1,"")</f>
        <v>-1.3886832179633046E-2</v>
      </c>
      <c r="CL162" s="169">
        <f>IFERROR(Inv_SY_B!CL162/Inv_SY_B!$DC162-1,"")</f>
        <v>-9.1536743170120061E-2</v>
      </c>
      <c r="CM162" s="169">
        <f>IFERROR(Inv_SY_B!CM162/Inv_SY_B!$DB162-1,"")</f>
        <v>0.12541552381292109</v>
      </c>
      <c r="CN162" s="169">
        <f>IFERROR(Inv_SY_B!CN162/Inv_SY_B!$DB162-1,"")</f>
        <v>7.877505218498837E-2</v>
      </c>
      <c r="CO162" s="169">
        <f>IFERROR(Inv_SY_B!CO162/Inv_SY_B!$DB162-1,"")</f>
        <v>0.12699394670746922</v>
      </c>
      <c r="CP162" s="169">
        <f>IFERROR(Inv_SY_B!CP162/Inv_SY_B!$DB162-1,"")</f>
        <v>4.449572671903379E-2</v>
      </c>
      <c r="CQ162" s="169">
        <f>IFERROR(Inv_SY_B!CQ162/Inv_SY_B!$DB162-1,"")</f>
        <v>0.11863323793790892</v>
      </c>
      <c r="CR162" s="169">
        <f>IFERROR(Inv_SY_B!CR162/Inv_SY_B!$DB162-1,"")</f>
        <v>0.16653344021590355</v>
      </c>
      <c r="CS162" s="169">
        <f>IFERROR(Inv_SY_B!CS162/Inv_SY_B!$DB162-1,"")</f>
        <v>0.12613567925855884</v>
      </c>
      <c r="CT162" s="169">
        <f>IFERROR(Inv_SY_B!CT162/Inv_SY_B!$DB162-1,"")</f>
        <v>6.3422964629537226E-2</v>
      </c>
      <c r="CU162" s="169">
        <f>IFERROR(Inv_SY_B!CU162/Inv_SY_B!$DB162-1,"")</f>
        <v>0.17617760410159344</v>
      </c>
      <c r="CV162" s="169">
        <f>IFERROR(Inv_SY_B!CV162/Inv_SY_B!$DB162-1,"")</f>
        <v>-0.80358935652032348</v>
      </c>
      <c r="CW162" s="169">
        <f>IFERROR(Inv_SY_B!CW162/Inv_SY_B!$DB162-1,"")</f>
        <v>-0.1294373847760415</v>
      </c>
      <c r="CX162" s="169">
        <f>IFERROR(Inv_SY_B!CX162/Inv_SY_B!$DB162-1,"")</f>
        <v>0.1137527324254255</v>
      </c>
      <c r="CY162" s="169">
        <f>IFERROR(Inv_SY_B!CY162/Inv_SY_B!$DB162-1,"")</f>
        <v>-6.0333996707848558E-2</v>
      </c>
      <c r="CZ162" s="169">
        <f>IFERROR(Inv_SY_B!CZ162/Inv_SY_B!$DB162-1,"")</f>
        <v>-0.1469751699891243</v>
      </c>
    </row>
    <row r="163" spans="2:104">
      <c r="B163" s="164">
        <f t="shared" si="3"/>
        <v>45855</v>
      </c>
      <c r="C163" s="169">
        <f>IFERROR(Inv_SY_B!C163/Inv_SY_B!$DA163-1,"")</f>
        <v>4.2312993769940688E-2</v>
      </c>
      <c r="D163" s="169">
        <f>IFERROR(Inv_SY_B!D163/Inv_SY_B!$DA163-1,"")</f>
        <v>3.0014649123182302E-2</v>
      </c>
      <c r="E163" s="169">
        <f>IFERROR(Inv_SY_B!E163/Inv_SY_B!$DA163-1,"")</f>
        <v>2.5687658226607901E-2</v>
      </c>
      <c r="F163" s="169">
        <f>IFERROR(Inv_SY_B!F163/Inv_SY_B!$DA163-1,"")</f>
        <v>2.1413639858791633E-2</v>
      </c>
      <c r="G163" s="169">
        <f>IFERROR(Inv_SY_B!G163/Inv_SY_B!$DA163-1,"")</f>
        <v>2.6343522283867049E-2</v>
      </c>
      <c r="H163" s="169">
        <f>IFERROR(Inv_SY_B!H163/Inv_SY_B!$DA163-1,"")</f>
        <v>2.8941860314965151E-2</v>
      </c>
      <c r="I163" s="169">
        <f>IFERROR(Inv_SY_B!I163/Inv_SY_B!$DA163-1,"")</f>
        <v>-9.2038958064219467E-2</v>
      </c>
      <c r="J163" s="169">
        <f>IFERROR(Inv_SY_B!J163/Inv_SY_B!$DA163-1,"")</f>
        <v>4.1655157109982133E-2</v>
      </c>
      <c r="K163" s="169">
        <f>IFERROR(Inv_SY_B!K163/Inv_SY_B!$DA163-1,"")</f>
        <v>3.8697670392469963E-2</v>
      </c>
      <c r="L163" s="169">
        <f>IFERROR(Inv_SY_B!L163/Inv_SY_B!$DA163-1,"")</f>
        <v>4.8151002187728276E-2</v>
      </c>
      <c r="M163" s="169">
        <f>IFERROR(Inv_SY_B!M163/Inv_SY_B!$DA163-1,"")</f>
        <v>3.093912792199216E-2</v>
      </c>
      <c r="N163" s="169">
        <f>IFERROR(Inv_SY_B!N163/Inv_SY_B!$DA163-1,"")</f>
        <v>2.9823603012079314E-2</v>
      </c>
      <c r="O163" s="169">
        <f>IFERROR(Inv_SY_B!O163/Inv_SY_B!$DA163-1,"")</f>
        <v>1.8873406863939124E-2</v>
      </c>
      <c r="P163" s="169">
        <f>IFERROR(Inv_SY_B!P163/Inv_SY_B!$DA163-1,"")</f>
        <v>-6.2086764627857782E-3</v>
      </c>
      <c r="Q163" s="169">
        <f>IFERROR(Inv_SY_B!Q163/Inv_SY_B!$DA163-1,"")</f>
        <v>-3.3770192511892061E-2</v>
      </c>
      <c r="R163" s="169">
        <f>IFERROR(Inv_SY_B!R163/Inv_SY_B!$DA163-1,"")</f>
        <v>-8.0184162601230624E-2</v>
      </c>
      <c r="S163" s="169">
        <f>IFERROR(Inv_SY_B!S163/Inv_SY_B!$DA163-1,"")</f>
        <v>-2.407735536105593E-2</v>
      </c>
      <c r="T163" s="169">
        <f>IFERROR(Inv_SY_B!T163/Inv_SY_B!$DA163-1,"")</f>
        <v>-8.2555791525155131E-3</v>
      </c>
      <c r="U163" s="169">
        <f>IFERROR(Inv_SY_B!U163/Inv_SY_B!$DA163-1,"")</f>
        <v>8.769762972334072E-2</v>
      </c>
      <c r="V163" s="169">
        <f>IFERROR(Inv_SY_B!V163/Inv_SY_B!$DA163-1,"")</f>
        <v>9.3637758533280602E-2</v>
      </c>
      <c r="W163" s="169">
        <f>IFERROR(Inv_SY_B!W163/Inv_SY_B!$DA163-1,"")</f>
        <v>4.2271196606245676E-2</v>
      </c>
      <c r="X163" s="169">
        <f>IFERROR(Inv_SY_B!X163/Inv_SY_B!$DA163-1,"")</f>
        <v>9.9869692890313111E-3</v>
      </c>
      <c r="Y163" s="169">
        <f>IFERROR(Inv_SY_B!Y163/Inv_SY_B!$DA163-1,"")</f>
        <v>4.2267164239220278E-3</v>
      </c>
      <c r="Z163" s="169">
        <f>IFERROR(Inv_SY_B!Z163/Inv_SY_B!$DA163-1,"")</f>
        <v>4.0277040723552204E-2</v>
      </c>
      <c r="AA163" s="169">
        <f>IFERROR(Inv_SY_B!AA163/Inv_SY_B!$DA163-1,"")</f>
        <v>-8.4937549752509778E-2</v>
      </c>
      <c r="AB163" s="169">
        <f>IFERROR(Inv_SY_B!AB163/Inv_SY_B!$DA163-1,"")</f>
        <v>-4.3005223787518143E-2</v>
      </c>
      <c r="AC163" s="169">
        <f>IFERROR(Inv_SY_B!AC163/Inv_SY_B!$DA163-1,"")</f>
        <v>-3.704232477793401E-2</v>
      </c>
      <c r="AD163" s="169">
        <f>IFERROR(Inv_SY_B!AD163/Inv_SY_B!$DA163-1,"")</f>
        <v>-5.0962189573911854E-2</v>
      </c>
      <c r="AE163" s="169">
        <f>IFERROR(Inv_SY_B!AE163/Inv_SY_B!$DA163-1,"")</f>
        <v>-4.1657106703878899E-2</v>
      </c>
      <c r="AF163" s="169">
        <f>IFERROR(Inv_SY_B!AF163/Inv_SY_B!$DA163-1,"")</f>
        <v>-2.1039430373776313E-2</v>
      </c>
      <c r="AG163" s="169">
        <f>IFERROR(Inv_SY_B!AG163/Inv_SY_B!$DA163-1,"")</f>
        <v>-6.3329279241159164E-2</v>
      </c>
      <c r="AH163" s="169">
        <f>IFERROR(Inv_SY_B!AH163/Inv_SY_B!$DA163-1,"")</f>
        <v>-7.4443574000535917E-2</v>
      </c>
      <c r="AI163" s="169">
        <f>IFERROR(Inv_SY_B!AI163/Inv_SY_B!$DC163-1,"")</f>
        <v>2.5269622208462739E-2</v>
      </c>
      <c r="AJ163" s="169">
        <f>IFERROR(Inv_SY_B!AJ163/Inv_SY_B!$DC163-1,"")</f>
        <v>2.6693937497476394E-2</v>
      </c>
      <c r="AK163" s="169">
        <f>IFERROR(Inv_SY_B!AK163/Inv_SY_B!$DC163-1,"")</f>
        <v>2.8421124428406941E-2</v>
      </c>
      <c r="AL163" s="169">
        <f>IFERROR(Inv_SY_B!AL163/Inv_SY_B!$DC163-1,"")</f>
        <v>1.3936446809549086E-2</v>
      </c>
      <c r="AM163" s="169">
        <f>IFERROR(Inv_SY_B!AM163/Inv_SY_B!$DC163-1,"")</f>
        <v>1.8604949771876322E-2</v>
      </c>
      <c r="AN163" s="169">
        <f>IFERROR(Inv_SY_B!AN163/Inv_SY_B!$DC163-1,"")</f>
        <v>1.4641658472036356E-2</v>
      </c>
      <c r="AO163" s="169">
        <f>IFERROR(Inv_SY_B!AO163/Inv_SY_B!$DC163-1,"")</f>
        <v>7.0262646768384229E-3</v>
      </c>
      <c r="AP163" s="169">
        <f>IFERROR(Inv_SY_B!AP163/Inv_SY_B!$DC163-1,"")</f>
        <v>1.013939576113132E-2</v>
      </c>
      <c r="AQ163" s="169">
        <f>IFERROR(Inv_SY_B!AQ163/Inv_SY_B!$DC163-1,"")</f>
        <v>1.7125644382043337E-3</v>
      </c>
      <c r="AR163" s="169">
        <f>IFERROR(Inv_SY_B!AR163/Inv_SY_B!$DC163-1,"")</f>
        <v>-6.1522798380442278E-4</v>
      </c>
      <c r="AS163" s="169">
        <f>IFERROR(Inv_SY_B!AS163/Inv_SY_B!$DC163-1,"")</f>
        <v>-3.2166835718141495E-3</v>
      </c>
      <c r="AT163" s="169">
        <f>IFERROR(Inv_SY_B!AT163/Inv_SY_B!$DC163-1,"")</f>
        <v>3.1357626171877317E-3</v>
      </c>
      <c r="AU163" s="169">
        <f>IFERROR(Inv_SY_B!AU163/Inv_SY_B!$DC163-1,"")</f>
        <v>1.0087851189268804E-3</v>
      </c>
      <c r="AV163" s="169">
        <f>IFERROR(Inv_SY_B!AV163/Inv_SY_B!$DC163-1,"")</f>
        <v>-4.9604677592441249E-2</v>
      </c>
      <c r="AW163" s="169">
        <f>IFERROR(Inv_SY_B!AW163/Inv_SY_B!$DC163-1,"")</f>
        <v>-7.3305564254778632E-3</v>
      </c>
      <c r="AX163" s="169">
        <f>IFERROR(Inv_SY_B!AX163/Inv_SY_B!$DC163-1,"")</f>
        <v>-7.9644012018604826E-3</v>
      </c>
      <c r="AY163" s="169">
        <f>IFERROR(Inv_SY_B!AY163/Inv_SY_B!$DC163-1,"")</f>
        <v>-3.3401211427453781E-2</v>
      </c>
      <c r="AZ163" s="169">
        <f>IFERROR(Inv_SY_B!AZ163/Inv_SY_B!$DC163-1,"")</f>
        <v>-1.1040316134518058E-2</v>
      </c>
      <c r="BA163" s="169">
        <f>IFERROR(Inv_SY_B!BA163/Inv_SY_B!$DC163-1,"")</f>
        <v>-1.5005217501676271E-2</v>
      </c>
      <c r="BB163" s="169">
        <f>IFERROR(Inv_SY_B!BB163/Inv_SY_B!$DC163-1,"")</f>
        <v>-1.6890328131559551E-2</v>
      </c>
      <c r="BC163" s="169">
        <f>IFERROR(Inv_SY_B!BC163/Inv_SY_B!$DC163-1,"")</f>
        <v>-5.5858877617098734E-3</v>
      </c>
      <c r="BD163" s="169">
        <f>IFERROR(Inv_SY_B!BD163/Inv_SY_B!$DC163-1,"")</f>
        <v>-1.6968502893261905E-2</v>
      </c>
      <c r="BE163" s="169">
        <f>IFERROR(Inv_SY_B!BE163/Inv_SY_B!$DC163-1,"")</f>
        <v>6.0308153231531936E-3</v>
      </c>
      <c r="BF163" s="169">
        <f>IFERROR(Inv_SY_B!BF163/Inv_SY_B!$DC163-1,"")</f>
        <v>-1.9567123546097021E-3</v>
      </c>
      <c r="BG163" s="169">
        <f>IFERROR(Inv_SY_B!BG163/Inv_SY_B!$DC163-1,"")</f>
        <v>-3.2908666597837311E-3</v>
      </c>
      <c r="BH163" s="169">
        <f>IFERROR(Inv_SY_B!BH163/Inv_SY_B!$DC163-1,"")</f>
        <v>-9.0604168675199048E-3</v>
      </c>
      <c r="BI163" s="169">
        <f>IFERROR(Inv_SY_B!BI163/Inv_SY_B!$DC163-1,"")</f>
        <v>-1.4708953011602466E-2</v>
      </c>
      <c r="BJ163" s="169">
        <f>IFERROR(Inv_SY_B!BJ163/Inv_SY_B!$DC163-1,"")</f>
        <v>-8.1609465015988203E-3</v>
      </c>
      <c r="BK163" s="169">
        <f>IFERROR(Inv_SY_B!BK163/Inv_SY_B!$DC163-1,"")</f>
        <v>-4.7915939982355105E-2</v>
      </c>
      <c r="BL163" s="169">
        <f>IFERROR(Inv_SY_B!BL163/Inv_SY_B!$DC163-1,"")</f>
        <v>-3.1517209097002175E-2</v>
      </c>
      <c r="BM163" s="169">
        <f>IFERROR(Inv_SY_B!BM163/Inv_SY_B!$DC163-1,"")</f>
        <v>-2.9776415513793397E-2</v>
      </c>
      <c r="BN163" s="169">
        <f>IFERROR(Inv_SY_B!BN163/Inv_SY_B!$DC163-1,"")</f>
        <v>-1.6305489430333497E-2</v>
      </c>
      <c r="BO163" s="169">
        <f>IFERROR(Inv_SY_B!BO163/Inv_SY_B!$DC163-1,"")</f>
        <v>1.5055495747491543E-2</v>
      </c>
      <c r="BP163" s="169">
        <f>IFERROR(Inv_SY_B!BP163/Inv_SY_B!$DC163-1,"")</f>
        <v>-5.7742079159507353E-3</v>
      </c>
      <c r="BQ163" s="169">
        <f>IFERROR(Inv_SY_B!BQ163/Inv_SY_B!$DC163-1,"")</f>
        <v>3.1456518570849745E-2</v>
      </c>
      <c r="BR163" s="169">
        <f>IFERROR(Inv_SY_B!BR163/Inv_SY_B!$DC163-1,"")</f>
        <v>2.9263803003648059E-2</v>
      </c>
      <c r="BS163" s="169">
        <f>IFERROR(Inv_SY_B!BS163/Inv_SY_B!$DC163-1,"")</f>
        <v>1.1851376528511315E-2</v>
      </c>
      <c r="BT163" s="169">
        <f>IFERROR(Inv_SY_B!BT163/Inv_SY_B!$DC163-1,"")</f>
        <v>3.7046620412534814E-2</v>
      </c>
      <c r="BU163" s="169">
        <f>IFERROR(Inv_SY_B!BU163/Inv_SY_B!$DC163-1,"")</f>
        <v>-1.1084354551320619E-2</v>
      </c>
      <c r="BV163" s="169">
        <f>IFERROR(Inv_SY_B!BV163/Inv_SY_B!$DC163-1,"")</f>
        <v>1.2456229237647554E-2</v>
      </c>
      <c r="BW163" s="169">
        <f>IFERROR(Inv_SY_B!BW163/Inv_SY_B!$DC163-1,"")</f>
        <v>3.9164560742350307E-2</v>
      </c>
      <c r="BX163" s="169">
        <f>IFERROR(Inv_SY_B!BX163/Inv_SY_B!$DC163-1,"")</f>
        <v>3.7814664707962686E-2</v>
      </c>
      <c r="BY163" s="169">
        <f>IFERROR(Inv_SY_B!BY163/Inv_SY_B!$DC163-1,"")</f>
        <v>4.0222587363897722E-2</v>
      </c>
      <c r="BZ163" s="169">
        <f>IFERROR(Inv_SY_B!BZ163/Inv_SY_B!$DC163-1,"")</f>
        <v>2.7364280381204864E-2</v>
      </c>
      <c r="CA163" s="169">
        <f>IFERROR(Inv_SY_B!CA163/Inv_SY_B!$DC163-1,"")</f>
        <v>-2.9742096358763903E-2</v>
      </c>
      <c r="CB163" s="169">
        <f>IFERROR(Inv_SY_B!CB163/Inv_SY_B!$DC163-1,"")</f>
        <v>-1.7433782897655958E-2</v>
      </c>
      <c r="CC163" s="169">
        <f>IFERROR(Inv_SY_B!CC163/Inv_SY_B!$DC163-1,"")</f>
        <v>2.1770571359178703E-2</v>
      </c>
      <c r="CD163" s="169">
        <f>IFERROR(Inv_SY_B!CD163/Inv_SY_B!$DC163-1,"")</f>
        <v>4.2257451580180794E-2</v>
      </c>
      <c r="CE163" s="169">
        <f>IFERROR(Inv_SY_B!CE163/Inv_SY_B!$DC163-1,"")</f>
        <v>-2.0373912279702644E-2</v>
      </c>
      <c r="CF163" s="169">
        <f>IFERROR(Inv_SY_B!CF163/Inv_SY_B!$DC163-1,"")</f>
        <v>-3.1118348704354371E-2</v>
      </c>
      <c r="CG163" s="169">
        <f>IFERROR(Inv_SY_B!CG163/Inv_SY_B!$DC163-1,"")</f>
        <v>-1.6046112097650833E-2</v>
      </c>
      <c r="CH163" s="169">
        <f>IFERROR(Inv_SY_B!CH163/Inv_SY_B!$DC163-1,"")</f>
        <v>-1.6924059806696423E-2</v>
      </c>
      <c r="CI163" s="169" t="str">
        <f>IFERROR(Inv_SY_B!CI163/Inv_SY_B!$DC163-1,"")</f>
        <v/>
      </c>
      <c r="CJ163" s="169" t="str">
        <f>IFERROR(Inv_SY_B!CJ163/Inv_SY_B!$DC163-1,"")</f>
        <v/>
      </c>
      <c r="CK163" s="169">
        <f>IFERROR(Inv_SY_B!CK163/Inv_SY_B!$DC163-1,"")</f>
        <v>-1.4607818113954507E-2</v>
      </c>
      <c r="CL163" s="169">
        <f>IFERROR(Inv_SY_B!CL163/Inv_SY_B!$DC163-1,"")</f>
        <v>-8.9248339884888672E-3</v>
      </c>
      <c r="CM163" s="169">
        <f>IFERROR(Inv_SY_B!CM163/Inv_SY_B!$DB163-1,"")</f>
        <v>4.1789131043502126E-2</v>
      </c>
      <c r="CN163" s="169">
        <f>IFERROR(Inv_SY_B!CN163/Inv_SY_B!$DB163-1,"")</f>
        <v>-1.8799607290762577E-2</v>
      </c>
      <c r="CO163" s="169">
        <f>IFERROR(Inv_SY_B!CO163/Inv_SY_B!$DB163-1,"")</f>
        <v>7.0605313397953395E-4</v>
      </c>
      <c r="CP163" s="169">
        <f>IFERROR(Inv_SY_B!CP163/Inv_SY_B!$DB163-1,"")</f>
        <v>-6.2501177910918582E-2</v>
      </c>
      <c r="CQ163" s="169">
        <f>IFERROR(Inv_SY_B!CQ163/Inv_SY_B!$DB163-1,"")</f>
        <v>-1.1117476255944392E-2</v>
      </c>
      <c r="CR163" s="169">
        <f>IFERROR(Inv_SY_B!CR163/Inv_SY_B!$DB163-1,"")</f>
        <v>3.1983322076246212E-2</v>
      </c>
      <c r="CS163" s="169">
        <f>IFERROR(Inv_SY_B!CS163/Inv_SY_B!$DB163-1,"")</f>
        <v>7.8955917681460264E-3</v>
      </c>
      <c r="CT163" s="169">
        <f>IFERROR(Inv_SY_B!CT163/Inv_SY_B!$DB163-1,"")</f>
        <v>-4.4610247330409525E-2</v>
      </c>
      <c r="CU163" s="169">
        <f>IFERROR(Inv_SY_B!CU163/Inv_SY_B!$DB163-1,"")</f>
        <v>2.9475311205215515E-2</v>
      </c>
      <c r="CV163" s="169">
        <f>IFERROR(Inv_SY_B!CV163/Inv_SY_B!$DB163-1,"")</f>
        <v>1.3363912521067389E-2</v>
      </c>
      <c r="CW163" s="169">
        <f>IFERROR(Inv_SY_B!CW163/Inv_SY_B!$DB163-1,"")</f>
        <v>-2.6640965263226346E-2</v>
      </c>
      <c r="CX163" s="169">
        <f>IFERROR(Inv_SY_B!CX163/Inv_SY_B!$DB163-1,"")</f>
        <v>1.3331972161818584E-3</v>
      </c>
      <c r="CY163" s="169">
        <f>IFERROR(Inv_SY_B!CY163/Inv_SY_B!$DB163-1,"")</f>
        <v>1.9741772357426912E-2</v>
      </c>
      <c r="CZ163" s="169">
        <f>IFERROR(Inv_SY_B!CZ163/Inv_SY_B!$DB163-1,"")</f>
        <v>1.7381182729495182E-2</v>
      </c>
    </row>
    <row r="164" spans="2:104">
      <c r="B164" s="164">
        <f t="shared" si="3"/>
        <v>45856</v>
      </c>
      <c r="C164" s="169" t="str">
        <f>IFERROR(Inv_SY_B!C164/Inv_SY_B!$DA164-1,"")</f>
        <v/>
      </c>
      <c r="D164" s="169" t="str">
        <f>IFERROR(Inv_SY_B!D164/Inv_SY_B!$DA164-1,"")</f>
        <v/>
      </c>
      <c r="E164" s="169" t="str">
        <f>IFERROR(Inv_SY_B!E164/Inv_SY_B!$DA164-1,"")</f>
        <v/>
      </c>
      <c r="F164" s="169" t="str">
        <f>IFERROR(Inv_SY_B!F164/Inv_SY_B!$DA164-1,"")</f>
        <v/>
      </c>
      <c r="G164" s="169" t="str">
        <f>IFERROR(Inv_SY_B!G164/Inv_SY_B!$DA164-1,"")</f>
        <v/>
      </c>
      <c r="H164" s="169" t="str">
        <f>IFERROR(Inv_SY_B!H164/Inv_SY_B!$DA164-1,"")</f>
        <v/>
      </c>
      <c r="I164" s="169" t="str">
        <f>IFERROR(Inv_SY_B!I164/Inv_SY_B!$DA164-1,"")</f>
        <v/>
      </c>
      <c r="J164" s="169" t="str">
        <f>IFERROR(Inv_SY_B!J164/Inv_SY_B!$DA164-1,"")</f>
        <v/>
      </c>
      <c r="K164" s="169" t="str">
        <f>IFERROR(Inv_SY_B!K164/Inv_SY_B!$DA164-1,"")</f>
        <v/>
      </c>
      <c r="L164" s="169" t="str">
        <f>IFERROR(Inv_SY_B!L164/Inv_SY_B!$DA164-1,"")</f>
        <v/>
      </c>
      <c r="M164" s="169" t="str">
        <f>IFERROR(Inv_SY_B!M164/Inv_SY_B!$DA164-1,"")</f>
        <v/>
      </c>
      <c r="N164" s="169" t="str">
        <f>IFERROR(Inv_SY_B!N164/Inv_SY_B!$DA164-1,"")</f>
        <v/>
      </c>
      <c r="O164" s="169" t="str">
        <f>IFERROR(Inv_SY_B!O164/Inv_SY_B!$DA164-1,"")</f>
        <v/>
      </c>
      <c r="P164" s="169" t="str">
        <f>IFERROR(Inv_SY_B!P164/Inv_SY_B!$DA164-1,"")</f>
        <v/>
      </c>
      <c r="Q164" s="169" t="str">
        <f>IFERROR(Inv_SY_B!Q164/Inv_SY_B!$DA164-1,"")</f>
        <v/>
      </c>
      <c r="R164" s="169" t="str">
        <f>IFERROR(Inv_SY_B!R164/Inv_SY_B!$DA164-1,"")</f>
        <v/>
      </c>
      <c r="S164" s="169" t="str">
        <f>IFERROR(Inv_SY_B!S164/Inv_SY_B!$DA164-1,"")</f>
        <v/>
      </c>
      <c r="T164" s="169" t="str">
        <f>IFERROR(Inv_SY_B!T164/Inv_SY_B!$DA164-1,"")</f>
        <v/>
      </c>
      <c r="U164" s="169" t="str">
        <f>IFERROR(Inv_SY_B!U164/Inv_SY_B!$DA164-1,"")</f>
        <v/>
      </c>
      <c r="V164" s="169" t="str">
        <f>IFERROR(Inv_SY_B!V164/Inv_SY_B!$DA164-1,"")</f>
        <v/>
      </c>
      <c r="W164" s="169" t="str">
        <f>IFERROR(Inv_SY_B!W164/Inv_SY_B!$DA164-1,"")</f>
        <v/>
      </c>
      <c r="X164" s="169" t="str">
        <f>IFERROR(Inv_SY_B!X164/Inv_SY_B!$DA164-1,"")</f>
        <v/>
      </c>
      <c r="Y164" s="169" t="str">
        <f>IFERROR(Inv_SY_B!Y164/Inv_SY_B!$DA164-1,"")</f>
        <v/>
      </c>
      <c r="Z164" s="169" t="str">
        <f>IFERROR(Inv_SY_B!Z164/Inv_SY_B!$DA164-1,"")</f>
        <v/>
      </c>
      <c r="AA164" s="169" t="str">
        <f>IFERROR(Inv_SY_B!AA164/Inv_SY_B!$DA164-1,"")</f>
        <v/>
      </c>
      <c r="AB164" s="169" t="str">
        <f>IFERROR(Inv_SY_B!AB164/Inv_SY_B!$DA164-1,"")</f>
        <v/>
      </c>
      <c r="AC164" s="169" t="str">
        <f>IFERROR(Inv_SY_B!AC164/Inv_SY_B!$DA164-1,"")</f>
        <v/>
      </c>
      <c r="AD164" s="169" t="str">
        <f>IFERROR(Inv_SY_B!AD164/Inv_SY_B!$DA164-1,"")</f>
        <v/>
      </c>
      <c r="AE164" s="169" t="str">
        <f>IFERROR(Inv_SY_B!AE164/Inv_SY_B!$DA164-1,"")</f>
        <v/>
      </c>
      <c r="AF164" s="169" t="str">
        <f>IFERROR(Inv_SY_B!AF164/Inv_SY_B!$DA164-1,"")</f>
        <v/>
      </c>
      <c r="AG164" s="169" t="str">
        <f>IFERROR(Inv_SY_B!AG164/Inv_SY_B!$DA164-1,"")</f>
        <v/>
      </c>
      <c r="AH164" s="169" t="str">
        <f>IFERROR(Inv_SY_B!AH164/Inv_SY_B!$DA164-1,"")</f>
        <v/>
      </c>
      <c r="AI164" s="169" t="str">
        <f>IFERROR(Inv_SY_B!AI164/Inv_SY_B!$DC164-1,"")</f>
        <v/>
      </c>
      <c r="AJ164" s="169" t="str">
        <f>IFERROR(Inv_SY_B!AJ164/Inv_SY_B!$DC164-1,"")</f>
        <v/>
      </c>
      <c r="AK164" s="169" t="str">
        <f>IFERROR(Inv_SY_B!AK164/Inv_SY_B!$DC164-1,"")</f>
        <v/>
      </c>
      <c r="AL164" s="169" t="str">
        <f>IFERROR(Inv_SY_B!AL164/Inv_SY_B!$DC164-1,"")</f>
        <v/>
      </c>
      <c r="AM164" s="169" t="str">
        <f>IFERROR(Inv_SY_B!AM164/Inv_SY_B!$DC164-1,"")</f>
        <v/>
      </c>
      <c r="AN164" s="169" t="str">
        <f>IFERROR(Inv_SY_B!AN164/Inv_SY_B!$DC164-1,"")</f>
        <v/>
      </c>
      <c r="AO164" s="169" t="str">
        <f>IFERROR(Inv_SY_B!AO164/Inv_SY_B!$DC164-1,"")</f>
        <v/>
      </c>
      <c r="AP164" s="169" t="str">
        <f>IFERROR(Inv_SY_B!AP164/Inv_SY_B!$DC164-1,"")</f>
        <v/>
      </c>
      <c r="AQ164" s="169" t="str">
        <f>IFERROR(Inv_SY_B!AQ164/Inv_SY_B!$DC164-1,"")</f>
        <v/>
      </c>
      <c r="AR164" s="169" t="str">
        <f>IFERROR(Inv_SY_B!AR164/Inv_SY_B!$DC164-1,"")</f>
        <v/>
      </c>
      <c r="AS164" s="169" t="str">
        <f>IFERROR(Inv_SY_B!AS164/Inv_SY_B!$DC164-1,"")</f>
        <v/>
      </c>
      <c r="AT164" s="169" t="str">
        <f>IFERROR(Inv_SY_B!AT164/Inv_SY_B!$DC164-1,"")</f>
        <v/>
      </c>
      <c r="AU164" s="169" t="str">
        <f>IFERROR(Inv_SY_B!AU164/Inv_SY_B!$DC164-1,"")</f>
        <v/>
      </c>
      <c r="AV164" s="169" t="str">
        <f>IFERROR(Inv_SY_B!AV164/Inv_SY_B!$DC164-1,"")</f>
        <v/>
      </c>
      <c r="AW164" s="169" t="str">
        <f>IFERROR(Inv_SY_B!AW164/Inv_SY_B!$DC164-1,"")</f>
        <v/>
      </c>
      <c r="AX164" s="169" t="str">
        <f>IFERROR(Inv_SY_B!AX164/Inv_SY_B!$DC164-1,"")</f>
        <v/>
      </c>
      <c r="AY164" s="169" t="str">
        <f>IFERROR(Inv_SY_B!AY164/Inv_SY_B!$DC164-1,"")</f>
        <v/>
      </c>
      <c r="AZ164" s="169" t="str">
        <f>IFERROR(Inv_SY_B!AZ164/Inv_SY_B!$DC164-1,"")</f>
        <v/>
      </c>
      <c r="BA164" s="169" t="str">
        <f>IFERROR(Inv_SY_B!BA164/Inv_SY_B!$DC164-1,"")</f>
        <v/>
      </c>
      <c r="BB164" s="169" t="str">
        <f>IFERROR(Inv_SY_B!BB164/Inv_SY_B!$DC164-1,"")</f>
        <v/>
      </c>
      <c r="BC164" s="169" t="str">
        <f>IFERROR(Inv_SY_B!BC164/Inv_SY_B!$DC164-1,"")</f>
        <v/>
      </c>
      <c r="BD164" s="169" t="str">
        <f>IFERROR(Inv_SY_B!BD164/Inv_SY_B!$DC164-1,"")</f>
        <v/>
      </c>
      <c r="BE164" s="169" t="str">
        <f>IFERROR(Inv_SY_B!BE164/Inv_SY_B!$DC164-1,"")</f>
        <v/>
      </c>
      <c r="BF164" s="169" t="str">
        <f>IFERROR(Inv_SY_B!BF164/Inv_SY_B!$DC164-1,"")</f>
        <v/>
      </c>
      <c r="BG164" s="169" t="str">
        <f>IFERROR(Inv_SY_B!BG164/Inv_SY_B!$DC164-1,"")</f>
        <v/>
      </c>
      <c r="BH164" s="169" t="str">
        <f>IFERROR(Inv_SY_B!BH164/Inv_SY_B!$DC164-1,"")</f>
        <v/>
      </c>
      <c r="BI164" s="169" t="str">
        <f>IFERROR(Inv_SY_B!BI164/Inv_SY_B!$DC164-1,"")</f>
        <v/>
      </c>
      <c r="BJ164" s="169" t="str">
        <f>IFERROR(Inv_SY_B!BJ164/Inv_SY_B!$DC164-1,"")</f>
        <v/>
      </c>
      <c r="BK164" s="169" t="str">
        <f>IFERROR(Inv_SY_B!BK164/Inv_SY_B!$DC164-1,"")</f>
        <v/>
      </c>
      <c r="BL164" s="169" t="str">
        <f>IFERROR(Inv_SY_B!BL164/Inv_SY_B!$DC164-1,"")</f>
        <v/>
      </c>
      <c r="BM164" s="169" t="str">
        <f>IFERROR(Inv_SY_B!BM164/Inv_SY_B!$DC164-1,"")</f>
        <v/>
      </c>
      <c r="BN164" s="169" t="str">
        <f>IFERROR(Inv_SY_B!BN164/Inv_SY_B!$DC164-1,"")</f>
        <v/>
      </c>
      <c r="BO164" s="169" t="str">
        <f>IFERROR(Inv_SY_B!BO164/Inv_SY_B!$DC164-1,"")</f>
        <v/>
      </c>
      <c r="BP164" s="169" t="str">
        <f>IFERROR(Inv_SY_B!BP164/Inv_SY_B!$DC164-1,"")</f>
        <v/>
      </c>
      <c r="BQ164" s="169" t="str">
        <f>IFERROR(Inv_SY_B!BQ164/Inv_SY_B!$DC164-1,"")</f>
        <v/>
      </c>
      <c r="BR164" s="169" t="str">
        <f>IFERROR(Inv_SY_B!BR164/Inv_SY_B!$DC164-1,"")</f>
        <v/>
      </c>
      <c r="BS164" s="169" t="str">
        <f>IFERROR(Inv_SY_B!BS164/Inv_SY_B!$DC164-1,"")</f>
        <v/>
      </c>
      <c r="BT164" s="169" t="str">
        <f>IFERROR(Inv_SY_B!BT164/Inv_SY_B!$DC164-1,"")</f>
        <v/>
      </c>
      <c r="BU164" s="169" t="str">
        <f>IFERROR(Inv_SY_B!BU164/Inv_SY_B!$DC164-1,"")</f>
        <v/>
      </c>
      <c r="BV164" s="169" t="str">
        <f>IFERROR(Inv_SY_B!BV164/Inv_SY_B!$DC164-1,"")</f>
        <v/>
      </c>
      <c r="BW164" s="169" t="str">
        <f>IFERROR(Inv_SY_B!BW164/Inv_SY_B!$DC164-1,"")</f>
        <v/>
      </c>
      <c r="BX164" s="169" t="str">
        <f>IFERROR(Inv_SY_B!BX164/Inv_SY_B!$DC164-1,"")</f>
        <v/>
      </c>
      <c r="BY164" s="169" t="str">
        <f>IFERROR(Inv_SY_B!BY164/Inv_SY_B!$DC164-1,"")</f>
        <v/>
      </c>
      <c r="BZ164" s="169" t="str">
        <f>IFERROR(Inv_SY_B!BZ164/Inv_SY_B!$DC164-1,"")</f>
        <v/>
      </c>
      <c r="CA164" s="169" t="str">
        <f>IFERROR(Inv_SY_B!CA164/Inv_SY_B!$DC164-1,"")</f>
        <v/>
      </c>
      <c r="CB164" s="169" t="str">
        <f>IFERROR(Inv_SY_B!CB164/Inv_SY_B!$DC164-1,"")</f>
        <v/>
      </c>
      <c r="CC164" s="169" t="str">
        <f>IFERROR(Inv_SY_B!CC164/Inv_SY_B!$DC164-1,"")</f>
        <v/>
      </c>
      <c r="CD164" s="169" t="str">
        <f>IFERROR(Inv_SY_B!CD164/Inv_SY_B!$DC164-1,"")</f>
        <v/>
      </c>
      <c r="CE164" s="169" t="str">
        <f>IFERROR(Inv_SY_B!CE164/Inv_SY_B!$DC164-1,"")</f>
        <v/>
      </c>
      <c r="CF164" s="169" t="str">
        <f>IFERROR(Inv_SY_B!CF164/Inv_SY_B!$DC164-1,"")</f>
        <v/>
      </c>
      <c r="CG164" s="169" t="str">
        <f>IFERROR(Inv_SY_B!CG164/Inv_SY_B!$DC164-1,"")</f>
        <v/>
      </c>
      <c r="CH164" s="169" t="str">
        <f>IFERROR(Inv_SY_B!CH164/Inv_SY_B!$DC164-1,"")</f>
        <v/>
      </c>
      <c r="CI164" s="169" t="str">
        <f>IFERROR(Inv_SY_B!CI164/Inv_SY_B!$DC164-1,"")</f>
        <v/>
      </c>
      <c r="CJ164" s="169" t="str">
        <f>IFERROR(Inv_SY_B!CJ164/Inv_SY_B!$DC164-1,"")</f>
        <v/>
      </c>
      <c r="CK164" s="169" t="str">
        <f>IFERROR(Inv_SY_B!CK164/Inv_SY_B!$DC164-1,"")</f>
        <v/>
      </c>
      <c r="CL164" s="169" t="str">
        <f>IFERROR(Inv_SY_B!CL164/Inv_SY_B!$DC164-1,"")</f>
        <v/>
      </c>
      <c r="CM164" s="169" t="str">
        <f>IFERROR(Inv_SY_B!CM164/Inv_SY_B!$DB164-1,"")</f>
        <v/>
      </c>
      <c r="CN164" s="169" t="str">
        <f>IFERROR(Inv_SY_B!CN164/Inv_SY_B!$DB164-1,"")</f>
        <v/>
      </c>
      <c r="CO164" s="169" t="str">
        <f>IFERROR(Inv_SY_B!CO164/Inv_SY_B!$DB164-1,"")</f>
        <v/>
      </c>
      <c r="CP164" s="169" t="str">
        <f>IFERROR(Inv_SY_B!CP164/Inv_SY_B!$DB164-1,"")</f>
        <v/>
      </c>
      <c r="CQ164" s="169" t="str">
        <f>IFERROR(Inv_SY_B!CQ164/Inv_SY_B!$DB164-1,"")</f>
        <v/>
      </c>
      <c r="CR164" s="169" t="str">
        <f>IFERROR(Inv_SY_B!CR164/Inv_SY_B!$DB164-1,"")</f>
        <v/>
      </c>
      <c r="CS164" s="169" t="str">
        <f>IFERROR(Inv_SY_B!CS164/Inv_SY_B!$DB164-1,"")</f>
        <v/>
      </c>
      <c r="CT164" s="169" t="str">
        <f>IFERROR(Inv_SY_B!CT164/Inv_SY_B!$DB164-1,"")</f>
        <v/>
      </c>
      <c r="CU164" s="169" t="str">
        <f>IFERROR(Inv_SY_B!CU164/Inv_SY_B!$DB164-1,"")</f>
        <v/>
      </c>
      <c r="CV164" s="169" t="str">
        <f>IFERROR(Inv_SY_B!CV164/Inv_SY_B!$DB164-1,"")</f>
        <v/>
      </c>
      <c r="CW164" s="169" t="str">
        <f>IFERROR(Inv_SY_B!CW164/Inv_SY_B!$DB164-1,"")</f>
        <v/>
      </c>
      <c r="CX164" s="169" t="str">
        <f>IFERROR(Inv_SY_B!CX164/Inv_SY_B!$DB164-1,"")</f>
        <v/>
      </c>
      <c r="CY164" s="169" t="str">
        <f>IFERROR(Inv_SY_B!CY164/Inv_SY_B!$DB164-1,"")</f>
        <v/>
      </c>
      <c r="CZ164" s="169" t="str">
        <f>IFERROR(Inv_SY_B!CZ164/Inv_SY_B!$DB164-1,"")</f>
        <v/>
      </c>
    </row>
    <row r="165" spans="2:104">
      <c r="B165" s="164">
        <f t="shared" si="3"/>
        <v>45857</v>
      </c>
      <c r="C165" s="169" t="str">
        <f>IFERROR(Inv_SY_B!C165/Inv_SY_B!$DA165-1,"")</f>
        <v/>
      </c>
      <c r="D165" s="169" t="str">
        <f>IFERROR(Inv_SY_B!D165/Inv_SY_B!$DA165-1,"")</f>
        <v/>
      </c>
      <c r="E165" s="169" t="str">
        <f>IFERROR(Inv_SY_B!E165/Inv_SY_B!$DA165-1,"")</f>
        <v/>
      </c>
      <c r="F165" s="169" t="str">
        <f>IFERROR(Inv_SY_B!F165/Inv_SY_B!$DA165-1,"")</f>
        <v/>
      </c>
      <c r="G165" s="169" t="str">
        <f>IFERROR(Inv_SY_B!G165/Inv_SY_B!$DA165-1,"")</f>
        <v/>
      </c>
      <c r="H165" s="169" t="str">
        <f>IFERROR(Inv_SY_B!H165/Inv_SY_B!$DA165-1,"")</f>
        <v/>
      </c>
      <c r="I165" s="169" t="str">
        <f>IFERROR(Inv_SY_B!I165/Inv_SY_B!$DA165-1,"")</f>
        <v/>
      </c>
      <c r="J165" s="169" t="str">
        <f>IFERROR(Inv_SY_B!J165/Inv_SY_B!$DA165-1,"")</f>
        <v/>
      </c>
      <c r="K165" s="169" t="str">
        <f>IFERROR(Inv_SY_B!K165/Inv_SY_B!$DA165-1,"")</f>
        <v/>
      </c>
      <c r="L165" s="169" t="str">
        <f>IFERROR(Inv_SY_B!L165/Inv_SY_B!$DA165-1,"")</f>
        <v/>
      </c>
      <c r="M165" s="169" t="str">
        <f>IFERROR(Inv_SY_B!M165/Inv_SY_B!$DA165-1,"")</f>
        <v/>
      </c>
      <c r="N165" s="169" t="str">
        <f>IFERROR(Inv_SY_B!N165/Inv_SY_B!$DA165-1,"")</f>
        <v/>
      </c>
      <c r="O165" s="169" t="str">
        <f>IFERROR(Inv_SY_B!O165/Inv_SY_B!$DA165-1,"")</f>
        <v/>
      </c>
      <c r="P165" s="169" t="str">
        <f>IFERROR(Inv_SY_B!P165/Inv_SY_B!$DA165-1,"")</f>
        <v/>
      </c>
      <c r="Q165" s="169" t="str">
        <f>IFERROR(Inv_SY_B!Q165/Inv_SY_B!$DA165-1,"")</f>
        <v/>
      </c>
      <c r="R165" s="169" t="str">
        <f>IFERROR(Inv_SY_B!R165/Inv_SY_B!$DA165-1,"")</f>
        <v/>
      </c>
      <c r="S165" s="169" t="str">
        <f>IFERROR(Inv_SY_B!S165/Inv_SY_B!$DA165-1,"")</f>
        <v/>
      </c>
      <c r="T165" s="169" t="str">
        <f>IFERROR(Inv_SY_B!T165/Inv_SY_B!$DA165-1,"")</f>
        <v/>
      </c>
      <c r="U165" s="169" t="str">
        <f>IFERROR(Inv_SY_B!U165/Inv_SY_B!$DA165-1,"")</f>
        <v/>
      </c>
      <c r="V165" s="169" t="str">
        <f>IFERROR(Inv_SY_B!V165/Inv_SY_B!$DA165-1,"")</f>
        <v/>
      </c>
      <c r="W165" s="169" t="str">
        <f>IFERROR(Inv_SY_B!W165/Inv_SY_B!$DA165-1,"")</f>
        <v/>
      </c>
      <c r="X165" s="169" t="str">
        <f>IFERROR(Inv_SY_B!X165/Inv_SY_B!$DA165-1,"")</f>
        <v/>
      </c>
      <c r="Y165" s="169" t="str">
        <f>IFERROR(Inv_SY_B!Y165/Inv_SY_B!$DA165-1,"")</f>
        <v/>
      </c>
      <c r="Z165" s="169" t="str">
        <f>IFERROR(Inv_SY_B!Z165/Inv_SY_B!$DA165-1,"")</f>
        <v/>
      </c>
      <c r="AA165" s="169" t="str">
        <f>IFERROR(Inv_SY_B!AA165/Inv_SY_B!$DA165-1,"")</f>
        <v/>
      </c>
      <c r="AB165" s="169" t="str">
        <f>IFERROR(Inv_SY_B!AB165/Inv_SY_B!$DA165-1,"")</f>
        <v/>
      </c>
      <c r="AC165" s="169" t="str">
        <f>IFERROR(Inv_SY_B!AC165/Inv_SY_B!$DA165-1,"")</f>
        <v/>
      </c>
      <c r="AD165" s="169" t="str">
        <f>IFERROR(Inv_SY_B!AD165/Inv_SY_B!$DA165-1,"")</f>
        <v/>
      </c>
      <c r="AE165" s="169" t="str">
        <f>IFERROR(Inv_SY_B!AE165/Inv_SY_B!$DA165-1,"")</f>
        <v/>
      </c>
      <c r="AF165" s="169" t="str">
        <f>IFERROR(Inv_SY_B!AF165/Inv_SY_B!$DA165-1,"")</f>
        <v/>
      </c>
      <c r="AG165" s="169" t="str">
        <f>IFERROR(Inv_SY_B!AG165/Inv_SY_B!$DA165-1,"")</f>
        <v/>
      </c>
      <c r="AH165" s="169" t="str">
        <f>IFERROR(Inv_SY_B!AH165/Inv_SY_B!$DA165-1,"")</f>
        <v/>
      </c>
      <c r="AI165" s="169" t="str">
        <f>IFERROR(Inv_SY_B!AI165/Inv_SY_B!$DC165-1,"")</f>
        <v/>
      </c>
      <c r="AJ165" s="169" t="str">
        <f>IFERROR(Inv_SY_B!AJ165/Inv_SY_B!$DC165-1,"")</f>
        <v/>
      </c>
      <c r="AK165" s="169" t="str">
        <f>IFERROR(Inv_SY_B!AK165/Inv_SY_B!$DC165-1,"")</f>
        <v/>
      </c>
      <c r="AL165" s="169" t="str">
        <f>IFERROR(Inv_SY_B!AL165/Inv_SY_B!$DC165-1,"")</f>
        <v/>
      </c>
      <c r="AM165" s="169" t="str">
        <f>IFERROR(Inv_SY_B!AM165/Inv_SY_B!$DC165-1,"")</f>
        <v/>
      </c>
      <c r="AN165" s="169" t="str">
        <f>IFERROR(Inv_SY_B!AN165/Inv_SY_B!$DC165-1,"")</f>
        <v/>
      </c>
      <c r="AO165" s="169" t="str">
        <f>IFERROR(Inv_SY_B!AO165/Inv_SY_B!$DC165-1,"")</f>
        <v/>
      </c>
      <c r="AP165" s="169" t="str">
        <f>IFERROR(Inv_SY_B!AP165/Inv_SY_B!$DC165-1,"")</f>
        <v/>
      </c>
      <c r="AQ165" s="169" t="str">
        <f>IFERROR(Inv_SY_B!AQ165/Inv_SY_B!$DC165-1,"")</f>
        <v/>
      </c>
      <c r="AR165" s="169" t="str">
        <f>IFERROR(Inv_SY_B!AR165/Inv_SY_B!$DC165-1,"")</f>
        <v/>
      </c>
      <c r="AS165" s="169" t="str">
        <f>IFERROR(Inv_SY_B!AS165/Inv_SY_B!$DC165-1,"")</f>
        <v/>
      </c>
      <c r="AT165" s="169" t="str">
        <f>IFERROR(Inv_SY_B!AT165/Inv_SY_B!$DC165-1,"")</f>
        <v/>
      </c>
      <c r="AU165" s="169" t="str">
        <f>IFERROR(Inv_SY_B!AU165/Inv_SY_B!$DC165-1,"")</f>
        <v/>
      </c>
      <c r="AV165" s="169" t="str">
        <f>IFERROR(Inv_SY_B!AV165/Inv_SY_B!$DC165-1,"")</f>
        <v/>
      </c>
      <c r="AW165" s="169" t="str">
        <f>IFERROR(Inv_SY_B!AW165/Inv_SY_B!$DC165-1,"")</f>
        <v/>
      </c>
      <c r="AX165" s="169" t="str">
        <f>IFERROR(Inv_SY_B!AX165/Inv_SY_B!$DC165-1,"")</f>
        <v/>
      </c>
      <c r="AY165" s="169" t="str">
        <f>IFERROR(Inv_SY_B!AY165/Inv_SY_B!$DC165-1,"")</f>
        <v/>
      </c>
      <c r="AZ165" s="169" t="str">
        <f>IFERROR(Inv_SY_B!AZ165/Inv_SY_B!$DC165-1,"")</f>
        <v/>
      </c>
      <c r="BA165" s="169" t="str">
        <f>IFERROR(Inv_SY_B!BA165/Inv_SY_B!$DC165-1,"")</f>
        <v/>
      </c>
      <c r="BB165" s="169" t="str">
        <f>IFERROR(Inv_SY_B!BB165/Inv_SY_B!$DC165-1,"")</f>
        <v/>
      </c>
      <c r="BC165" s="169" t="str">
        <f>IFERROR(Inv_SY_B!BC165/Inv_SY_B!$DC165-1,"")</f>
        <v/>
      </c>
      <c r="BD165" s="169" t="str">
        <f>IFERROR(Inv_SY_B!BD165/Inv_SY_B!$DC165-1,"")</f>
        <v/>
      </c>
      <c r="BE165" s="169" t="str">
        <f>IFERROR(Inv_SY_B!BE165/Inv_SY_B!$DC165-1,"")</f>
        <v/>
      </c>
      <c r="BF165" s="169" t="str">
        <f>IFERROR(Inv_SY_B!BF165/Inv_SY_B!$DC165-1,"")</f>
        <v/>
      </c>
      <c r="BG165" s="169" t="str">
        <f>IFERROR(Inv_SY_B!BG165/Inv_SY_B!$DC165-1,"")</f>
        <v/>
      </c>
      <c r="BH165" s="169" t="str">
        <f>IFERROR(Inv_SY_B!BH165/Inv_SY_B!$DC165-1,"")</f>
        <v/>
      </c>
      <c r="BI165" s="169" t="str">
        <f>IFERROR(Inv_SY_B!BI165/Inv_SY_B!$DC165-1,"")</f>
        <v/>
      </c>
      <c r="BJ165" s="169" t="str">
        <f>IFERROR(Inv_SY_B!BJ165/Inv_SY_B!$DC165-1,"")</f>
        <v/>
      </c>
      <c r="BK165" s="169" t="str">
        <f>IFERROR(Inv_SY_B!BK165/Inv_SY_B!$DC165-1,"")</f>
        <v/>
      </c>
      <c r="BL165" s="169" t="str">
        <f>IFERROR(Inv_SY_B!BL165/Inv_SY_B!$DC165-1,"")</f>
        <v/>
      </c>
      <c r="BM165" s="169" t="str">
        <f>IFERROR(Inv_SY_B!BM165/Inv_SY_B!$DC165-1,"")</f>
        <v/>
      </c>
      <c r="BN165" s="169" t="str">
        <f>IFERROR(Inv_SY_B!BN165/Inv_SY_B!$DC165-1,"")</f>
        <v/>
      </c>
      <c r="BO165" s="169" t="str">
        <f>IFERROR(Inv_SY_B!BO165/Inv_SY_B!$DC165-1,"")</f>
        <v/>
      </c>
      <c r="BP165" s="169" t="str">
        <f>IFERROR(Inv_SY_B!BP165/Inv_SY_B!$DC165-1,"")</f>
        <v/>
      </c>
      <c r="BQ165" s="169" t="str">
        <f>IFERROR(Inv_SY_B!BQ165/Inv_SY_B!$DC165-1,"")</f>
        <v/>
      </c>
      <c r="BR165" s="169" t="str">
        <f>IFERROR(Inv_SY_B!BR165/Inv_SY_B!$DC165-1,"")</f>
        <v/>
      </c>
      <c r="BS165" s="169" t="str">
        <f>IFERROR(Inv_SY_B!BS165/Inv_SY_B!$DC165-1,"")</f>
        <v/>
      </c>
      <c r="BT165" s="169" t="str">
        <f>IFERROR(Inv_SY_B!BT165/Inv_SY_B!$DC165-1,"")</f>
        <v/>
      </c>
      <c r="BU165" s="169" t="str">
        <f>IFERROR(Inv_SY_B!BU165/Inv_SY_B!$DC165-1,"")</f>
        <v/>
      </c>
      <c r="BV165" s="169" t="str">
        <f>IFERROR(Inv_SY_B!BV165/Inv_SY_B!$DC165-1,"")</f>
        <v/>
      </c>
      <c r="BW165" s="169" t="str">
        <f>IFERROR(Inv_SY_B!BW165/Inv_SY_B!$DC165-1,"")</f>
        <v/>
      </c>
      <c r="BX165" s="169" t="str">
        <f>IFERROR(Inv_SY_B!BX165/Inv_SY_B!$DC165-1,"")</f>
        <v/>
      </c>
      <c r="BY165" s="169" t="str">
        <f>IFERROR(Inv_SY_B!BY165/Inv_SY_B!$DC165-1,"")</f>
        <v/>
      </c>
      <c r="BZ165" s="169" t="str">
        <f>IFERROR(Inv_SY_B!BZ165/Inv_SY_B!$DC165-1,"")</f>
        <v/>
      </c>
      <c r="CA165" s="169" t="str">
        <f>IFERROR(Inv_SY_B!CA165/Inv_SY_B!$DC165-1,"")</f>
        <v/>
      </c>
      <c r="CB165" s="169" t="str">
        <f>IFERROR(Inv_SY_B!CB165/Inv_SY_B!$DC165-1,"")</f>
        <v/>
      </c>
      <c r="CC165" s="169" t="str">
        <f>IFERROR(Inv_SY_B!CC165/Inv_SY_B!$DC165-1,"")</f>
        <v/>
      </c>
      <c r="CD165" s="169" t="str">
        <f>IFERROR(Inv_SY_B!CD165/Inv_SY_B!$DC165-1,"")</f>
        <v/>
      </c>
      <c r="CE165" s="169" t="str">
        <f>IFERROR(Inv_SY_B!CE165/Inv_SY_B!$DC165-1,"")</f>
        <v/>
      </c>
      <c r="CF165" s="169" t="str">
        <f>IFERROR(Inv_SY_B!CF165/Inv_SY_B!$DC165-1,"")</f>
        <v/>
      </c>
      <c r="CG165" s="169" t="str">
        <f>IFERROR(Inv_SY_B!CG165/Inv_SY_B!$DC165-1,"")</f>
        <v/>
      </c>
      <c r="CH165" s="169" t="str">
        <f>IFERROR(Inv_SY_B!CH165/Inv_SY_B!$DC165-1,"")</f>
        <v/>
      </c>
      <c r="CI165" s="169" t="str">
        <f>IFERROR(Inv_SY_B!CI165/Inv_SY_B!$DC165-1,"")</f>
        <v/>
      </c>
      <c r="CJ165" s="169" t="str">
        <f>IFERROR(Inv_SY_B!CJ165/Inv_SY_B!$DC165-1,"")</f>
        <v/>
      </c>
      <c r="CK165" s="169" t="str">
        <f>IFERROR(Inv_SY_B!CK165/Inv_SY_B!$DC165-1,"")</f>
        <v/>
      </c>
      <c r="CL165" s="169" t="str">
        <f>IFERROR(Inv_SY_B!CL165/Inv_SY_B!$DC165-1,"")</f>
        <v/>
      </c>
      <c r="CM165" s="169" t="str">
        <f>IFERROR(Inv_SY_B!CM165/Inv_SY_B!$DB165-1,"")</f>
        <v/>
      </c>
      <c r="CN165" s="169" t="str">
        <f>IFERROR(Inv_SY_B!CN165/Inv_SY_B!$DB165-1,"")</f>
        <v/>
      </c>
      <c r="CO165" s="169" t="str">
        <f>IFERROR(Inv_SY_B!CO165/Inv_SY_B!$DB165-1,"")</f>
        <v/>
      </c>
      <c r="CP165" s="169" t="str">
        <f>IFERROR(Inv_SY_B!CP165/Inv_SY_B!$DB165-1,"")</f>
        <v/>
      </c>
      <c r="CQ165" s="169" t="str">
        <f>IFERROR(Inv_SY_B!CQ165/Inv_SY_B!$DB165-1,"")</f>
        <v/>
      </c>
      <c r="CR165" s="169" t="str">
        <f>IFERROR(Inv_SY_B!CR165/Inv_SY_B!$DB165-1,"")</f>
        <v/>
      </c>
      <c r="CS165" s="169" t="str">
        <f>IFERROR(Inv_SY_B!CS165/Inv_SY_B!$DB165-1,"")</f>
        <v/>
      </c>
      <c r="CT165" s="169" t="str">
        <f>IFERROR(Inv_SY_B!CT165/Inv_SY_B!$DB165-1,"")</f>
        <v/>
      </c>
      <c r="CU165" s="169" t="str">
        <f>IFERROR(Inv_SY_B!CU165/Inv_SY_B!$DB165-1,"")</f>
        <v/>
      </c>
      <c r="CV165" s="169" t="str">
        <f>IFERROR(Inv_SY_B!CV165/Inv_SY_B!$DB165-1,"")</f>
        <v/>
      </c>
      <c r="CW165" s="169" t="str">
        <f>IFERROR(Inv_SY_B!CW165/Inv_SY_B!$DB165-1,"")</f>
        <v/>
      </c>
      <c r="CX165" s="169" t="str">
        <f>IFERROR(Inv_SY_B!CX165/Inv_SY_B!$DB165-1,"")</f>
        <v/>
      </c>
      <c r="CY165" s="169" t="str">
        <f>IFERROR(Inv_SY_B!CY165/Inv_SY_B!$DB165-1,"")</f>
        <v/>
      </c>
      <c r="CZ165" s="169" t="str">
        <f>IFERROR(Inv_SY_B!CZ165/Inv_SY_B!$DB165-1,"")</f>
        <v/>
      </c>
    </row>
    <row r="166" spans="2:104">
      <c r="B166" s="164">
        <f t="shared" si="3"/>
        <v>45858</v>
      </c>
      <c r="C166" s="169" t="str">
        <f>IFERROR(Inv_SY_B!C166/Inv_SY_B!$DA166-1,"")</f>
        <v/>
      </c>
      <c r="D166" s="169" t="str">
        <f>IFERROR(Inv_SY_B!D166/Inv_SY_B!$DA166-1,"")</f>
        <v/>
      </c>
      <c r="E166" s="169" t="str">
        <f>IFERROR(Inv_SY_B!E166/Inv_SY_B!$DA166-1,"")</f>
        <v/>
      </c>
      <c r="F166" s="169" t="str">
        <f>IFERROR(Inv_SY_B!F166/Inv_SY_B!$DA166-1,"")</f>
        <v/>
      </c>
      <c r="G166" s="169" t="str">
        <f>IFERROR(Inv_SY_B!G166/Inv_SY_B!$DA166-1,"")</f>
        <v/>
      </c>
      <c r="H166" s="169" t="str">
        <f>IFERROR(Inv_SY_B!H166/Inv_SY_B!$DA166-1,"")</f>
        <v/>
      </c>
      <c r="I166" s="169" t="str">
        <f>IFERROR(Inv_SY_B!I166/Inv_SY_B!$DA166-1,"")</f>
        <v/>
      </c>
      <c r="J166" s="169" t="str">
        <f>IFERROR(Inv_SY_B!J166/Inv_SY_B!$DA166-1,"")</f>
        <v/>
      </c>
      <c r="K166" s="169" t="str">
        <f>IFERROR(Inv_SY_B!K166/Inv_SY_B!$DA166-1,"")</f>
        <v/>
      </c>
      <c r="L166" s="169" t="str">
        <f>IFERROR(Inv_SY_B!L166/Inv_SY_B!$DA166-1,"")</f>
        <v/>
      </c>
      <c r="M166" s="169" t="str">
        <f>IFERROR(Inv_SY_B!M166/Inv_SY_B!$DA166-1,"")</f>
        <v/>
      </c>
      <c r="N166" s="169" t="str">
        <f>IFERROR(Inv_SY_B!N166/Inv_SY_B!$DA166-1,"")</f>
        <v/>
      </c>
      <c r="O166" s="169" t="str">
        <f>IFERROR(Inv_SY_B!O166/Inv_SY_B!$DA166-1,"")</f>
        <v/>
      </c>
      <c r="P166" s="169" t="str">
        <f>IFERROR(Inv_SY_B!P166/Inv_SY_B!$DA166-1,"")</f>
        <v/>
      </c>
      <c r="Q166" s="169" t="str">
        <f>IFERROR(Inv_SY_B!Q166/Inv_SY_B!$DA166-1,"")</f>
        <v/>
      </c>
      <c r="R166" s="169" t="str">
        <f>IFERROR(Inv_SY_B!R166/Inv_SY_B!$DA166-1,"")</f>
        <v/>
      </c>
      <c r="S166" s="169" t="str">
        <f>IFERROR(Inv_SY_B!S166/Inv_SY_B!$DA166-1,"")</f>
        <v/>
      </c>
      <c r="T166" s="169" t="str">
        <f>IFERROR(Inv_SY_B!T166/Inv_SY_B!$DA166-1,"")</f>
        <v/>
      </c>
      <c r="U166" s="169" t="str">
        <f>IFERROR(Inv_SY_B!U166/Inv_SY_B!$DA166-1,"")</f>
        <v/>
      </c>
      <c r="V166" s="169" t="str">
        <f>IFERROR(Inv_SY_B!V166/Inv_SY_B!$DA166-1,"")</f>
        <v/>
      </c>
      <c r="W166" s="169" t="str">
        <f>IFERROR(Inv_SY_B!W166/Inv_SY_B!$DA166-1,"")</f>
        <v/>
      </c>
      <c r="X166" s="169" t="str">
        <f>IFERROR(Inv_SY_B!X166/Inv_SY_B!$DA166-1,"")</f>
        <v/>
      </c>
      <c r="Y166" s="169" t="str">
        <f>IFERROR(Inv_SY_B!Y166/Inv_SY_B!$DA166-1,"")</f>
        <v/>
      </c>
      <c r="Z166" s="169" t="str">
        <f>IFERROR(Inv_SY_B!Z166/Inv_SY_B!$DA166-1,"")</f>
        <v/>
      </c>
      <c r="AA166" s="169" t="str">
        <f>IFERROR(Inv_SY_B!AA166/Inv_SY_B!$DA166-1,"")</f>
        <v/>
      </c>
      <c r="AB166" s="169" t="str">
        <f>IFERROR(Inv_SY_B!AB166/Inv_SY_B!$DA166-1,"")</f>
        <v/>
      </c>
      <c r="AC166" s="169" t="str">
        <f>IFERROR(Inv_SY_B!AC166/Inv_SY_B!$DA166-1,"")</f>
        <v/>
      </c>
      <c r="AD166" s="169" t="str">
        <f>IFERROR(Inv_SY_B!AD166/Inv_SY_B!$DA166-1,"")</f>
        <v/>
      </c>
      <c r="AE166" s="169" t="str">
        <f>IFERROR(Inv_SY_B!AE166/Inv_SY_B!$DA166-1,"")</f>
        <v/>
      </c>
      <c r="AF166" s="169" t="str">
        <f>IFERROR(Inv_SY_B!AF166/Inv_SY_B!$DA166-1,"")</f>
        <v/>
      </c>
      <c r="AG166" s="169" t="str">
        <f>IFERROR(Inv_SY_B!AG166/Inv_SY_B!$DA166-1,"")</f>
        <v/>
      </c>
      <c r="AH166" s="169" t="str">
        <f>IFERROR(Inv_SY_B!AH166/Inv_SY_B!$DA166-1,"")</f>
        <v/>
      </c>
      <c r="AI166" s="169" t="str">
        <f>IFERROR(Inv_SY_B!AI166/Inv_SY_B!$DC166-1,"")</f>
        <v/>
      </c>
      <c r="AJ166" s="169" t="str">
        <f>IFERROR(Inv_SY_B!AJ166/Inv_SY_B!$DC166-1,"")</f>
        <v/>
      </c>
      <c r="AK166" s="169" t="str">
        <f>IFERROR(Inv_SY_B!AK166/Inv_SY_B!$DC166-1,"")</f>
        <v/>
      </c>
      <c r="AL166" s="169" t="str">
        <f>IFERROR(Inv_SY_B!AL166/Inv_SY_B!$DC166-1,"")</f>
        <v/>
      </c>
      <c r="AM166" s="169" t="str">
        <f>IFERROR(Inv_SY_B!AM166/Inv_SY_B!$DC166-1,"")</f>
        <v/>
      </c>
      <c r="AN166" s="169" t="str">
        <f>IFERROR(Inv_SY_B!AN166/Inv_SY_B!$DC166-1,"")</f>
        <v/>
      </c>
      <c r="AO166" s="169" t="str">
        <f>IFERROR(Inv_SY_B!AO166/Inv_SY_B!$DC166-1,"")</f>
        <v/>
      </c>
      <c r="AP166" s="169" t="str">
        <f>IFERROR(Inv_SY_B!AP166/Inv_SY_B!$DC166-1,"")</f>
        <v/>
      </c>
      <c r="AQ166" s="169" t="str">
        <f>IFERROR(Inv_SY_B!AQ166/Inv_SY_B!$DC166-1,"")</f>
        <v/>
      </c>
      <c r="AR166" s="169" t="str">
        <f>IFERROR(Inv_SY_B!AR166/Inv_SY_B!$DC166-1,"")</f>
        <v/>
      </c>
      <c r="AS166" s="169" t="str">
        <f>IFERROR(Inv_SY_B!AS166/Inv_SY_B!$DC166-1,"")</f>
        <v/>
      </c>
      <c r="AT166" s="169" t="str">
        <f>IFERROR(Inv_SY_B!AT166/Inv_SY_B!$DC166-1,"")</f>
        <v/>
      </c>
      <c r="AU166" s="169" t="str">
        <f>IFERROR(Inv_SY_B!AU166/Inv_SY_B!$DC166-1,"")</f>
        <v/>
      </c>
      <c r="AV166" s="169" t="str">
        <f>IFERROR(Inv_SY_B!AV166/Inv_SY_B!$DC166-1,"")</f>
        <v/>
      </c>
      <c r="AW166" s="169" t="str">
        <f>IFERROR(Inv_SY_B!AW166/Inv_SY_B!$DC166-1,"")</f>
        <v/>
      </c>
      <c r="AX166" s="169" t="str">
        <f>IFERROR(Inv_SY_B!AX166/Inv_SY_B!$DC166-1,"")</f>
        <v/>
      </c>
      <c r="AY166" s="169" t="str">
        <f>IFERROR(Inv_SY_B!AY166/Inv_SY_B!$DC166-1,"")</f>
        <v/>
      </c>
      <c r="AZ166" s="169" t="str">
        <f>IFERROR(Inv_SY_B!AZ166/Inv_SY_B!$DC166-1,"")</f>
        <v/>
      </c>
      <c r="BA166" s="169" t="str">
        <f>IFERROR(Inv_SY_B!BA166/Inv_SY_B!$DC166-1,"")</f>
        <v/>
      </c>
      <c r="BB166" s="169" t="str">
        <f>IFERROR(Inv_SY_B!BB166/Inv_SY_B!$DC166-1,"")</f>
        <v/>
      </c>
      <c r="BC166" s="169" t="str">
        <f>IFERROR(Inv_SY_B!BC166/Inv_SY_B!$DC166-1,"")</f>
        <v/>
      </c>
      <c r="BD166" s="169" t="str">
        <f>IFERROR(Inv_SY_B!BD166/Inv_SY_B!$DC166-1,"")</f>
        <v/>
      </c>
      <c r="BE166" s="169" t="str">
        <f>IFERROR(Inv_SY_B!BE166/Inv_SY_B!$DC166-1,"")</f>
        <v/>
      </c>
      <c r="BF166" s="169" t="str">
        <f>IFERROR(Inv_SY_B!BF166/Inv_SY_B!$DC166-1,"")</f>
        <v/>
      </c>
      <c r="BG166" s="169" t="str">
        <f>IFERROR(Inv_SY_B!BG166/Inv_SY_B!$DC166-1,"")</f>
        <v/>
      </c>
      <c r="BH166" s="169" t="str">
        <f>IFERROR(Inv_SY_B!BH166/Inv_SY_B!$DC166-1,"")</f>
        <v/>
      </c>
      <c r="BI166" s="169" t="str">
        <f>IFERROR(Inv_SY_B!BI166/Inv_SY_B!$DC166-1,"")</f>
        <v/>
      </c>
      <c r="BJ166" s="169" t="str">
        <f>IFERROR(Inv_SY_B!BJ166/Inv_SY_B!$DC166-1,"")</f>
        <v/>
      </c>
      <c r="BK166" s="169" t="str">
        <f>IFERROR(Inv_SY_B!BK166/Inv_SY_B!$DC166-1,"")</f>
        <v/>
      </c>
      <c r="BL166" s="169" t="str">
        <f>IFERROR(Inv_SY_B!BL166/Inv_SY_B!$DC166-1,"")</f>
        <v/>
      </c>
      <c r="BM166" s="169" t="str">
        <f>IFERROR(Inv_SY_B!BM166/Inv_SY_B!$DC166-1,"")</f>
        <v/>
      </c>
      <c r="BN166" s="169" t="str">
        <f>IFERROR(Inv_SY_B!BN166/Inv_SY_B!$DC166-1,"")</f>
        <v/>
      </c>
      <c r="BO166" s="169" t="str">
        <f>IFERROR(Inv_SY_B!BO166/Inv_SY_B!$DC166-1,"")</f>
        <v/>
      </c>
      <c r="BP166" s="169" t="str">
        <f>IFERROR(Inv_SY_B!BP166/Inv_SY_B!$DC166-1,"")</f>
        <v/>
      </c>
      <c r="BQ166" s="169" t="str">
        <f>IFERROR(Inv_SY_B!BQ166/Inv_SY_B!$DC166-1,"")</f>
        <v/>
      </c>
      <c r="BR166" s="169" t="str">
        <f>IFERROR(Inv_SY_B!BR166/Inv_SY_B!$DC166-1,"")</f>
        <v/>
      </c>
      <c r="BS166" s="169" t="str">
        <f>IFERROR(Inv_SY_B!BS166/Inv_SY_B!$DC166-1,"")</f>
        <v/>
      </c>
      <c r="BT166" s="169" t="str">
        <f>IFERROR(Inv_SY_B!BT166/Inv_SY_B!$DC166-1,"")</f>
        <v/>
      </c>
      <c r="BU166" s="169" t="str">
        <f>IFERROR(Inv_SY_B!BU166/Inv_SY_B!$DC166-1,"")</f>
        <v/>
      </c>
      <c r="BV166" s="169" t="str">
        <f>IFERROR(Inv_SY_B!BV166/Inv_SY_B!$DC166-1,"")</f>
        <v/>
      </c>
      <c r="BW166" s="169" t="str">
        <f>IFERROR(Inv_SY_B!BW166/Inv_SY_B!$DC166-1,"")</f>
        <v/>
      </c>
      <c r="BX166" s="169" t="str">
        <f>IFERROR(Inv_SY_B!BX166/Inv_SY_B!$DC166-1,"")</f>
        <v/>
      </c>
      <c r="BY166" s="169" t="str">
        <f>IFERROR(Inv_SY_B!BY166/Inv_SY_B!$DC166-1,"")</f>
        <v/>
      </c>
      <c r="BZ166" s="169" t="str">
        <f>IFERROR(Inv_SY_B!BZ166/Inv_SY_B!$DC166-1,"")</f>
        <v/>
      </c>
      <c r="CA166" s="169" t="str">
        <f>IFERROR(Inv_SY_B!CA166/Inv_SY_B!$DC166-1,"")</f>
        <v/>
      </c>
      <c r="CB166" s="169" t="str">
        <f>IFERROR(Inv_SY_B!CB166/Inv_SY_B!$DC166-1,"")</f>
        <v/>
      </c>
      <c r="CC166" s="169" t="str">
        <f>IFERROR(Inv_SY_B!CC166/Inv_SY_B!$DC166-1,"")</f>
        <v/>
      </c>
      <c r="CD166" s="169" t="str">
        <f>IFERROR(Inv_SY_B!CD166/Inv_SY_B!$DC166-1,"")</f>
        <v/>
      </c>
      <c r="CE166" s="169" t="str">
        <f>IFERROR(Inv_SY_B!CE166/Inv_SY_B!$DC166-1,"")</f>
        <v/>
      </c>
      <c r="CF166" s="169" t="str">
        <f>IFERROR(Inv_SY_B!CF166/Inv_SY_B!$DC166-1,"")</f>
        <v/>
      </c>
      <c r="CG166" s="169" t="str">
        <f>IFERROR(Inv_SY_B!CG166/Inv_SY_B!$DC166-1,"")</f>
        <v/>
      </c>
      <c r="CH166" s="169" t="str">
        <f>IFERROR(Inv_SY_B!CH166/Inv_SY_B!$DC166-1,"")</f>
        <v/>
      </c>
      <c r="CI166" s="169" t="str">
        <f>IFERROR(Inv_SY_B!CI166/Inv_SY_B!$DC166-1,"")</f>
        <v/>
      </c>
      <c r="CJ166" s="169" t="str">
        <f>IFERROR(Inv_SY_B!CJ166/Inv_SY_B!$DC166-1,"")</f>
        <v/>
      </c>
      <c r="CK166" s="169" t="str">
        <f>IFERROR(Inv_SY_B!CK166/Inv_SY_B!$DC166-1,"")</f>
        <v/>
      </c>
      <c r="CL166" s="169" t="str">
        <f>IFERROR(Inv_SY_B!CL166/Inv_SY_B!$DC166-1,"")</f>
        <v/>
      </c>
      <c r="CM166" s="169" t="str">
        <f>IFERROR(Inv_SY_B!CM166/Inv_SY_B!$DB166-1,"")</f>
        <v/>
      </c>
      <c r="CN166" s="169" t="str">
        <f>IFERROR(Inv_SY_B!CN166/Inv_SY_B!$DB166-1,"")</f>
        <v/>
      </c>
      <c r="CO166" s="169" t="str">
        <f>IFERROR(Inv_SY_B!CO166/Inv_SY_B!$DB166-1,"")</f>
        <v/>
      </c>
      <c r="CP166" s="169" t="str">
        <f>IFERROR(Inv_SY_B!CP166/Inv_SY_B!$DB166-1,"")</f>
        <v/>
      </c>
      <c r="CQ166" s="169" t="str">
        <f>IFERROR(Inv_SY_B!CQ166/Inv_SY_B!$DB166-1,"")</f>
        <v/>
      </c>
      <c r="CR166" s="169" t="str">
        <f>IFERROR(Inv_SY_B!CR166/Inv_SY_B!$DB166-1,"")</f>
        <v/>
      </c>
      <c r="CS166" s="169" t="str">
        <f>IFERROR(Inv_SY_B!CS166/Inv_SY_B!$DB166-1,"")</f>
        <v/>
      </c>
      <c r="CT166" s="169" t="str">
        <f>IFERROR(Inv_SY_B!CT166/Inv_SY_B!$DB166-1,"")</f>
        <v/>
      </c>
      <c r="CU166" s="169" t="str">
        <f>IFERROR(Inv_SY_B!CU166/Inv_SY_B!$DB166-1,"")</f>
        <v/>
      </c>
      <c r="CV166" s="169" t="str">
        <f>IFERROR(Inv_SY_B!CV166/Inv_SY_B!$DB166-1,"")</f>
        <v/>
      </c>
      <c r="CW166" s="169" t="str">
        <f>IFERROR(Inv_SY_B!CW166/Inv_SY_B!$DB166-1,"")</f>
        <v/>
      </c>
      <c r="CX166" s="169" t="str">
        <f>IFERROR(Inv_SY_B!CX166/Inv_SY_B!$DB166-1,"")</f>
        <v/>
      </c>
      <c r="CY166" s="169" t="str">
        <f>IFERROR(Inv_SY_B!CY166/Inv_SY_B!$DB166-1,"")</f>
        <v/>
      </c>
      <c r="CZ166" s="169" t="str">
        <f>IFERROR(Inv_SY_B!CZ166/Inv_SY_B!$DB166-1,"")</f>
        <v/>
      </c>
    </row>
    <row r="167" spans="2:104">
      <c r="B167" s="164">
        <f t="shared" si="3"/>
        <v>45859</v>
      </c>
      <c r="C167" s="169" t="str">
        <f>IFERROR(Inv_SY_B!C167/Inv_SY_B!$DA167-1,"")</f>
        <v/>
      </c>
      <c r="D167" s="169" t="str">
        <f>IFERROR(Inv_SY_B!D167/Inv_SY_B!$DA167-1,"")</f>
        <v/>
      </c>
      <c r="E167" s="169" t="str">
        <f>IFERROR(Inv_SY_B!E167/Inv_SY_B!$DA167-1,"")</f>
        <v/>
      </c>
      <c r="F167" s="169" t="str">
        <f>IFERROR(Inv_SY_B!F167/Inv_SY_B!$DA167-1,"")</f>
        <v/>
      </c>
      <c r="G167" s="169" t="str">
        <f>IFERROR(Inv_SY_B!G167/Inv_SY_B!$DA167-1,"")</f>
        <v/>
      </c>
      <c r="H167" s="169" t="str">
        <f>IFERROR(Inv_SY_B!H167/Inv_SY_B!$DA167-1,"")</f>
        <v/>
      </c>
      <c r="I167" s="169" t="str">
        <f>IFERROR(Inv_SY_B!I167/Inv_SY_B!$DA167-1,"")</f>
        <v/>
      </c>
      <c r="J167" s="169" t="str">
        <f>IFERROR(Inv_SY_B!J167/Inv_SY_B!$DA167-1,"")</f>
        <v/>
      </c>
      <c r="K167" s="169" t="str">
        <f>IFERROR(Inv_SY_B!K167/Inv_SY_B!$DA167-1,"")</f>
        <v/>
      </c>
      <c r="L167" s="169" t="str">
        <f>IFERROR(Inv_SY_B!L167/Inv_SY_B!$DA167-1,"")</f>
        <v/>
      </c>
      <c r="M167" s="169" t="str">
        <f>IFERROR(Inv_SY_B!M167/Inv_SY_B!$DA167-1,"")</f>
        <v/>
      </c>
      <c r="N167" s="169" t="str">
        <f>IFERROR(Inv_SY_B!N167/Inv_SY_B!$DA167-1,"")</f>
        <v/>
      </c>
      <c r="O167" s="169" t="str">
        <f>IFERROR(Inv_SY_B!O167/Inv_SY_B!$DA167-1,"")</f>
        <v/>
      </c>
      <c r="P167" s="169" t="str">
        <f>IFERROR(Inv_SY_B!P167/Inv_SY_B!$DA167-1,"")</f>
        <v/>
      </c>
      <c r="Q167" s="169" t="str">
        <f>IFERROR(Inv_SY_B!Q167/Inv_SY_B!$DA167-1,"")</f>
        <v/>
      </c>
      <c r="R167" s="169" t="str">
        <f>IFERROR(Inv_SY_B!R167/Inv_SY_B!$DA167-1,"")</f>
        <v/>
      </c>
      <c r="S167" s="169" t="str">
        <f>IFERROR(Inv_SY_B!S167/Inv_SY_B!$DA167-1,"")</f>
        <v/>
      </c>
      <c r="T167" s="169" t="str">
        <f>IFERROR(Inv_SY_B!T167/Inv_SY_B!$DA167-1,"")</f>
        <v/>
      </c>
      <c r="U167" s="169" t="str">
        <f>IFERROR(Inv_SY_B!U167/Inv_SY_B!$DA167-1,"")</f>
        <v/>
      </c>
      <c r="V167" s="169" t="str">
        <f>IFERROR(Inv_SY_B!V167/Inv_SY_B!$DA167-1,"")</f>
        <v/>
      </c>
      <c r="W167" s="169" t="str">
        <f>IFERROR(Inv_SY_B!W167/Inv_SY_B!$DA167-1,"")</f>
        <v/>
      </c>
      <c r="X167" s="169" t="str">
        <f>IFERROR(Inv_SY_B!X167/Inv_SY_B!$DA167-1,"")</f>
        <v/>
      </c>
      <c r="Y167" s="169" t="str">
        <f>IFERROR(Inv_SY_B!Y167/Inv_SY_B!$DA167-1,"")</f>
        <v/>
      </c>
      <c r="Z167" s="169" t="str">
        <f>IFERROR(Inv_SY_B!Z167/Inv_SY_B!$DA167-1,"")</f>
        <v/>
      </c>
      <c r="AA167" s="169" t="str">
        <f>IFERROR(Inv_SY_B!AA167/Inv_SY_B!$DA167-1,"")</f>
        <v/>
      </c>
      <c r="AB167" s="169" t="str">
        <f>IFERROR(Inv_SY_B!AB167/Inv_SY_B!$DA167-1,"")</f>
        <v/>
      </c>
      <c r="AC167" s="169" t="str">
        <f>IFERROR(Inv_SY_B!AC167/Inv_SY_B!$DA167-1,"")</f>
        <v/>
      </c>
      <c r="AD167" s="169" t="str">
        <f>IFERROR(Inv_SY_B!AD167/Inv_SY_B!$DA167-1,"")</f>
        <v/>
      </c>
      <c r="AE167" s="169" t="str">
        <f>IFERROR(Inv_SY_B!AE167/Inv_SY_B!$DA167-1,"")</f>
        <v/>
      </c>
      <c r="AF167" s="169" t="str">
        <f>IFERROR(Inv_SY_B!AF167/Inv_SY_B!$DA167-1,"")</f>
        <v/>
      </c>
      <c r="AG167" s="169" t="str">
        <f>IFERROR(Inv_SY_B!AG167/Inv_SY_B!$DA167-1,"")</f>
        <v/>
      </c>
      <c r="AH167" s="169" t="str">
        <f>IFERROR(Inv_SY_B!AH167/Inv_SY_B!$DA167-1,"")</f>
        <v/>
      </c>
      <c r="AI167" s="169" t="str">
        <f>IFERROR(Inv_SY_B!AI167/Inv_SY_B!$DC167-1,"")</f>
        <v/>
      </c>
      <c r="AJ167" s="169" t="str">
        <f>IFERROR(Inv_SY_B!AJ167/Inv_SY_B!$DC167-1,"")</f>
        <v/>
      </c>
      <c r="AK167" s="169" t="str">
        <f>IFERROR(Inv_SY_B!AK167/Inv_SY_B!$DC167-1,"")</f>
        <v/>
      </c>
      <c r="AL167" s="169" t="str">
        <f>IFERROR(Inv_SY_B!AL167/Inv_SY_B!$DC167-1,"")</f>
        <v/>
      </c>
      <c r="AM167" s="169" t="str">
        <f>IFERROR(Inv_SY_B!AM167/Inv_SY_B!$DC167-1,"")</f>
        <v/>
      </c>
      <c r="AN167" s="169" t="str">
        <f>IFERROR(Inv_SY_B!AN167/Inv_SY_B!$DC167-1,"")</f>
        <v/>
      </c>
      <c r="AO167" s="169" t="str">
        <f>IFERROR(Inv_SY_B!AO167/Inv_SY_B!$DC167-1,"")</f>
        <v/>
      </c>
      <c r="AP167" s="169" t="str">
        <f>IFERROR(Inv_SY_B!AP167/Inv_SY_B!$DC167-1,"")</f>
        <v/>
      </c>
      <c r="AQ167" s="169" t="str">
        <f>IFERROR(Inv_SY_B!AQ167/Inv_SY_B!$DC167-1,"")</f>
        <v/>
      </c>
      <c r="AR167" s="169" t="str">
        <f>IFERROR(Inv_SY_B!AR167/Inv_SY_B!$DC167-1,"")</f>
        <v/>
      </c>
      <c r="AS167" s="169" t="str">
        <f>IFERROR(Inv_SY_B!AS167/Inv_SY_B!$DC167-1,"")</f>
        <v/>
      </c>
      <c r="AT167" s="169" t="str">
        <f>IFERROR(Inv_SY_B!AT167/Inv_SY_B!$DC167-1,"")</f>
        <v/>
      </c>
      <c r="AU167" s="169" t="str">
        <f>IFERROR(Inv_SY_B!AU167/Inv_SY_B!$DC167-1,"")</f>
        <v/>
      </c>
      <c r="AV167" s="169" t="str">
        <f>IFERROR(Inv_SY_B!AV167/Inv_SY_B!$DC167-1,"")</f>
        <v/>
      </c>
      <c r="AW167" s="169" t="str">
        <f>IFERROR(Inv_SY_B!AW167/Inv_SY_B!$DC167-1,"")</f>
        <v/>
      </c>
      <c r="AX167" s="169" t="str">
        <f>IFERROR(Inv_SY_B!AX167/Inv_SY_B!$DC167-1,"")</f>
        <v/>
      </c>
      <c r="AY167" s="169" t="str">
        <f>IFERROR(Inv_SY_B!AY167/Inv_SY_B!$DC167-1,"")</f>
        <v/>
      </c>
      <c r="AZ167" s="169" t="str">
        <f>IFERROR(Inv_SY_B!AZ167/Inv_SY_B!$DC167-1,"")</f>
        <v/>
      </c>
      <c r="BA167" s="169" t="str">
        <f>IFERROR(Inv_SY_B!BA167/Inv_SY_B!$DC167-1,"")</f>
        <v/>
      </c>
      <c r="BB167" s="169" t="str">
        <f>IFERROR(Inv_SY_B!BB167/Inv_SY_B!$DC167-1,"")</f>
        <v/>
      </c>
      <c r="BC167" s="169" t="str">
        <f>IFERROR(Inv_SY_B!BC167/Inv_SY_B!$DC167-1,"")</f>
        <v/>
      </c>
      <c r="BD167" s="169" t="str">
        <f>IFERROR(Inv_SY_B!BD167/Inv_SY_B!$DC167-1,"")</f>
        <v/>
      </c>
      <c r="BE167" s="169" t="str">
        <f>IFERROR(Inv_SY_B!BE167/Inv_SY_B!$DC167-1,"")</f>
        <v/>
      </c>
      <c r="BF167" s="169" t="str">
        <f>IFERROR(Inv_SY_B!BF167/Inv_SY_B!$DC167-1,"")</f>
        <v/>
      </c>
      <c r="BG167" s="169" t="str">
        <f>IFERROR(Inv_SY_B!BG167/Inv_SY_B!$DC167-1,"")</f>
        <v/>
      </c>
      <c r="BH167" s="169" t="str">
        <f>IFERROR(Inv_SY_B!BH167/Inv_SY_B!$DC167-1,"")</f>
        <v/>
      </c>
      <c r="BI167" s="169" t="str">
        <f>IFERROR(Inv_SY_B!BI167/Inv_SY_B!$DC167-1,"")</f>
        <v/>
      </c>
      <c r="BJ167" s="169" t="str">
        <f>IFERROR(Inv_SY_B!BJ167/Inv_SY_B!$DC167-1,"")</f>
        <v/>
      </c>
      <c r="BK167" s="169" t="str">
        <f>IFERROR(Inv_SY_B!BK167/Inv_SY_B!$DC167-1,"")</f>
        <v/>
      </c>
      <c r="BL167" s="169" t="str">
        <f>IFERROR(Inv_SY_B!BL167/Inv_SY_B!$DC167-1,"")</f>
        <v/>
      </c>
      <c r="BM167" s="169" t="str">
        <f>IFERROR(Inv_SY_B!BM167/Inv_SY_B!$DC167-1,"")</f>
        <v/>
      </c>
      <c r="BN167" s="169" t="str">
        <f>IFERROR(Inv_SY_B!BN167/Inv_SY_B!$DC167-1,"")</f>
        <v/>
      </c>
      <c r="BO167" s="169" t="str">
        <f>IFERROR(Inv_SY_B!BO167/Inv_SY_B!$DC167-1,"")</f>
        <v/>
      </c>
      <c r="BP167" s="169" t="str">
        <f>IFERROR(Inv_SY_B!BP167/Inv_SY_B!$DC167-1,"")</f>
        <v/>
      </c>
      <c r="BQ167" s="169" t="str">
        <f>IFERROR(Inv_SY_B!BQ167/Inv_SY_B!$DC167-1,"")</f>
        <v/>
      </c>
      <c r="BR167" s="169" t="str">
        <f>IFERROR(Inv_SY_B!BR167/Inv_SY_B!$DC167-1,"")</f>
        <v/>
      </c>
      <c r="BS167" s="169" t="str">
        <f>IFERROR(Inv_SY_B!BS167/Inv_SY_B!$DC167-1,"")</f>
        <v/>
      </c>
      <c r="BT167" s="169" t="str">
        <f>IFERROR(Inv_SY_B!BT167/Inv_SY_B!$DC167-1,"")</f>
        <v/>
      </c>
      <c r="BU167" s="169" t="str">
        <f>IFERROR(Inv_SY_B!BU167/Inv_SY_B!$DC167-1,"")</f>
        <v/>
      </c>
      <c r="BV167" s="169" t="str">
        <f>IFERROR(Inv_SY_B!BV167/Inv_SY_B!$DC167-1,"")</f>
        <v/>
      </c>
      <c r="BW167" s="169" t="str">
        <f>IFERROR(Inv_SY_B!BW167/Inv_SY_B!$DC167-1,"")</f>
        <v/>
      </c>
      <c r="BX167" s="169" t="str">
        <f>IFERROR(Inv_SY_B!BX167/Inv_SY_B!$DC167-1,"")</f>
        <v/>
      </c>
      <c r="BY167" s="169" t="str">
        <f>IFERROR(Inv_SY_B!BY167/Inv_SY_B!$DC167-1,"")</f>
        <v/>
      </c>
      <c r="BZ167" s="169" t="str">
        <f>IFERROR(Inv_SY_B!BZ167/Inv_SY_B!$DC167-1,"")</f>
        <v/>
      </c>
      <c r="CA167" s="169" t="str">
        <f>IFERROR(Inv_SY_B!CA167/Inv_SY_B!$DC167-1,"")</f>
        <v/>
      </c>
      <c r="CB167" s="169" t="str">
        <f>IFERROR(Inv_SY_B!CB167/Inv_SY_B!$DC167-1,"")</f>
        <v/>
      </c>
      <c r="CC167" s="169" t="str">
        <f>IFERROR(Inv_SY_B!CC167/Inv_SY_B!$DC167-1,"")</f>
        <v/>
      </c>
      <c r="CD167" s="169" t="str">
        <f>IFERROR(Inv_SY_B!CD167/Inv_SY_B!$DC167-1,"")</f>
        <v/>
      </c>
      <c r="CE167" s="169" t="str">
        <f>IFERROR(Inv_SY_B!CE167/Inv_SY_B!$DC167-1,"")</f>
        <v/>
      </c>
      <c r="CF167" s="169" t="str">
        <f>IFERROR(Inv_SY_B!CF167/Inv_SY_B!$DC167-1,"")</f>
        <v/>
      </c>
      <c r="CG167" s="169" t="str">
        <f>IFERROR(Inv_SY_B!CG167/Inv_SY_B!$DC167-1,"")</f>
        <v/>
      </c>
      <c r="CH167" s="169" t="str">
        <f>IFERROR(Inv_SY_B!CH167/Inv_SY_B!$DC167-1,"")</f>
        <v/>
      </c>
      <c r="CI167" s="169" t="str">
        <f>IFERROR(Inv_SY_B!CI167/Inv_SY_B!$DC167-1,"")</f>
        <v/>
      </c>
      <c r="CJ167" s="169" t="str">
        <f>IFERROR(Inv_SY_B!CJ167/Inv_SY_B!$DC167-1,"")</f>
        <v/>
      </c>
      <c r="CK167" s="169" t="str">
        <f>IFERROR(Inv_SY_B!CK167/Inv_SY_B!$DC167-1,"")</f>
        <v/>
      </c>
      <c r="CL167" s="169" t="str">
        <f>IFERROR(Inv_SY_B!CL167/Inv_SY_B!$DC167-1,"")</f>
        <v/>
      </c>
      <c r="CM167" s="169" t="str">
        <f>IFERROR(Inv_SY_B!CM167/Inv_SY_B!$DB167-1,"")</f>
        <v/>
      </c>
      <c r="CN167" s="169" t="str">
        <f>IFERROR(Inv_SY_B!CN167/Inv_SY_B!$DB167-1,"")</f>
        <v/>
      </c>
      <c r="CO167" s="169" t="str">
        <f>IFERROR(Inv_SY_B!CO167/Inv_SY_B!$DB167-1,"")</f>
        <v/>
      </c>
      <c r="CP167" s="169" t="str">
        <f>IFERROR(Inv_SY_B!CP167/Inv_SY_B!$DB167-1,"")</f>
        <v/>
      </c>
      <c r="CQ167" s="169" t="str">
        <f>IFERROR(Inv_SY_B!CQ167/Inv_SY_B!$DB167-1,"")</f>
        <v/>
      </c>
      <c r="CR167" s="169" t="str">
        <f>IFERROR(Inv_SY_B!CR167/Inv_SY_B!$DB167-1,"")</f>
        <v/>
      </c>
      <c r="CS167" s="169" t="str">
        <f>IFERROR(Inv_SY_B!CS167/Inv_SY_B!$DB167-1,"")</f>
        <v/>
      </c>
      <c r="CT167" s="169" t="str">
        <f>IFERROR(Inv_SY_B!CT167/Inv_SY_B!$DB167-1,"")</f>
        <v/>
      </c>
      <c r="CU167" s="169" t="str">
        <f>IFERROR(Inv_SY_B!CU167/Inv_SY_B!$DB167-1,"")</f>
        <v/>
      </c>
      <c r="CV167" s="169" t="str">
        <f>IFERROR(Inv_SY_B!CV167/Inv_SY_B!$DB167-1,"")</f>
        <v/>
      </c>
      <c r="CW167" s="169" t="str">
        <f>IFERROR(Inv_SY_B!CW167/Inv_SY_B!$DB167-1,"")</f>
        <v/>
      </c>
      <c r="CX167" s="169" t="str">
        <f>IFERROR(Inv_SY_B!CX167/Inv_SY_B!$DB167-1,"")</f>
        <v/>
      </c>
      <c r="CY167" s="169" t="str">
        <f>IFERROR(Inv_SY_B!CY167/Inv_SY_B!$DB167-1,"")</f>
        <v/>
      </c>
      <c r="CZ167" s="169" t="str">
        <f>IFERROR(Inv_SY_B!CZ167/Inv_SY_B!$DB167-1,"")</f>
        <v/>
      </c>
    </row>
    <row r="168" spans="2:104">
      <c r="B168" s="164">
        <f t="shared" si="3"/>
        <v>45860</v>
      </c>
      <c r="C168" s="169" t="str">
        <f>IFERROR(Inv_SY_B!C168/Inv_SY_B!$DA168-1,"")</f>
        <v/>
      </c>
      <c r="D168" s="169" t="str">
        <f>IFERROR(Inv_SY_B!D168/Inv_SY_B!$DA168-1,"")</f>
        <v/>
      </c>
      <c r="E168" s="169" t="str">
        <f>IFERROR(Inv_SY_B!E168/Inv_SY_B!$DA168-1,"")</f>
        <v/>
      </c>
      <c r="F168" s="169" t="str">
        <f>IFERROR(Inv_SY_B!F168/Inv_SY_B!$DA168-1,"")</f>
        <v/>
      </c>
      <c r="G168" s="169" t="str">
        <f>IFERROR(Inv_SY_B!G168/Inv_SY_B!$DA168-1,"")</f>
        <v/>
      </c>
      <c r="H168" s="169" t="str">
        <f>IFERROR(Inv_SY_B!H168/Inv_SY_B!$DA168-1,"")</f>
        <v/>
      </c>
      <c r="I168" s="169" t="str">
        <f>IFERROR(Inv_SY_B!I168/Inv_SY_B!$DA168-1,"")</f>
        <v/>
      </c>
      <c r="J168" s="169" t="str">
        <f>IFERROR(Inv_SY_B!J168/Inv_SY_B!$DA168-1,"")</f>
        <v/>
      </c>
      <c r="K168" s="169" t="str">
        <f>IFERROR(Inv_SY_B!K168/Inv_SY_B!$DA168-1,"")</f>
        <v/>
      </c>
      <c r="L168" s="169" t="str">
        <f>IFERROR(Inv_SY_B!L168/Inv_SY_B!$DA168-1,"")</f>
        <v/>
      </c>
      <c r="M168" s="169" t="str">
        <f>IFERROR(Inv_SY_B!M168/Inv_SY_B!$DA168-1,"")</f>
        <v/>
      </c>
      <c r="N168" s="169" t="str">
        <f>IFERROR(Inv_SY_B!N168/Inv_SY_B!$DA168-1,"")</f>
        <v/>
      </c>
      <c r="O168" s="169" t="str">
        <f>IFERROR(Inv_SY_B!O168/Inv_SY_B!$DA168-1,"")</f>
        <v/>
      </c>
      <c r="P168" s="169" t="str">
        <f>IFERROR(Inv_SY_B!P168/Inv_SY_B!$DA168-1,"")</f>
        <v/>
      </c>
      <c r="Q168" s="169" t="str">
        <f>IFERROR(Inv_SY_B!Q168/Inv_SY_B!$DA168-1,"")</f>
        <v/>
      </c>
      <c r="R168" s="169" t="str">
        <f>IFERROR(Inv_SY_B!R168/Inv_SY_B!$DA168-1,"")</f>
        <v/>
      </c>
      <c r="S168" s="169" t="str">
        <f>IFERROR(Inv_SY_B!S168/Inv_SY_B!$DA168-1,"")</f>
        <v/>
      </c>
      <c r="T168" s="169" t="str">
        <f>IFERROR(Inv_SY_B!T168/Inv_SY_B!$DA168-1,"")</f>
        <v/>
      </c>
      <c r="U168" s="169" t="str">
        <f>IFERROR(Inv_SY_B!U168/Inv_SY_B!$DA168-1,"")</f>
        <v/>
      </c>
      <c r="V168" s="169" t="str">
        <f>IFERROR(Inv_SY_B!V168/Inv_SY_B!$DA168-1,"")</f>
        <v/>
      </c>
      <c r="W168" s="169" t="str">
        <f>IFERROR(Inv_SY_B!W168/Inv_SY_B!$DA168-1,"")</f>
        <v/>
      </c>
      <c r="X168" s="169" t="str">
        <f>IFERROR(Inv_SY_B!X168/Inv_SY_B!$DA168-1,"")</f>
        <v/>
      </c>
      <c r="Y168" s="169" t="str">
        <f>IFERROR(Inv_SY_B!Y168/Inv_SY_B!$DA168-1,"")</f>
        <v/>
      </c>
      <c r="Z168" s="169" t="str">
        <f>IFERROR(Inv_SY_B!Z168/Inv_SY_B!$DA168-1,"")</f>
        <v/>
      </c>
      <c r="AA168" s="169" t="str">
        <f>IFERROR(Inv_SY_B!AA168/Inv_SY_B!$DA168-1,"")</f>
        <v/>
      </c>
      <c r="AB168" s="169" t="str">
        <f>IFERROR(Inv_SY_B!AB168/Inv_SY_B!$DA168-1,"")</f>
        <v/>
      </c>
      <c r="AC168" s="169" t="str">
        <f>IFERROR(Inv_SY_B!AC168/Inv_SY_B!$DA168-1,"")</f>
        <v/>
      </c>
      <c r="AD168" s="169" t="str">
        <f>IFERROR(Inv_SY_B!AD168/Inv_SY_B!$DA168-1,"")</f>
        <v/>
      </c>
      <c r="AE168" s="169" t="str">
        <f>IFERROR(Inv_SY_B!AE168/Inv_SY_B!$DA168-1,"")</f>
        <v/>
      </c>
      <c r="AF168" s="169" t="str">
        <f>IFERROR(Inv_SY_B!AF168/Inv_SY_B!$DA168-1,"")</f>
        <v/>
      </c>
      <c r="AG168" s="169" t="str">
        <f>IFERROR(Inv_SY_B!AG168/Inv_SY_B!$DA168-1,"")</f>
        <v/>
      </c>
      <c r="AH168" s="169" t="str">
        <f>IFERROR(Inv_SY_B!AH168/Inv_SY_B!$DA168-1,"")</f>
        <v/>
      </c>
      <c r="AI168" s="169" t="str">
        <f>IFERROR(Inv_SY_B!AI168/Inv_SY_B!$DC168-1,"")</f>
        <v/>
      </c>
      <c r="AJ168" s="169" t="str">
        <f>IFERROR(Inv_SY_B!AJ168/Inv_SY_B!$DC168-1,"")</f>
        <v/>
      </c>
      <c r="AK168" s="169" t="str">
        <f>IFERROR(Inv_SY_B!AK168/Inv_SY_B!$DC168-1,"")</f>
        <v/>
      </c>
      <c r="AL168" s="169" t="str">
        <f>IFERROR(Inv_SY_B!AL168/Inv_SY_B!$DC168-1,"")</f>
        <v/>
      </c>
      <c r="AM168" s="169" t="str">
        <f>IFERROR(Inv_SY_B!AM168/Inv_SY_B!$DC168-1,"")</f>
        <v/>
      </c>
      <c r="AN168" s="169" t="str">
        <f>IFERROR(Inv_SY_B!AN168/Inv_SY_B!$DC168-1,"")</f>
        <v/>
      </c>
      <c r="AO168" s="169" t="str">
        <f>IFERROR(Inv_SY_B!AO168/Inv_SY_B!$DC168-1,"")</f>
        <v/>
      </c>
      <c r="AP168" s="169" t="str">
        <f>IFERROR(Inv_SY_B!AP168/Inv_SY_B!$DC168-1,"")</f>
        <v/>
      </c>
      <c r="AQ168" s="169" t="str">
        <f>IFERROR(Inv_SY_B!AQ168/Inv_SY_B!$DC168-1,"")</f>
        <v/>
      </c>
      <c r="AR168" s="169" t="str">
        <f>IFERROR(Inv_SY_B!AR168/Inv_SY_B!$DC168-1,"")</f>
        <v/>
      </c>
      <c r="AS168" s="169" t="str">
        <f>IFERROR(Inv_SY_B!AS168/Inv_SY_B!$DC168-1,"")</f>
        <v/>
      </c>
      <c r="AT168" s="169" t="str">
        <f>IFERROR(Inv_SY_B!AT168/Inv_SY_B!$DC168-1,"")</f>
        <v/>
      </c>
      <c r="AU168" s="169" t="str">
        <f>IFERROR(Inv_SY_B!AU168/Inv_SY_B!$DC168-1,"")</f>
        <v/>
      </c>
      <c r="AV168" s="169" t="str">
        <f>IFERROR(Inv_SY_B!AV168/Inv_SY_B!$DC168-1,"")</f>
        <v/>
      </c>
      <c r="AW168" s="169" t="str">
        <f>IFERROR(Inv_SY_B!AW168/Inv_SY_B!$DC168-1,"")</f>
        <v/>
      </c>
      <c r="AX168" s="169" t="str">
        <f>IFERROR(Inv_SY_B!AX168/Inv_SY_B!$DC168-1,"")</f>
        <v/>
      </c>
      <c r="AY168" s="169" t="str">
        <f>IFERROR(Inv_SY_B!AY168/Inv_SY_B!$DC168-1,"")</f>
        <v/>
      </c>
      <c r="AZ168" s="169" t="str">
        <f>IFERROR(Inv_SY_B!AZ168/Inv_SY_B!$DC168-1,"")</f>
        <v/>
      </c>
      <c r="BA168" s="169" t="str">
        <f>IFERROR(Inv_SY_B!BA168/Inv_SY_B!$DC168-1,"")</f>
        <v/>
      </c>
      <c r="BB168" s="169" t="str">
        <f>IFERROR(Inv_SY_B!BB168/Inv_SY_B!$DC168-1,"")</f>
        <v/>
      </c>
      <c r="BC168" s="169" t="str">
        <f>IFERROR(Inv_SY_B!BC168/Inv_SY_B!$DC168-1,"")</f>
        <v/>
      </c>
      <c r="BD168" s="169" t="str">
        <f>IFERROR(Inv_SY_B!BD168/Inv_SY_B!$DC168-1,"")</f>
        <v/>
      </c>
      <c r="BE168" s="169" t="str">
        <f>IFERROR(Inv_SY_B!BE168/Inv_SY_B!$DC168-1,"")</f>
        <v/>
      </c>
      <c r="BF168" s="169" t="str">
        <f>IFERROR(Inv_SY_B!BF168/Inv_SY_B!$DC168-1,"")</f>
        <v/>
      </c>
      <c r="BG168" s="169" t="str">
        <f>IFERROR(Inv_SY_B!BG168/Inv_SY_B!$DC168-1,"")</f>
        <v/>
      </c>
      <c r="BH168" s="169" t="str">
        <f>IFERROR(Inv_SY_B!BH168/Inv_SY_B!$DC168-1,"")</f>
        <v/>
      </c>
      <c r="BI168" s="169" t="str">
        <f>IFERROR(Inv_SY_B!BI168/Inv_SY_B!$DC168-1,"")</f>
        <v/>
      </c>
      <c r="BJ168" s="169" t="str">
        <f>IFERROR(Inv_SY_B!BJ168/Inv_SY_B!$DC168-1,"")</f>
        <v/>
      </c>
      <c r="BK168" s="169" t="str">
        <f>IFERROR(Inv_SY_B!BK168/Inv_SY_B!$DC168-1,"")</f>
        <v/>
      </c>
      <c r="BL168" s="169" t="str">
        <f>IFERROR(Inv_SY_B!BL168/Inv_SY_B!$DC168-1,"")</f>
        <v/>
      </c>
      <c r="BM168" s="169" t="str">
        <f>IFERROR(Inv_SY_B!BM168/Inv_SY_B!$DC168-1,"")</f>
        <v/>
      </c>
      <c r="BN168" s="169" t="str">
        <f>IFERROR(Inv_SY_B!BN168/Inv_SY_B!$DC168-1,"")</f>
        <v/>
      </c>
      <c r="BO168" s="169" t="str">
        <f>IFERROR(Inv_SY_B!BO168/Inv_SY_B!$DC168-1,"")</f>
        <v/>
      </c>
      <c r="BP168" s="169" t="str">
        <f>IFERROR(Inv_SY_B!BP168/Inv_SY_B!$DC168-1,"")</f>
        <v/>
      </c>
      <c r="BQ168" s="169" t="str">
        <f>IFERROR(Inv_SY_B!BQ168/Inv_SY_B!$DC168-1,"")</f>
        <v/>
      </c>
      <c r="BR168" s="169" t="str">
        <f>IFERROR(Inv_SY_B!BR168/Inv_SY_B!$DC168-1,"")</f>
        <v/>
      </c>
      <c r="BS168" s="169" t="str">
        <f>IFERROR(Inv_SY_B!BS168/Inv_SY_B!$DC168-1,"")</f>
        <v/>
      </c>
      <c r="BT168" s="169" t="str">
        <f>IFERROR(Inv_SY_B!BT168/Inv_SY_B!$DC168-1,"")</f>
        <v/>
      </c>
      <c r="BU168" s="169" t="str">
        <f>IFERROR(Inv_SY_B!BU168/Inv_SY_B!$DC168-1,"")</f>
        <v/>
      </c>
      <c r="BV168" s="169" t="str">
        <f>IFERROR(Inv_SY_B!BV168/Inv_SY_B!$DC168-1,"")</f>
        <v/>
      </c>
      <c r="BW168" s="169" t="str">
        <f>IFERROR(Inv_SY_B!BW168/Inv_SY_B!$DC168-1,"")</f>
        <v/>
      </c>
      <c r="BX168" s="169" t="str">
        <f>IFERROR(Inv_SY_B!BX168/Inv_SY_B!$DC168-1,"")</f>
        <v/>
      </c>
      <c r="BY168" s="169" t="str">
        <f>IFERROR(Inv_SY_B!BY168/Inv_SY_B!$DC168-1,"")</f>
        <v/>
      </c>
      <c r="BZ168" s="169" t="str">
        <f>IFERROR(Inv_SY_B!BZ168/Inv_SY_B!$DC168-1,"")</f>
        <v/>
      </c>
      <c r="CA168" s="169" t="str">
        <f>IFERROR(Inv_SY_B!CA168/Inv_SY_B!$DC168-1,"")</f>
        <v/>
      </c>
      <c r="CB168" s="169" t="str">
        <f>IFERROR(Inv_SY_B!CB168/Inv_SY_B!$DC168-1,"")</f>
        <v/>
      </c>
      <c r="CC168" s="169" t="str">
        <f>IFERROR(Inv_SY_B!CC168/Inv_SY_B!$DC168-1,"")</f>
        <v/>
      </c>
      <c r="CD168" s="169" t="str">
        <f>IFERROR(Inv_SY_B!CD168/Inv_SY_B!$DC168-1,"")</f>
        <v/>
      </c>
      <c r="CE168" s="169" t="str">
        <f>IFERROR(Inv_SY_B!CE168/Inv_SY_B!$DC168-1,"")</f>
        <v/>
      </c>
      <c r="CF168" s="169" t="str">
        <f>IFERROR(Inv_SY_B!CF168/Inv_SY_B!$DC168-1,"")</f>
        <v/>
      </c>
      <c r="CG168" s="169" t="str">
        <f>IFERROR(Inv_SY_B!CG168/Inv_SY_B!$DC168-1,"")</f>
        <v/>
      </c>
      <c r="CH168" s="169" t="str">
        <f>IFERROR(Inv_SY_B!CH168/Inv_SY_B!$DC168-1,"")</f>
        <v/>
      </c>
      <c r="CI168" s="169" t="str">
        <f>IFERROR(Inv_SY_B!CI168/Inv_SY_B!$DC168-1,"")</f>
        <v/>
      </c>
      <c r="CJ168" s="169" t="str">
        <f>IFERROR(Inv_SY_B!CJ168/Inv_SY_B!$DC168-1,"")</f>
        <v/>
      </c>
      <c r="CK168" s="169" t="str">
        <f>IFERROR(Inv_SY_B!CK168/Inv_SY_B!$DC168-1,"")</f>
        <v/>
      </c>
      <c r="CL168" s="169" t="str">
        <f>IFERROR(Inv_SY_B!CL168/Inv_SY_B!$DC168-1,"")</f>
        <v/>
      </c>
      <c r="CM168" s="169" t="str">
        <f>IFERROR(Inv_SY_B!CM168/Inv_SY_B!$DB168-1,"")</f>
        <v/>
      </c>
      <c r="CN168" s="169" t="str">
        <f>IFERROR(Inv_SY_B!CN168/Inv_SY_B!$DB168-1,"")</f>
        <v/>
      </c>
      <c r="CO168" s="169" t="str">
        <f>IFERROR(Inv_SY_B!CO168/Inv_SY_B!$DB168-1,"")</f>
        <v/>
      </c>
      <c r="CP168" s="169" t="str">
        <f>IFERROR(Inv_SY_B!CP168/Inv_SY_B!$DB168-1,"")</f>
        <v/>
      </c>
      <c r="CQ168" s="169" t="str">
        <f>IFERROR(Inv_SY_B!CQ168/Inv_SY_B!$DB168-1,"")</f>
        <v/>
      </c>
      <c r="CR168" s="169" t="str">
        <f>IFERROR(Inv_SY_B!CR168/Inv_SY_B!$DB168-1,"")</f>
        <v/>
      </c>
      <c r="CS168" s="169" t="str">
        <f>IFERROR(Inv_SY_B!CS168/Inv_SY_B!$DB168-1,"")</f>
        <v/>
      </c>
      <c r="CT168" s="169" t="str">
        <f>IFERROR(Inv_SY_B!CT168/Inv_SY_B!$DB168-1,"")</f>
        <v/>
      </c>
      <c r="CU168" s="169" t="str">
        <f>IFERROR(Inv_SY_B!CU168/Inv_SY_B!$DB168-1,"")</f>
        <v/>
      </c>
      <c r="CV168" s="169" t="str">
        <f>IFERROR(Inv_SY_B!CV168/Inv_SY_B!$DB168-1,"")</f>
        <v/>
      </c>
      <c r="CW168" s="169" t="str">
        <f>IFERROR(Inv_SY_B!CW168/Inv_SY_B!$DB168-1,"")</f>
        <v/>
      </c>
      <c r="CX168" s="169" t="str">
        <f>IFERROR(Inv_SY_B!CX168/Inv_SY_B!$DB168-1,"")</f>
        <v/>
      </c>
      <c r="CY168" s="169" t="str">
        <f>IFERROR(Inv_SY_B!CY168/Inv_SY_B!$DB168-1,"")</f>
        <v/>
      </c>
      <c r="CZ168" s="169" t="str">
        <f>IFERROR(Inv_SY_B!CZ168/Inv_SY_B!$DB168-1,"")</f>
        <v/>
      </c>
    </row>
    <row r="169" spans="2:104">
      <c r="B169" s="164">
        <f t="shared" si="3"/>
        <v>45861</v>
      </c>
      <c r="C169" s="169" t="str">
        <f>IFERROR(Inv_SY_B!C169/Inv_SY_B!$DA169-1,"")</f>
        <v/>
      </c>
      <c r="D169" s="169" t="str">
        <f>IFERROR(Inv_SY_B!D169/Inv_SY_B!$DA169-1,"")</f>
        <v/>
      </c>
      <c r="E169" s="169" t="str">
        <f>IFERROR(Inv_SY_B!E169/Inv_SY_B!$DA169-1,"")</f>
        <v/>
      </c>
      <c r="F169" s="169" t="str">
        <f>IFERROR(Inv_SY_B!F169/Inv_SY_B!$DA169-1,"")</f>
        <v/>
      </c>
      <c r="G169" s="169" t="str">
        <f>IFERROR(Inv_SY_B!G169/Inv_SY_B!$DA169-1,"")</f>
        <v/>
      </c>
      <c r="H169" s="169" t="str">
        <f>IFERROR(Inv_SY_B!H169/Inv_SY_B!$DA169-1,"")</f>
        <v/>
      </c>
      <c r="I169" s="169" t="str">
        <f>IFERROR(Inv_SY_B!I169/Inv_SY_B!$DA169-1,"")</f>
        <v/>
      </c>
      <c r="J169" s="169" t="str">
        <f>IFERROR(Inv_SY_B!J169/Inv_SY_B!$DA169-1,"")</f>
        <v/>
      </c>
      <c r="K169" s="169" t="str">
        <f>IFERROR(Inv_SY_B!K169/Inv_SY_B!$DA169-1,"")</f>
        <v/>
      </c>
      <c r="L169" s="169" t="str">
        <f>IFERROR(Inv_SY_B!L169/Inv_SY_B!$DA169-1,"")</f>
        <v/>
      </c>
      <c r="M169" s="169" t="str">
        <f>IFERROR(Inv_SY_B!M169/Inv_SY_B!$DA169-1,"")</f>
        <v/>
      </c>
      <c r="N169" s="169" t="str">
        <f>IFERROR(Inv_SY_B!N169/Inv_SY_B!$DA169-1,"")</f>
        <v/>
      </c>
      <c r="O169" s="169" t="str">
        <f>IFERROR(Inv_SY_B!O169/Inv_SY_B!$DA169-1,"")</f>
        <v/>
      </c>
      <c r="P169" s="169" t="str">
        <f>IFERROR(Inv_SY_B!P169/Inv_SY_B!$DA169-1,"")</f>
        <v/>
      </c>
      <c r="Q169" s="169" t="str">
        <f>IFERROR(Inv_SY_B!Q169/Inv_SY_B!$DA169-1,"")</f>
        <v/>
      </c>
      <c r="R169" s="169" t="str">
        <f>IFERROR(Inv_SY_B!R169/Inv_SY_B!$DA169-1,"")</f>
        <v/>
      </c>
      <c r="S169" s="169" t="str">
        <f>IFERROR(Inv_SY_B!S169/Inv_SY_B!$DA169-1,"")</f>
        <v/>
      </c>
      <c r="T169" s="169" t="str">
        <f>IFERROR(Inv_SY_B!T169/Inv_SY_B!$DA169-1,"")</f>
        <v/>
      </c>
      <c r="U169" s="169" t="str">
        <f>IFERROR(Inv_SY_B!U169/Inv_SY_B!$DA169-1,"")</f>
        <v/>
      </c>
      <c r="V169" s="169" t="str">
        <f>IFERROR(Inv_SY_B!V169/Inv_SY_B!$DA169-1,"")</f>
        <v/>
      </c>
      <c r="W169" s="169" t="str">
        <f>IFERROR(Inv_SY_B!W169/Inv_SY_B!$DA169-1,"")</f>
        <v/>
      </c>
      <c r="X169" s="169" t="str">
        <f>IFERROR(Inv_SY_B!X169/Inv_SY_B!$DA169-1,"")</f>
        <v/>
      </c>
      <c r="Y169" s="169" t="str">
        <f>IFERROR(Inv_SY_B!Y169/Inv_SY_B!$DA169-1,"")</f>
        <v/>
      </c>
      <c r="Z169" s="169" t="str">
        <f>IFERROR(Inv_SY_B!Z169/Inv_SY_B!$DA169-1,"")</f>
        <v/>
      </c>
      <c r="AA169" s="169" t="str">
        <f>IFERROR(Inv_SY_B!AA169/Inv_SY_B!$DA169-1,"")</f>
        <v/>
      </c>
      <c r="AB169" s="169" t="str">
        <f>IFERROR(Inv_SY_B!AB169/Inv_SY_B!$DA169-1,"")</f>
        <v/>
      </c>
      <c r="AC169" s="169" t="str">
        <f>IFERROR(Inv_SY_B!AC169/Inv_SY_B!$DA169-1,"")</f>
        <v/>
      </c>
      <c r="AD169" s="169" t="str">
        <f>IFERROR(Inv_SY_B!AD169/Inv_SY_B!$DA169-1,"")</f>
        <v/>
      </c>
      <c r="AE169" s="169" t="str">
        <f>IFERROR(Inv_SY_B!AE169/Inv_SY_B!$DA169-1,"")</f>
        <v/>
      </c>
      <c r="AF169" s="169" t="str">
        <f>IFERROR(Inv_SY_B!AF169/Inv_SY_B!$DA169-1,"")</f>
        <v/>
      </c>
      <c r="AG169" s="169" t="str">
        <f>IFERROR(Inv_SY_B!AG169/Inv_SY_B!$DA169-1,"")</f>
        <v/>
      </c>
      <c r="AH169" s="169" t="str">
        <f>IFERROR(Inv_SY_B!AH169/Inv_SY_B!$DA169-1,"")</f>
        <v/>
      </c>
      <c r="AI169" s="169" t="str">
        <f>IFERROR(Inv_SY_B!AI169/Inv_SY_B!$DC169-1,"")</f>
        <v/>
      </c>
      <c r="AJ169" s="169" t="str">
        <f>IFERROR(Inv_SY_B!AJ169/Inv_SY_B!$DC169-1,"")</f>
        <v/>
      </c>
      <c r="AK169" s="169" t="str">
        <f>IFERROR(Inv_SY_B!AK169/Inv_SY_B!$DC169-1,"")</f>
        <v/>
      </c>
      <c r="AL169" s="169" t="str">
        <f>IFERROR(Inv_SY_B!AL169/Inv_SY_B!$DC169-1,"")</f>
        <v/>
      </c>
      <c r="AM169" s="169" t="str">
        <f>IFERROR(Inv_SY_B!AM169/Inv_SY_B!$DC169-1,"")</f>
        <v/>
      </c>
      <c r="AN169" s="169" t="str">
        <f>IFERROR(Inv_SY_B!AN169/Inv_SY_B!$DC169-1,"")</f>
        <v/>
      </c>
      <c r="AO169" s="169" t="str">
        <f>IFERROR(Inv_SY_B!AO169/Inv_SY_B!$DC169-1,"")</f>
        <v/>
      </c>
      <c r="AP169" s="169" t="str">
        <f>IFERROR(Inv_SY_B!AP169/Inv_SY_B!$DC169-1,"")</f>
        <v/>
      </c>
      <c r="AQ169" s="169" t="str">
        <f>IFERROR(Inv_SY_B!AQ169/Inv_SY_B!$DC169-1,"")</f>
        <v/>
      </c>
      <c r="AR169" s="169" t="str">
        <f>IFERROR(Inv_SY_B!AR169/Inv_SY_B!$DC169-1,"")</f>
        <v/>
      </c>
      <c r="AS169" s="169" t="str">
        <f>IFERROR(Inv_SY_B!AS169/Inv_SY_B!$DC169-1,"")</f>
        <v/>
      </c>
      <c r="AT169" s="169" t="str">
        <f>IFERROR(Inv_SY_B!AT169/Inv_SY_B!$DC169-1,"")</f>
        <v/>
      </c>
      <c r="AU169" s="169" t="str">
        <f>IFERROR(Inv_SY_B!AU169/Inv_SY_B!$DC169-1,"")</f>
        <v/>
      </c>
      <c r="AV169" s="169" t="str">
        <f>IFERROR(Inv_SY_B!AV169/Inv_SY_B!$DC169-1,"")</f>
        <v/>
      </c>
      <c r="AW169" s="169" t="str">
        <f>IFERROR(Inv_SY_B!AW169/Inv_SY_B!$DC169-1,"")</f>
        <v/>
      </c>
      <c r="AX169" s="169" t="str">
        <f>IFERROR(Inv_SY_B!AX169/Inv_SY_B!$DC169-1,"")</f>
        <v/>
      </c>
      <c r="AY169" s="169" t="str">
        <f>IFERROR(Inv_SY_B!AY169/Inv_SY_B!$DC169-1,"")</f>
        <v/>
      </c>
      <c r="AZ169" s="169" t="str">
        <f>IFERROR(Inv_SY_B!AZ169/Inv_SY_B!$DC169-1,"")</f>
        <v/>
      </c>
      <c r="BA169" s="169" t="str">
        <f>IFERROR(Inv_SY_B!BA169/Inv_SY_B!$DC169-1,"")</f>
        <v/>
      </c>
      <c r="BB169" s="169" t="str">
        <f>IFERROR(Inv_SY_B!BB169/Inv_SY_B!$DC169-1,"")</f>
        <v/>
      </c>
      <c r="BC169" s="169" t="str">
        <f>IFERROR(Inv_SY_B!BC169/Inv_SY_B!$DC169-1,"")</f>
        <v/>
      </c>
      <c r="BD169" s="169" t="str">
        <f>IFERROR(Inv_SY_B!BD169/Inv_SY_B!$DC169-1,"")</f>
        <v/>
      </c>
      <c r="BE169" s="169" t="str">
        <f>IFERROR(Inv_SY_B!BE169/Inv_SY_B!$DC169-1,"")</f>
        <v/>
      </c>
      <c r="BF169" s="169" t="str">
        <f>IFERROR(Inv_SY_B!BF169/Inv_SY_B!$DC169-1,"")</f>
        <v/>
      </c>
      <c r="BG169" s="169" t="str">
        <f>IFERROR(Inv_SY_B!BG169/Inv_SY_B!$DC169-1,"")</f>
        <v/>
      </c>
      <c r="BH169" s="169" t="str">
        <f>IFERROR(Inv_SY_B!BH169/Inv_SY_B!$DC169-1,"")</f>
        <v/>
      </c>
      <c r="BI169" s="169" t="str">
        <f>IFERROR(Inv_SY_B!BI169/Inv_SY_B!$DC169-1,"")</f>
        <v/>
      </c>
      <c r="BJ169" s="169" t="str">
        <f>IFERROR(Inv_SY_B!BJ169/Inv_SY_B!$DC169-1,"")</f>
        <v/>
      </c>
      <c r="BK169" s="169" t="str">
        <f>IFERROR(Inv_SY_B!BK169/Inv_SY_B!$DC169-1,"")</f>
        <v/>
      </c>
      <c r="BL169" s="169" t="str">
        <f>IFERROR(Inv_SY_B!BL169/Inv_SY_B!$DC169-1,"")</f>
        <v/>
      </c>
      <c r="BM169" s="169" t="str">
        <f>IFERROR(Inv_SY_B!BM169/Inv_SY_B!$DC169-1,"")</f>
        <v/>
      </c>
      <c r="BN169" s="169" t="str">
        <f>IFERROR(Inv_SY_B!BN169/Inv_SY_B!$DC169-1,"")</f>
        <v/>
      </c>
      <c r="BO169" s="169" t="str">
        <f>IFERROR(Inv_SY_B!BO169/Inv_SY_B!$DC169-1,"")</f>
        <v/>
      </c>
      <c r="BP169" s="169" t="str">
        <f>IFERROR(Inv_SY_B!BP169/Inv_SY_B!$DC169-1,"")</f>
        <v/>
      </c>
      <c r="BQ169" s="169" t="str">
        <f>IFERROR(Inv_SY_B!BQ169/Inv_SY_B!$DC169-1,"")</f>
        <v/>
      </c>
      <c r="BR169" s="169" t="str">
        <f>IFERROR(Inv_SY_B!BR169/Inv_SY_B!$DC169-1,"")</f>
        <v/>
      </c>
      <c r="BS169" s="169" t="str">
        <f>IFERROR(Inv_SY_B!BS169/Inv_SY_B!$DC169-1,"")</f>
        <v/>
      </c>
      <c r="BT169" s="169" t="str">
        <f>IFERROR(Inv_SY_B!BT169/Inv_SY_B!$DC169-1,"")</f>
        <v/>
      </c>
      <c r="BU169" s="169" t="str">
        <f>IFERROR(Inv_SY_B!BU169/Inv_SY_B!$DC169-1,"")</f>
        <v/>
      </c>
      <c r="BV169" s="169" t="str">
        <f>IFERROR(Inv_SY_B!BV169/Inv_SY_B!$DC169-1,"")</f>
        <v/>
      </c>
      <c r="BW169" s="169" t="str">
        <f>IFERROR(Inv_SY_B!BW169/Inv_SY_B!$DC169-1,"")</f>
        <v/>
      </c>
      <c r="BX169" s="169" t="str">
        <f>IFERROR(Inv_SY_B!BX169/Inv_SY_B!$DC169-1,"")</f>
        <v/>
      </c>
      <c r="BY169" s="169" t="str">
        <f>IFERROR(Inv_SY_B!BY169/Inv_SY_B!$DC169-1,"")</f>
        <v/>
      </c>
      <c r="BZ169" s="169" t="str">
        <f>IFERROR(Inv_SY_B!BZ169/Inv_SY_B!$DC169-1,"")</f>
        <v/>
      </c>
      <c r="CA169" s="169" t="str">
        <f>IFERROR(Inv_SY_B!CA169/Inv_SY_B!$DC169-1,"")</f>
        <v/>
      </c>
      <c r="CB169" s="169" t="str">
        <f>IFERROR(Inv_SY_B!CB169/Inv_SY_B!$DC169-1,"")</f>
        <v/>
      </c>
      <c r="CC169" s="169" t="str">
        <f>IFERROR(Inv_SY_B!CC169/Inv_SY_B!$DC169-1,"")</f>
        <v/>
      </c>
      <c r="CD169" s="169" t="str">
        <f>IFERROR(Inv_SY_B!CD169/Inv_SY_B!$DC169-1,"")</f>
        <v/>
      </c>
      <c r="CE169" s="169" t="str">
        <f>IFERROR(Inv_SY_B!CE169/Inv_SY_B!$DC169-1,"")</f>
        <v/>
      </c>
      <c r="CF169" s="169" t="str">
        <f>IFERROR(Inv_SY_B!CF169/Inv_SY_B!$DC169-1,"")</f>
        <v/>
      </c>
      <c r="CG169" s="169" t="str">
        <f>IFERROR(Inv_SY_B!CG169/Inv_SY_B!$DC169-1,"")</f>
        <v/>
      </c>
      <c r="CH169" s="169" t="str">
        <f>IFERROR(Inv_SY_B!CH169/Inv_SY_B!$DC169-1,"")</f>
        <v/>
      </c>
      <c r="CI169" s="169" t="str">
        <f>IFERROR(Inv_SY_B!CI169/Inv_SY_B!$DC169-1,"")</f>
        <v/>
      </c>
      <c r="CJ169" s="169" t="str">
        <f>IFERROR(Inv_SY_B!CJ169/Inv_SY_B!$DC169-1,"")</f>
        <v/>
      </c>
      <c r="CK169" s="169" t="str">
        <f>IFERROR(Inv_SY_B!CK169/Inv_SY_B!$DC169-1,"")</f>
        <v/>
      </c>
      <c r="CL169" s="169" t="str">
        <f>IFERROR(Inv_SY_B!CL169/Inv_SY_B!$DC169-1,"")</f>
        <v/>
      </c>
      <c r="CM169" s="169" t="str">
        <f>IFERROR(Inv_SY_B!CM169/Inv_SY_B!$DB169-1,"")</f>
        <v/>
      </c>
      <c r="CN169" s="169" t="str">
        <f>IFERROR(Inv_SY_B!CN169/Inv_SY_B!$DB169-1,"")</f>
        <v/>
      </c>
      <c r="CO169" s="169" t="str">
        <f>IFERROR(Inv_SY_B!CO169/Inv_SY_B!$DB169-1,"")</f>
        <v/>
      </c>
      <c r="CP169" s="169" t="str">
        <f>IFERROR(Inv_SY_B!CP169/Inv_SY_B!$DB169-1,"")</f>
        <v/>
      </c>
      <c r="CQ169" s="169" t="str">
        <f>IFERROR(Inv_SY_B!CQ169/Inv_SY_B!$DB169-1,"")</f>
        <v/>
      </c>
      <c r="CR169" s="169" t="str">
        <f>IFERROR(Inv_SY_B!CR169/Inv_SY_B!$DB169-1,"")</f>
        <v/>
      </c>
      <c r="CS169" s="169" t="str">
        <f>IFERROR(Inv_SY_B!CS169/Inv_SY_B!$DB169-1,"")</f>
        <v/>
      </c>
      <c r="CT169" s="169" t="str">
        <f>IFERROR(Inv_SY_B!CT169/Inv_SY_B!$DB169-1,"")</f>
        <v/>
      </c>
      <c r="CU169" s="169" t="str">
        <f>IFERROR(Inv_SY_B!CU169/Inv_SY_B!$DB169-1,"")</f>
        <v/>
      </c>
      <c r="CV169" s="169" t="str">
        <f>IFERROR(Inv_SY_B!CV169/Inv_SY_B!$DB169-1,"")</f>
        <v/>
      </c>
      <c r="CW169" s="169" t="str">
        <f>IFERROR(Inv_SY_B!CW169/Inv_SY_B!$DB169-1,"")</f>
        <v/>
      </c>
      <c r="CX169" s="169" t="str">
        <f>IFERROR(Inv_SY_B!CX169/Inv_SY_B!$DB169-1,"")</f>
        <v/>
      </c>
      <c r="CY169" s="169" t="str">
        <f>IFERROR(Inv_SY_B!CY169/Inv_SY_B!$DB169-1,"")</f>
        <v/>
      </c>
      <c r="CZ169" s="169" t="str">
        <f>IFERROR(Inv_SY_B!CZ169/Inv_SY_B!$DB169-1,"")</f>
        <v/>
      </c>
    </row>
    <row r="170" spans="2:104">
      <c r="B170" s="164">
        <f t="shared" si="3"/>
        <v>45862</v>
      </c>
      <c r="C170" s="169" t="str">
        <f>IFERROR(Inv_SY_B!C170/Inv_SY_B!$DA170-1,"")</f>
        <v/>
      </c>
      <c r="D170" s="169" t="str">
        <f>IFERROR(Inv_SY_B!D170/Inv_SY_B!$DA170-1,"")</f>
        <v/>
      </c>
      <c r="E170" s="169" t="str">
        <f>IFERROR(Inv_SY_B!E170/Inv_SY_B!$DA170-1,"")</f>
        <v/>
      </c>
      <c r="F170" s="169" t="str">
        <f>IFERROR(Inv_SY_B!F170/Inv_SY_B!$DA170-1,"")</f>
        <v/>
      </c>
      <c r="G170" s="169" t="str">
        <f>IFERROR(Inv_SY_B!G170/Inv_SY_B!$DA170-1,"")</f>
        <v/>
      </c>
      <c r="H170" s="169" t="str">
        <f>IFERROR(Inv_SY_B!H170/Inv_SY_B!$DA170-1,"")</f>
        <v/>
      </c>
      <c r="I170" s="169" t="str">
        <f>IFERROR(Inv_SY_B!I170/Inv_SY_B!$DA170-1,"")</f>
        <v/>
      </c>
      <c r="J170" s="169" t="str">
        <f>IFERROR(Inv_SY_B!J170/Inv_SY_B!$DA170-1,"")</f>
        <v/>
      </c>
      <c r="K170" s="169" t="str">
        <f>IFERROR(Inv_SY_B!K170/Inv_SY_B!$DA170-1,"")</f>
        <v/>
      </c>
      <c r="L170" s="169" t="str">
        <f>IFERROR(Inv_SY_B!L170/Inv_SY_B!$DA170-1,"")</f>
        <v/>
      </c>
      <c r="M170" s="169" t="str">
        <f>IFERROR(Inv_SY_B!M170/Inv_SY_B!$DA170-1,"")</f>
        <v/>
      </c>
      <c r="N170" s="169" t="str">
        <f>IFERROR(Inv_SY_B!N170/Inv_SY_B!$DA170-1,"")</f>
        <v/>
      </c>
      <c r="O170" s="169" t="str">
        <f>IFERROR(Inv_SY_B!O170/Inv_SY_B!$DA170-1,"")</f>
        <v/>
      </c>
      <c r="P170" s="169" t="str">
        <f>IFERROR(Inv_SY_B!P170/Inv_SY_B!$DA170-1,"")</f>
        <v/>
      </c>
      <c r="Q170" s="169" t="str">
        <f>IFERROR(Inv_SY_B!Q170/Inv_SY_B!$DA170-1,"")</f>
        <v/>
      </c>
      <c r="R170" s="169" t="str">
        <f>IFERROR(Inv_SY_B!R170/Inv_SY_B!$DA170-1,"")</f>
        <v/>
      </c>
      <c r="S170" s="169" t="str">
        <f>IFERROR(Inv_SY_B!S170/Inv_SY_B!$DA170-1,"")</f>
        <v/>
      </c>
      <c r="T170" s="169" t="str">
        <f>IFERROR(Inv_SY_B!T170/Inv_SY_B!$DA170-1,"")</f>
        <v/>
      </c>
      <c r="U170" s="169" t="str">
        <f>IFERROR(Inv_SY_B!U170/Inv_SY_B!$DA170-1,"")</f>
        <v/>
      </c>
      <c r="V170" s="169" t="str">
        <f>IFERROR(Inv_SY_B!V170/Inv_SY_B!$DA170-1,"")</f>
        <v/>
      </c>
      <c r="W170" s="169" t="str">
        <f>IFERROR(Inv_SY_B!W170/Inv_SY_B!$DA170-1,"")</f>
        <v/>
      </c>
      <c r="X170" s="169" t="str">
        <f>IFERROR(Inv_SY_B!X170/Inv_SY_B!$DA170-1,"")</f>
        <v/>
      </c>
      <c r="Y170" s="169" t="str">
        <f>IFERROR(Inv_SY_B!Y170/Inv_SY_B!$DA170-1,"")</f>
        <v/>
      </c>
      <c r="Z170" s="169" t="str">
        <f>IFERROR(Inv_SY_B!Z170/Inv_SY_B!$DA170-1,"")</f>
        <v/>
      </c>
      <c r="AA170" s="169" t="str">
        <f>IFERROR(Inv_SY_B!AA170/Inv_SY_B!$DA170-1,"")</f>
        <v/>
      </c>
      <c r="AB170" s="169" t="str">
        <f>IFERROR(Inv_SY_B!AB170/Inv_SY_B!$DA170-1,"")</f>
        <v/>
      </c>
      <c r="AC170" s="169" t="str">
        <f>IFERROR(Inv_SY_B!AC170/Inv_SY_B!$DA170-1,"")</f>
        <v/>
      </c>
      <c r="AD170" s="169" t="str">
        <f>IFERROR(Inv_SY_B!AD170/Inv_SY_B!$DA170-1,"")</f>
        <v/>
      </c>
      <c r="AE170" s="169" t="str">
        <f>IFERROR(Inv_SY_B!AE170/Inv_SY_B!$DA170-1,"")</f>
        <v/>
      </c>
      <c r="AF170" s="169" t="str">
        <f>IFERROR(Inv_SY_B!AF170/Inv_SY_B!$DA170-1,"")</f>
        <v/>
      </c>
      <c r="AG170" s="169" t="str">
        <f>IFERROR(Inv_SY_B!AG170/Inv_SY_B!$DA170-1,"")</f>
        <v/>
      </c>
      <c r="AH170" s="169" t="str">
        <f>IFERROR(Inv_SY_B!AH170/Inv_SY_B!$DA170-1,"")</f>
        <v/>
      </c>
      <c r="AI170" s="169" t="str">
        <f>IFERROR(Inv_SY_B!AI170/Inv_SY_B!$DC170-1,"")</f>
        <v/>
      </c>
      <c r="AJ170" s="169" t="str">
        <f>IFERROR(Inv_SY_B!AJ170/Inv_SY_B!$DC170-1,"")</f>
        <v/>
      </c>
      <c r="AK170" s="169" t="str">
        <f>IFERROR(Inv_SY_B!AK170/Inv_SY_B!$DC170-1,"")</f>
        <v/>
      </c>
      <c r="AL170" s="169" t="str">
        <f>IFERROR(Inv_SY_B!AL170/Inv_SY_B!$DC170-1,"")</f>
        <v/>
      </c>
      <c r="AM170" s="169" t="str">
        <f>IFERROR(Inv_SY_B!AM170/Inv_SY_B!$DC170-1,"")</f>
        <v/>
      </c>
      <c r="AN170" s="169" t="str">
        <f>IFERROR(Inv_SY_B!AN170/Inv_SY_B!$DC170-1,"")</f>
        <v/>
      </c>
      <c r="AO170" s="169" t="str">
        <f>IFERROR(Inv_SY_B!AO170/Inv_SY_B!$DC170-1,"")</f>
        <v/>
      </c>
      <c r="AP170" s="169" t="str">
        <f>IFERROR(Inv_SY_B!AP170/Inv_SY_B!$DC170-1,"")</f>
        <v/>
      </c>
      <c r="AQ170" s="169" t="str">
        <f>IFERROR(Inv_SY_B!AQ170/Inv_SY_B!$DC170-1,"")</f>
        <v/>
      </c>
      <c r="AR170" s="169" t="str">
        <f>IFERROR(Inv_SY_B!AR170/Inv_SY_B!$DC170-1,"")</f>
        <v/>
      </c>
      <c r="AS170" s="169" t="str">
        <f>IFERROR(Inv_SY_B!AS170/Inv_SY_B!$DC170-1,"")</f>
        <v/>
      </c>
      <c r="AT170" s="169" t="str">
        <f>IFERROR(Inv_SY_B!AT170/Inv_SY_B!$DC170-1,"")</f>
        <v/>
      </c>
      <c r="AU170" s="169" t="str">
        <f>IFERROR(Inv_SY_B!AU170/Inv_SY_B!$DC170-1,"")</f>
        <v/>
      </c>
      <c r="AV170" s="169" t="str">
        <f>IFERROR(Inv_SY_B!AV170/Inv_SY_B!$DC170-1,"")</f>
        <v/>
      </c>
      <c r="AW170" s="169" t="str">
        <f>IFERROR(Inv_SY_B!AW170/Inv_SY_B!$DC170-1,"")</f>
        <v/>
      </c>
      <c r="AX170" s="169" t="str">
        <f>IFERROR(Inv_SY_B!AX170/Inv_SY_B!$DC170-1,"")</f>
        <v/>
      </c>
      <c r="AY170" s="169" t="str">
        <f>IFERROR(Inv_SY_B!AY170/Inv_SY_B!$DC170-1,"")</f>
        <v/>
      </c>
      <c r="AZ170" s="169" t="str">
        <f>IFERROR(Inv_SY_B!AZ170/Inv_SY_B!$DC170-1,"")</f>
        <v/>
      </c>
      <c r="BA170" s="169" t="str">
        <f>IFERROR(Inv_SY_B!BA170/Inv_SY_B!$DC170-1,"")</f>
        <v/>
      </c>
      <c r="BB170" s="169" t="str">
        <f>IFERROR(Inv_SY_B!BB170/Inv_SY_B!$DC170-1,"")</f>
        <v/>
      </c>
      <c r="BC170" s="169" t="str">
        <f>IFERROR(Inv_SY_B!BC170/Inv_SY_B!$DC170-1,"")</f>
        <v/>
      </c>
      <c r="BD170" s="169" t="str">
        <f>IFERROR(Inv_SY_B!BD170/Inv_SY_B!$DC170-1,"")</f>
        <v/>
      </c>
      <c r="BE170" s="169" t="str">
        <f>IFERROR(Inv_SY_B!BE170/Inv_SY_B!$DC170-1,"")</f>
        <v/>
      </c>
      <c r="BF170" s="169" t="str">
        <f>IFERROR(Inv_SY_B!BF170/Inv_SY_B!$DC170-1,"")</f>
        <v/>
      </c>
      <c r="BG170" s="169" t="str">
        <f>IFERROR(Inv_SY_B!BG170/Inv_SY_B!$DC170-1,"")</f>
        <v/>
      </c>
      <c r="BH170" s="169" t="str">
        <f>IFERROR(Inv_SY_B!BH170/Inv_SY_B!$DC170-1,"")</f>
        <v/>
      </c>
      <c r="BI170" s="169" t="str">
        <f>IFERROR(Inv_SY_B!BI170/Inv_SY_B!$DC170-1,"")</f>
        <v/>
      </c>
      <c r="BJ170" s="169" t="str">
        <f>IFERROR(Inv_SY_B!BJ170/Inv_SY_B!$DC170-1,"")</f>
        <v/>
      </c>
      <c r="BK170" s="169" t="str">
        <f>IFERROR(Inv_SY_B!BK170/Inv_SY_B!$DC170-1,"")</f>
        <v/>
      </c>
      <c r="BL170" s="169" t="str">
        <f>IFERROR(Inv_SY_B!BL170/Inv_SY_B!$DC170-1,"")</f>
        <v/>
      </c>
      <c r="BM170" s="169" t="str">
        <f>IFERROR(Inv_SY_B!BM170/Inv_SY_B!$DC170-1,"")</f>
        <v/>
      </c>
      <c r="BN170" s="169" t="str">
        <f>IFERROR(Inv_SY_B!BN170/Inv_SY_B!$DC170-1,"")</f>
        <v/>
      </c>
      <c r="BO170" s="169" t="str">
        <f>IFERROR(Inv_SY_B!BO170/Inv_SY_B!$DC170-1,"")</f>
        <v/>
      </c>
      <c r="BP170" s="169" t="str">
        <f>IFERROR(Inv_SY_B!BP170/Inv_SY_B!$DC170-1,"")</f>
        <v/>
      </c>
      <c r="BQ170" s="169" t="str">
        <f>IFERROR(Inv_SY_B!BQ170/Inv_SY_B!$DC170-1,"")</f>
        <v/>
      </c>
      <c r="BR170" s="169" t="str">
        <f>IFERROR(Inv_SY_B!BR170/Inv_SY_B!$DC170-1,"")</f>
        <v/>
      </c>
      <c r="BS170" s="169" t="str">
        <f>IFERROR(Inv_SY_B!BS170/Inv_SY_B!$DC170-1,"")</f>
        <v/>
      </c>
      <c r="BT170" s="169" t="str">
        <f>IFERROR(Inv_SY_B!BT170/Inv_SY_B!$DC170-1,"")</f>
        <v/>
      </c>
      <c r="BU170" s="169" t="str">
        <f>IFERROR(Inv_SY_B!BU170/Inv_SY_B!$DC170-1,"")</f>
        <v/>
      </c>
      <c r="BV170" s="169" t="str">
        <f>IFERROR(Inv_SY_B!BV170/Inv_SY_B!$DC170-1,"")</f>
        <v/>
      </c>
      <c r="BW170" s="169" t="str">
        <f>IFERROR(Inv_SY_B!BW170/Inv_SY_B!$DC170-1,"")</f>
        <v/>
      </c>
      <c r="BX170" s="169" t="str">
        <f>IFERROR(Inv_SY_B!BX170/Inv_SY_B!$DC170-1,"")</f>
        <v/>
      </c>
      <c r="BY170" s="169" t="str">
        <f>IFERROR(Inv_SY_B!BY170/Inv_SY_B!$DC170-1,"")</f>
        <v/>
      </c>
      <c r="BZ170" s="169" t="str">
        <f>IFERROR(Inv_SY_B!BZ170/Inv_SY_B!$DC170-1,"")</f>
        <v/>
      </c>
      <c r="CA170" s="169" t="str">
        <f>IFERROR(Inv_SY_B!CA170/Inv_SY_B!$DC170-1,"")</f>
        <v/>
      </c>
      <c r="CB170" s="169" t="str">
        <f>IFERROR(Inv_SY_B!CB170/Inv_SY_B!$DC170-1,"")</f>
        <v/>
      </c>
      <c r="CC170" s="169" t="str">
        <f>IFERROR(Inv_SY_B!CC170/Inv_SY_B!$DC170-1,"")</f>
        <v/>
      </c>
      <c r="CD170" s="169" t="str">
        <f>IFERROR(Inv_SY_B!CD170/Inv_SY_B!$DC170-1,"")</f>
        <v/>
      </c>
      <c r="CE170" s="169" t="str">
        <f>IFERROR(Inv_SY_B!CE170/Inv_SY_B!$DC170-1,"")</f>
        <v/>
      </c>
      <c r="CF170" s="169" t="str">
        <f>IFERROR(Inv_SY_B!CF170/Inv_SY_B!$DC170-1,"")</f>
        <v/>
      </c>
      <c r="CG170" s="169" t="str">
        <f>IFERROR(Inv_SY_B!CG170/Inv_SY_B!$DC170-1,"")</f>
        <v/>
      </c>
      <c r="CH170" s="169" t="str">
        <f>IFERROR(Inv_SY_B!CH170/Inv_SY_B!$DC170-1,"")</f>
        <v/>
      </c>
      <c r="CI170" s="169" t="str">
        <f>IFERROR(Inv_SY_B!CI170/Inv_SY_B!$DC170-1,"")</f>
        <v/>
      </c>
      <c r="CJ170" s="169" t="str">
        <f>IFERROR(Inv_SY_B!CJ170/Inv_SY_B!$DC170-1,"")</f>
        <v/>
      </c>
      <c r="CK170" s="169" t="str">
        <f>IFERROR(Inv_SY_B!CK170/Inv_SY_B!$DC170-1,"")</f>
        <v/>
      </c>
      <c r="CL170" s="169" t="str">
        <f>IFERROR(Inv_SY_B!CL170/Inv_SY_B!$DC170-1,"")</f>
        <v/>
      </c>
      <c r="CM170" s="169" t="str">
        <f>IFERROR(Inv_SY_B!CM170/Inv_SY_B!$DB170-1,"")</f>
        <v/>
      </c>
      <c r="CN170" s="169" t="str">
        <f>IFERROR(Inv_SY_B!CN170/Inv_SY_B!$DB170-1,"")</f>
        <v/>
      </c>
      <c r="CO170" s="169" t="str">
        <f>IFERROR(Inv_SY_B!CO170/Inv_SY_B!$DB170-1,"")</f>
        <v/>
      </c>
      <c r="CP170" s="169" t="str">
        <f>IFERROR(Inv_SY_B!CP170/Inv_SY_B!$DB170-1,"")</f>
        <v/>
      </c>
      <c r="CQ170" s="169" t="str">
        <f>IFERROR(Inv_SY_B!CQ170/Inv_SY_B!$DB170-1,"")</f>
        <v/>
      </c>
      <c r="CR170" s="169" t="str">
        <f>IFERROR(Inv_SY_B!CR170/Inv_SY_B!$DB170-1,"")</f>
        <v/>
      </c>
      <c r="CS170" s="169" t="str">
        <f>IFERROR(Inv_SY_B!CS170/Inv_SY_B!$DB170-1,"")</f>
        <v/>
      </c>
      <c r="CT170" s="169" t="str">
        <f>IFERROR(Inv_SY_B!CT170/Inv_SY_B!$DB170-1,"")</f>
        <v/>
      </c>
      <c r="CU170" s="169" t="str">
        <f>IFERROR(Inv_SY_B!CU170/Inv_SY_B!$DB170-1,"")</f>
        <v/>
      </c>
      <c r="CV170" s="169" t="str">
        <f>IFERROR(Inv_SY_B!CV170/Inv_SY_B!$DB170-1,"")</f>
        <v/>
      </c>
      <c r="CW170" s="169" t="str">
        <f>IFERROR(Inv_SY_B!CW170/Inv_SY_B!$DB170-1,"")</f>
        <v/>
      </c>
      <c r="CX170" s="169" t="str">
        <f>IFERROR(Inv_SY_B!CX170/Inv_SY_B!$DB170-1,"")</f>
        <v/>
      </c>
      <c r="CY170" s="169" t="str">
        <f>IFERROR(Inv_SY_B!CY170/Inv_SY_B!$DB170-1,"")</f>
        <v/>
      </c>
      <c r="CZ170" s="169" t="str">
        <f>IFERROR(Inv_SY_B!CZ170/Inv_SY_B!$DB170-1,"")</f>
        <v/>
      </c>
    </row>
    <row r="171" spans="2:104">
      <c r="B171" s="164">
        <f t="shared" si="3"/>
        <v>45863</v>
      </c>
      <c r="C171" s="169" t="str">
        <f>IFERROR(Inv_SY_B!C171/Inv_SY_B!$DA171-1,"")</f>
        <v/>
      </c>
      <c r="D171" s="169" t="str">
        <f>IFERROR(Inv_SY_B!D171/Inv_SY_B!$DA171-1,"")</f>
        <v/>
      </c>
      <c r="E171" s="169" t="str">
        <f>IFERROR(Inv_SY_B!E171/Inv_SY_B!$DA171-1,"")</f>
        <v/>
      </c>
      <c r="F171" s="169" t="str">
        <f>IFERROR(Inv_SY_B!F171/Inv_SY_B!$DA171-1,"")</f>
        <v/>
      </c>
      <c r="G171" s="169" t="str">
        <f>IFERROR(Inv_SY_B!G171/Inv_SY_B!$DA171-1,"")</f>
        <v/>
      </c>
      <c r="H171" s="169" t="str">
        <f>IFERROR(Inv_SY_B!H171/Inv_SY_B!$DA171-1,"")</f>
        <v/>
      </c>
      <c r="I171" s="169" t="str">
        <f>IFERROR(Inv_SY_B!I171/Inv_SY_B!$DA171-1,"")</f>
        <v/>
      </c>
      <c r="J171" s="169" t="str">
        <f>IFERROR(Inv_SY_B!J171/Inv_SY_B!$DA171-1,"")</f>
        <v/>
      </c>
      <c r="K171" s="169" t="str">
        <f>IFERROR(Inv_SY_B!K171/Inv_SY_B!$DA171-1,"")</f>
        <v/>
      </c>
      <c r="L171" s="169" t="str">
        <f>IFERROR(Inv_SY_B!L171/Inv_SY_B!$DA171-1,"")</f>
        <v/>
      </c>
      <c r="M171" s="169" t="str">
        <f>IFERROR(Inv_SY_B!M171/Inv_SY_B!$DA171-1,"")</f>
        <v/>
      </c>
      <c r="N171" s="169" t="str">
        <f>IFERROR(Inv_SY_B!N171/Inv_SY_B!$DA171-1,"")</f>
        <v/>
      </c>
      <c r="O171" s="169" t="str">
        <f>IFERROR(Inv_SY_B!O171/Inv_SY_B!$DA171-1,"")</f>
        <v/>
      </c>
      <c r="P171" s="169" t="str">
        <f>IFERROR(Inv_SY_B!P171/Inv_SY_B!$DA171-1,"")</f>
        <v/>
      </c>
      <c r="Q171" s="169" t="str">
        <f>IFERROR(Inv_SY_B!Q171/Inv_SY_B!$DA171-1,"")</f>
        <v/>
      </c>
      <c r="R171" s="169" t="str">
        <f>IFERROR(Inv_SY_B!R171/Inv_SY_B!$DA171-1,"")</f>
        <v/>
      </c>
      <c r="S171" s="169" t="str">
        <f>IFERROR(Inv_SY_B!S171/Inv_SY_B!$DA171-1,"")</f>
        <v/>
      </c>
      <c r="T171" s="169" t="str">
        <f>IFERROR(Inv_SY_B!T171/Inv_SY_B!$DA171-1,"")</f>
        <v/>
      </c>
      <c r="U171" s="169" t="str">
        <f>IFERROR(Inv_SY_B!U171/Inv_SY_B!$DA171-1,"")</f>
        <v/>
      </c>
      <c r="V171" s="169" t="str">
        <f>IFERROR(Inv_SY_B!V171/Inv_SY_B!$DA171-1,"")</f>
        <v/>
      </c>
      <c r="W171" s="169" t="str">
        <f>IFERROR(Inv_SY_B!W171/Inv_SY_B!$DA171-1,"")</f>
        <v/>
      </c>
      <c r="X171" s="169" t="str">
        <f>IFERROR(Inv_SY_B!X171/Inv_SY_B!$DA171-1,"")</f>
        <v/>
      </c>
      <c r="Y171" s="169" t="str">
        <f>IFERROR(Inv_SY_B!Y171/Inv_SY_B!$DA171-1,"")</f>
        <v/>
      </c>
      <c r="Z171" s="169" t="str">
        <f>IFERROR(Inv_SY_B!Z171/Inv_SY_B!$DA171-1,"")</f>
        <v/>
      </c>
      <c r="AA171" s="169" t="str">
        <f>IFERROR(Inv_SY_B!AA171/Inv_SY_B!$DA171-1,"")</f>
        <v/>
      </c>
      <c r="AB171" s="169" t="str">
        <f>IFERROR(Inv_SY_B!AB171/Inv_SY_B!$DA171-1,"")</f>
        <v/>
      </c>
      <c r="AC171" s="169" t="str">
        <f>IFERROR(Inv_SY_B!AC171/Inv_SY_B!$DA171-1,"")</f>
        <v/>
      </c>
      <c r="AD171" s="169" t="str">
        <f>IFERROR(Inv_SY_B!AD171/Inv_SY_B!$DA171-1,"")</f>
        <v/>
      </c>
      <c r="AE171" s="169" t="str">
        <f>IFERROR(Inv_SY_B!AE171/Inv_SY_B!$DA171-1,"")</f>
        <v/>
      </c>
      <c r="AF171" s="169" t="str">
        <f>IFERROR(Inv_SY_B!AF171/Inv_SY_B!$DA171-1,"")</f>
        <v/>
      </c>
      <c r="AG171" s="169" t="str">
        <f>IFERROR(Inv_SY_B!AG171/Inv_SY_B!$DA171-1,"")</f>
        <v/>
      </c>
      <c r="AH171" s="169" t="str">
        <f>IFERROR(Inv_SY_B!AH171/Inv_SY_B!$DA171-1,"")</f>
        <v/>
      </c>
      <c r="AI171" s="169" t="str">
        <f>IFERROR(Inv_SY_B!AI171/Inv_SY_B!$DC171-1,"")</f>
        <v/>
      </c>
      <c r="AJ171" s="169" t="str">
        <f>IFERROR(Inv_SY_B!AJ171/Inv_SY_B!$DC171-1,"")</f>
        <v/>
      </c>
      <c r="AK171" s="169" t="str">
        <f>IFERROR(Inv_SY_B!AK171/Inv_SY_B!$DC171-1,"")</f>
        <v/>
      </c>
      <c r="AL171" s="169" t="str">
        <f>IFERROR(Inv_SY_B!AL171/Inv_SY_B!$DC171-1,"")</f>
        <v/>
      </c>
      <c r="AM171" s="169" t="str">
        <f>IFERROR(Inv_SY_B!AM171/Inv_SY_B!$DC171-1,"")</f>
        <v/>
      </c>
      <c r="AN171" s="169" t="str">
        <f>IFERROR(Inv_SY_B!AN171/Inv_SY_B!$DC171-1,"")</f>
        <v/>
      </c>
      <c r="AO171" s="169" t="str">
        <f>IFERROR(Inv_SY_B!AO171/Inv_SY_B!$DC171-1,"")</f>
        <v/>
      </c>
      <c r="AP171" s="169" t="str">
        <f>IFERROR(Inv_SY_B!AP171/Inv_SY_B!$DC171-1,"")</f>
        <v/>
      </c>
      <c r="AQ171" s="169" t="str">
        <f>IFERROR(Inv_SY_B!AQ171/Inv_SY_B!$DC171-1,"")</f>
        <v/>
      </c>
      <c r="AR171" s="169" t="str">
        <f>IFERROR(Inv_SY_B!AR171/Inv_SY_B!$DC171-1,"")</f>
        <v/>
      </c>
      <c r="AS171" s="169" t="str">
        <f>IFERROR(Inv_SY_B!AS171/Inv_SY_B!$DC171-1,"")</f>
        <v/>
      </c>
      <c r="AT171" s="169" t="str">
        <f>IFERROR(Inv_SY_B!AT171/Inv_SY_B!$DC171-1,"")</f>
        <v/>
      </c>
      <c r="AU171" s="169" t="str">
        <f>IFERROR(Inv_SY_B!AU171/Inv_SY_B!$DC171-1,"")</f>
        <v/>
      </c>
      <c r="AV171" s="169" t="str">
        <f>IFERROR(Inv_SY_B!AV171/Inv_SY_B!$DC171-1,"")</f>
        <v/>
      </c>
      <c r="AW171" s="169" t="str">
        <f>IFERROR(Inv_SY_B!AW171/Inv_SY_B!$DC171-1,"")</f>
        <v/>
      </c>
      <c r="AX171" s="169" t="str">
        <f>IFERROR(Inv_SY_B!AX171/Inv_SY_B!$DC171-1,"")</f>
        <v/>
      </c>
      <c r="AY171" s="169" t="str">
        <f>IFERROR(Inv_SY_B!AY171/Inv_SY_B!$DC171-1,"")</f>
        <v/>
      </c>
      <c r="AZ171" s="169" t="str">
        <f>IFERROR(Inv_SY_B!AZ171/Inv_SY_B!$DC171-1,"")</f>
        <v/>
      </c>
      <c r="BA171" s="169" t="str">
        <f>IFERROR(Inv_SY_B!BA171/Inv_SY_B!$DC171-1,"")</f>
        <v/>
      </c>
      <c r="BB171" s="169" t="str">
        <f>IFERROR(Inv_SY_B!BB171/Inv_SY_B!$DC171-1,"")</f>
        <v/>
      </c>
      <c r="BC171" s="169" t="str">
        <f>IFERROR(Inv_SY_B!BC171/Inv_SY_B!$DC171-1,"")</f>
        <v/>
      </c>
      <c r="BD171" s="169" t="str">
        <f>IFERROR(Inv_SY_B!BD171/Inv_SY_B!$DC171-1,"")</f>
        <v/>
      </c>
      <c r="BE171" s="169" t="str">
        <f>IFERROR(Inv_SY_B!BE171/Inv_SY_B!$DC171-1,"")</f>
        <v/>
      </c>
      <c r="BF171" s="169" t="str">
        <f>IFERROR(Inv_SY_B!BF171/Inv_SY_B!$DC171-1,"")</f>
        <v/>
      </c>
      <c r="BG171" s="169" t="str">
        <f>IFERROR(Inv_SY_B!BG171/Inv_SY_B!$DC171-1,"")</f>
        <v/>
      </c>
      <c r="BH171" s="169" t="str">
        <f>IFERROR(Inv_SY_B!BH171/Inv_SY_B!$DC171-1,"")</f>
        <v/>
      </c>
      <c r="BI171" s="169" t="str">
        <f>IFERROR(Inv_SY_B!BI171/Inv_SY_B!$DC171-1,"")</f>
        <v/>
      </c>
      <c r="BJ171" s="169" t="str">
        <f>IFERROR(Inv_SY_B!BJ171/Inv_SY_B!$DC171-1,"")</f>
        <v/>
      </c>
      <c r="BK171" s="169" t="str">
        <f>IFERROR(Inv_SY_B!BK171/Inv_SY_B!$DC171-1,"")</f>
        <v/>
      </c>
      <c r="BL171" s="169" t="str">
        <f>IFERROR(Inv_SY_B!BL171/Inv_SY_B!$DC171-1,"")</f>
        <v/>
      </c>
      <c r="BM171" s="169" t="str">
        <f>IFERROR(Inv_SY_B!BM171/Inv_SY_B!$DC171-1,"")</f>
        <v/>
      </c>
      <c r="BN171" s="169" t="str">
        <f>IFERROR(Inv_SY_B!BN171/Inv_SY_B!$DC171-1,"")</f>
        <v/>
      </c>
      <c r="BO171" s="169" t="str">
        <f>IFERROR(Inv_SY_B!BO171/Inv_SY_B!$DC171-1,"")</f>
        <v/>
      </c>
      <c r="BP171" s="169" t="str">
        <f>IFERROR(Inv_SY_B!BP171/Inv_SY_B!$DC171-1,"")</f>
        <v/>
      </c>
      <c r="BQ171" s="169" t="str">
        <f>IFERROR(Inv_SY_B!BQ171/Inv_SY_B!$DC171-1,"")</f>
        <v/>
      </c>
      <c r="BR171" s="169" t="str">
        <f>IFERROR(Inv_SY_B!BR171/Inv_SY_B!$DC171-1,"")</f>
        <v/>
      </c>
      <c r="BS171" s="169" t="str">
        <f>IFERROR(Inv_SY_B!BS171/Inv_SY_B!$DC171-1,"")</f>
        <v/>
      </c>
      <c r="BT171" s="169" t="str">
        <f>IFERROR(Inv_SY_B!BT171/Inv_SY_B!$DC171-1,"")</f>
        <v/>
      </c>
      <c r="BU171" s="169" t="str">
        <f>IFERROR(Inv_SY_B!BU171/Inv_SY_B!$DC171-1,"")</f>
        <v/>
      </c>
      <c r="BV171" s="169" t="str">
        <f>IFERROR(Inv_SY_B!BV171/Inv_SY_B!$DC171-1,"")</f>
        <v/>
      </c>
      <c r="BW171" s="169" t="str">
        <f>IFERROR(Inv_SY_B!BW171/Inv_SY_B!$DC171-1,"")</f>
        <v/>
      </c>
      <c r="BX171" s="169" t="str">
        <f>IFERROR(Inv_SY_B!BX171/Inv_SY_B!$DC171-1,"")</f>
        <v/>
      </c>
      <c r="BY171" s="169" t="str">
        <f>IFERROR(Inv_SY_B!BY171/Inv_SY_B!$DC171-1,"")</f>
        <v/>
      </c>
      <c r="BZ171" s="169" t="str">
        <f>IFERROR(Inv_SY_B!BZ171/Inv_SY_B!$DC171-1,"")</f>
        <v/>
      </c>
      <c r="CA171" s="169" t="str">
        <f>IFERROR(Inv_SY_B!CA171/Inv_SY_B!$DC171-1,"")</f>
        <v/>
      </c>
      <c r="CB171" s="169" t="str">
        <f>IFERROR(Inv_SY_B!CB171/Inv_SY_B!$DC171-1,"")</f>
        <v/>
      </c>
      <c r="CC171" s="169" t="str">
        <f>IFERROR(Inv_SY_B!CC171/Inv_SY_B!$DC171-1,"")</f>
        <v/>
      </c>
      <c r="CD171" s="169" t="str">
        <f>IFERROR(Inv_SY_B!CD171/Inv_SY_B!$DC171-1,"")</f>
        <v/>
      </c>
      <c r="CE171" s="169" t="str">
        <f>IFERROR(Inv_SY_B!CE171/Inv_SY_B!$DC171-1,"")</f>
        <v/>
      </c>
      <c r="CF171" s="169" t="str">
        <f>IFERROR(Inv_SY_B!CF171/Inv_SY_B!$DC171-1,"")</f>
        <v/>
      </c>
      <c r="CG171" s="169" t="str">
        <f>IFERROR(Inv_SY_B!CG171/Inv_SY_B!$DC171-1,"")</f>
        <v/>
      </c>
      <c r="CH171" s="169" t="str">
        <f>IFERROR(Inv_SY_B!CH171/Inv_SY_B!$DC171-1,"")</f>
        <v/>
      </c>
      <c r="CI171" s="169" t="str">
        <f>IFERROR(Inv_SY_B!CI171/Inv_SY_B!$DC171-1,"")</f>
        <v/>
      </c>
      <c r="CJ171" s="169" t="str">
        <f>IFERROR(Inv_SY_B!CJ171/Inv_SY_B!$DC171-1,"")</f>
        <v/>
      </c>
      <c r="CK171" s="169" t="str">
        <f>IFERROR(Inv_SY_B!CK171/Inv_SY_B!$DC171-1,"")</f>
        <v/>
      </c>
      <c r="CL171" s="169" t="str">
        <f>IFERROR(Inv_SY_B!CL171/Inv_SY_B!$DC171-1,"")</f>
        <v/>
      </c>
      <c r="CM171" s="169" t="str">
        <f>IFERROR(Inv_SY_B!CM171/Inv_SY_B!$DB171-1,"")</f>
        <v/>
      </c>
      <c r="CN171" s="169" t="str">
        <f>IFERROR(Inv_SY_B!CN171/Inv_SY_B!$DB171-1,"")</f>
        <v/>
      </c>
      <c r="CO171" s="169" t="str">
        <f>IFERROR(Inv_SY_B!CO171/Inv_SY_B!$DB171-1,"")</f>
        <v/>
      </c>
      <c r="CP171" s="169" t="str">
        <f>IFERROR(Inv_SY_B!CP171/Inv_SY_B!$DB171-1,"")</f>
        <v/>
      </c>
      <c r="CQ171" s="169" t="str">
        <f>IFERROR(Inv_SY_B!CQ171/Inv_SY_B!$DB171-1,"")</f>
        <v/>
      </c>
      <c r="CR171" s="169" t="str">
        <f>IFERROR(Inv_SY_B!CR171/Inv_SY_B!$DB171-1,"")</f>
        <v/>
      </c>
      <c r="CS171" s="169" t="str">
        <f>IFERROR(Inv_SY_B!CS171/Inv_SY_B!$DB171-1,"")</f>
        <v/>
      </c>
      <c r="CT171" s="169" t="str">
        <f>IFERROR(Inv_SY_B!CT171/Inv_SY_B!$DB171-1,"")</f>
        <v/>
      </c>
      <c r="CU171" s="169" t="str">
        <f>IFERROR(Inv_SY_B!CU171/Inv_SY_B!$DB171-1,"")</f>
        <v/>
      </c>
      <c r="CV171" s="169" t="str">
        <f>IFERROR(Inv_SY_B!CV171/Inv_SY_B!$DB171-1,"")</f>
        <v/>
      </c>
      <c r="CW171" s="169" t="str">
        <f>IFERROR(Inv_SY_B!CW171/Inv_SY_B!$DB171-1,"")</f>
        <v/>
      </c>
      <c r="CX171" s="169" t="str">
        <f>IFERROR(Inv_SY_B!CX171/Inv_SY_B!$DB171-1,"")</f>
        <v/>
      </c>
      <c r="CY171" s="169" t="str">
        <f>IFERROR(Inv_SY_B!CY171/Inv_SY_B!$DB171-1,"")</f>
        <v/>
      </c>
      <c r="CZ171" s="169" t="str">
        <f>IFERROR(Inv_SY_B!CZ171/Inv_SY_B!$DB171-1,"")</f>
        <v/>
      </c>
    </row>
    <row r="172" spans="2:104">
      <c r="B172" s="164">
        <f t="shared" si="3"/>
        <v>45864</v>
      </c>
      <c r="C172" s="169" t="str">
        <f>IFERROR(Inv_SY_B!C172/Inv_SY_B!$DA172-1,"")</f>
        <v/>
      </c>
      <c r="D172" s="169" t="str">
        <f>IFERROR(Inv_SY_B!D172/Inv_SY_B!$DA172-1,"")</f>
        <v/>
      </c>
      <c r="E172" s="169" t="str">
        <f>IFERROR(Inv_SY_B!E172/Inv_SY_B!$DA172-1,"")</f>
        <v/>
      </c>
      <c r="F172" s="169" t="str">
        <f>IFERROR(Inv_SY_B!F172/Inv_SY_B!$DA172-1,"")</f>
        <v/>
      </c>
      <c r="G172" s="169" t="str">
        <f>IFERROR(Inv_SY_B!G172/Inv_SY_B!$DA172-1,"")</f>
        <v/>
      </c>
      <c r="H172" s="169" t="str">
        <f>IFERROR(Inv_SY_B!H172/Inv_SY_B!$DA172-1,"")</f>
        <v/>
      </c>
      <c r="I172" s="169" t="str">
        <f>IFERROR(Inv_SY_B!I172/Inv_SY_B!$DA172-1,"")</f>
        <v/>
      </c>
      <c r="J172" s="169" t="str">
        <f>IFERROR(Inv_SY_B!J172/Inv_SY_B!$DA172-1,"")</f>
        <v/>
      </c>
      <c r="K172" s="169" t="str">
        <f>IFERROR(Inv_SY_B!K172/Inv_SY_B!$DA172-1,"")</f>
        <v/>
      </c>
      <c r="L172" s="169" t="str">
        <f>IFERROR(Inv_SY_B!L172/Inv_SY_B!$DA172-1,"")</f>
        <v/>
      </c>
      <c r="M172" s="169" t="str">
        <f>IFERROR(Inv_SY_B!M172/Inv_SY_B!$DA172-1,"")</f>
        <v/>
      </c>
      <c r="N172" s="169" t="str">
        <f>IFERROR(Inv_SY_B!N172/Inv_SY_B!$DA172-1,"")</f>
        <v/>
      </c>
      <c r="O172" s="169" t="str">
        <f>IFERROR(Inv_SY_B!O172/Inv_SY_B!$DA172-1,"")</f>
        <v/>
      </c>
      <c r="P172" s="169" t="str">
        <f>IFERROR(Inv_SY_B!P172/Inv_SY_B!$DA172-1,"")</f>
        <v/>
      </c>
      <c r="Q172" s="169" t="str">
        <f>IFERROR(Inv_SY_B!Q172/Inv_SY_B!$DA172-1,"")</f>
        <v/>
      </c>
      <c r="R172" s="169" t="str">
        <f>IFERROR(Inv_SY_B!R172/Inv_SY_B!$DA172-1,"")</f>
        <v/>
      </c>
      <c r="S172" s="169" t="str">
        <f>IFERROR(Inv_SY_B!S172/Inv_SY_B!$DA172-1,"")</f>
        <v/>
      </c>
      <c r="T172" s="169" t="str">
        <f>IFERROR(Inv_SY_B!T172/Inv_SY_B!$DA172-1,"")</f>
        <v/>
      </c>
      <c r="U172" s="169" t="str">
        <f>IFERROR(Inv_SY_B!U172/Inv_SY_B!$DA172-1,"")</f>
        <v/>
      </c>
      <c r="V172" s="169" t="str">
        <f>IFERROR(Inv_SY_B!V172/Inv_SY_B!$DA172-1,"")</f>
        <v/>
      </c>
      <c r="W172" s="169" t="str">
        <f>IFERROR(Inv_SY_B!W172/Inv_SY_B!$DA172-1,"")</f>
        <v/>
      </c>
      <c r="X172" s="169" t="str">
        <f>IFERROR(Inv_SY_B!X172/Inv_SY_B!$DA172-1,"")</f>
        <v/>
      </c>
      <c r="Y172" s="169" t="str">
        <f>IFERROR(Inv_SY_B!Y172/Inv_SY_B!$DA172-1,"")</f>
        <v/>
      </c>
      <c r="Z172" s="169" t="str">
        <f>IFERROR(Inv_SY_B!Z172/Inv_SY_B!$DA172-1,"")</f>
        <v/>
      </c>
      <c r="AA172" s="169" t="str">
        <f>IFERROR(Inv_SY_B!AA172/Inv_SY_B!$DA172-1,"")</f>
        <v/>
      </c>
      <c r="AB172" s="169" t="str">
        <f>IFERROR(Inv_SY_B!AB172/Inv_SY_B!$DA172-1,"")</f>
        <v/>
      </c>
      <c r="AC172" s="169" t="str">
        <f>IFERROR(Inv_SY_B!AC172/Inv_SY_B!$DA172-1,"")</f>
        <v/>
      </c>
      <c r="AD172" s="169" t="str">
        <f>IFERROR(Inv_SY_B!AD172/Inv_SY_B!$DA172-1,"")</f>
        <v/>
      </c>
      <c r="AE172" s="169" t="str">
        <f>IFERROR(Inv_SY_B!AE172/Inv_SY_B!$DA172-1,"")</f>
        <v/>
      </c>
      <c r="AF172" s="169" t="str">
        <f>IFERROR(Inv_SY_B!AF172/Inv_SY_B!$DA172-1,"")</f>
        <v/>
      </c>
      <c r="AG172" s="169" t="str">
        <f>IFERROR(Inv_SY_B!AG172/Inv_SY_B!$DA172-1,"")</f>
        <v/>
      </c>
      <c r="AH172" s="169" t="str">
        <f>IFERROR(Inv_SY_B!AH172/Inv_SY_B!$DA172-1,"")</f>
        <v/>
      </c>
      <c r="AI172" s="169" t="str">
        <f>IFERROR(Inv_SY_B!AI172/Inv_SY_B!$DC172-1,"")</f>
        <v/>
      </c>
      <c r="AJ172" s="169" t="str">
        <f>IFERROR(Inv_SY_B!AJ172/Inv_SY_B!$DC172-1,"")</f>
        <v/>
      </c>
      <c r="AK172" s="169" t="str">
        <f>IFERROR(Inv_SY_B!AK172/Inv_SY_B!$DC172-1,"")</f>
        <v/>
      </c>
      <c r="AL172" s="169" t="str">
        <f>IFERROR(Inv_SY_B!AL172/Inv_SY_B!$DC172-1,"")</f>
        <v/>
      </c>
      <c r="AM172" s="169" t="str">
        <f>IFERROR(Inv_SY_B!AM172/Inv_SY_B!$DC172-1,"")</f>
        <v/>
      </c>
      <c r="AN172" s="169" t="str">
        <f>IFERROR(Inv_SY_B!AN172/Inv_SY_B!$DC172-1,"")</f>
        <v/>
      </c>
      <c r="AO172" s="169" t="str">
        <f>IFERROR(Inv_SY_B!AO172/Inv_SY_B!$DC172-1,"")</f>
        <v/>
      </c>
      <c r="AP172" s="169" t="str">
        <f>IFERROR(Inv_SY_B!AP172/Inv_SY_B!$DC172-1,"")</f>
        <v/>
      </c>
      <c r="AQ172" s="169" t="str">
        <f>IFERROR(Inv_SY_B!AQ172/Inv_SY_B!$DC172-1,"")</f>
        <v/>
      </c>
      <c r="AR172" s="169" t="str">
        <f>IFERROR(Inv_SY_B!AR172/Inv_SY_B!$DC172-1,"")</f>
        <v/>
      </c>
      <c r="AS172" s="169" t="str">
        <f>IFERROR(Inv_SY_B!AS172/Inv_SY_B!$DC172-1,"")</f>
        <v/>
      </c>
      <c r="AT172" s="169" t="str">
        <f>IFERROR(Inv_SY_B!AT172/Inv_SY_B!$DC172-1,"")</f>
        <v/>
      </c>
      <c r="AU172" s="169" t="str">
        <f>IFERROR(Inv_SY_B!AU172/Inv_SY_B!$DC172-1,"")</f>
        <v/>
      </c>
      <c r="AV172" s="169" t="str">
        <f>IFERROR(Inv_SY_B!AV172/Inv_SY_B!$DC172-1,"")</f>
        <v/>
      </c>
      <c r="AW172" s="169" t="str">
        <f>IFERROR(Inv_SY_B!AW172/Inv_SY_B!$DC172-1,"")</f>
        <v/>
      </c>
      <c r="AX172" s="169" t="str">
        <f>IFERROR(Inv_SY_B!AX172/Inv_SY_B!$DC172-1,"")</f>
        <v/>
      </c>
      <c r="AY172" s="169" t="str">
        <f>IFERROR(Inv_SY_B!AY172/Inv_SY_B!$DC172-1,"")</f>
        <v/>
      </c>
      <c r="AZ172" s="169" t="str">
        <f>IFERROR(Inv_SY_B!AZ172/Inv_SY_B!$DC172-1,"")</f>
        <v/>
      </c>
      <c r="BA172" s="169" t="str">
        <f>IFERROR(Inv_SY_B!BA172/Inv_SY_B!$DC172-1,"")</f>
        <v/>
      </c>
      <c r="BB172" s="169" t="str">
        <f>IFERROR(Inv_SY_B!BB172/Inv_SY_B!$DC172-1,"")</f>
        <v/>
      </c>
      <c r="BC172" s="169" t="str">
        <f>IFERROR(Inv_SY_B!BC172/Inv_SY_B!$DC172-1,"")</f>
        <v/>
      </c>
      <c r="BD172" s="169" t="str">
        <f>IFERROR(Inv_SY_B!BD172/Inv_SY_B!$DC172-1,"")</f>
        <v/>
      </c>
      <c r="BE172" s="169" t="str">
        <f>IFERROR(Inv_SY_B!BE172/Inv_SY_B!$DC172-1,"")</f>
        <v/>
      </c>
      <c r="BF172" s="169" t="str">
        <f>IFERROR(Inv_SY_B!BF172/Inv_SY_B!$DC172-1,"")</f>
        <v/>
      </c>
      <c r="BG172" s="169" t="str">
        <f>IFERROR(Inv_SY_B!BG172/Inv_SY_B!$DC172-1,"")</f>
        <v/>
      </c>
      <c r="BH172" s="169" t="str">
        <f>IFERROR(Inv_SY_B!BH172/Inv_SY_B!$DC172-1,"")</f>
        <v/>
      </c>
      <c r="BI172" s="169" t="str">
        <f>IFERROR(Inv_SY_B!BI172/Inv_SY_B!$DC172-1,"")</f>
        <v/>
      </c>
      <c r="BJ172" s="169" t="str">
        <f>IFERROR(Inv_SY_B!BJ172/Inv_SY_B!$DC172-1,"")</f>
        <v/>
      </c>
      <c r="BK172" s="169" t="str">
        <f>IFERROR(Inv_SY_B!BK172/Inv_SY_B!$DC172-1,"")</f>
        <v/>
      </c>
      <c r="BL172" s="169" t="str">
        <f>IFERROR(Inv_SY_B!BL172/Inv_SY_B!$DC172-1,"")</f>
        <v/>
      </c>
      <c r="BM172" s="169" t="str">
        <f>IFERROR(Inv_SY_B!BM172/Inv_SY_B!$DC172-1,"")</f>
        <v/>
      </c>
      <c r="BN172" s="169" t="str">
        <f>IFERROR(Inv_SY_B!BN172/Inv_SY_B!$DC172-1,"")</f>
        <v/>
      </c>
      <c r="BO172" s="169" t="str">
        <f>IFERROR(Inv_SY_B!BO172/Inv_SY_B!$DC172-1,"")</f>
        <v/>
      </c>
      <c r="BP172" s="169" t="str">
        <f>IFERROR(Inv_SY_B!BP172/Inv_SY_B!$DC172-1,"")</f>
        <v/>
      </c>
      <c r="BQ172" s="169" t="str">
        <f>IFERROR(Inv_SY_B!BQ172/Inv_SY_B!$DC172-1,"")</f>
        <v/>
      </c>
      <c r="BR172" s="169" t="str">
        <f>IFERROR(Inv_SY_B!BR172/Inv_SY_B!$DC172-1,"")</f>
        <v/>
      </c>
      <c r="BS172" s="169" t="str">
        <f>IFERROR(Inv_SY_B!BS172/Inv_SY_B!$DC172-1,"")</f>
        <v/>
      </c>
      <c r="BT172" s="169" t="str">
        <f>IFERROR(Inv_SY_B!BT172/Inv_SY_B!$DC172-1,"")</f>
        <v/>
      </c>
      <c r="BU172" s="169" t="str">
        <f>IFERROR(Inv_SY_B!BU172/Inv_SY_B!$DC172-1,"")</f>
        <v/>
      </c>
      <c r="BV172" s="169" t="str">
        <f>IFERROR(Inv_SY_B!BV172/Inv_SY_B!$DC172-1,"")</f>
        <v/>
      </c>
      <c r="BW172" s="169" t="str">
        <f>IFERROR(Inv_SY_B!BW172/Inv_SY_B!$DC172-1,"")</f>
        <v/>
      </c>
      <c r="BX172" s="169" t="str">
        <f>IFERROR(Inv_SY_B!BX172/Inv_SY_B!$DC172-1,"")</f>
        <v/>
      </c>
      <c r="BY172" s="169" t="str">
        <f>IFERROR(Inv_SY_B!BY172/Inv_SY_B!$DC172-1,"")</f>
        <v/>
      </c>
      <c r="BZ172" s="169" t="str">
        <f>IFERROR(Inv_SY_B!BZ172/Inv_SY_B!$DC172-1,"")</f>
        <v/>
      </c>
      <c r="CA172" s="169" t="str">
        <f>IFERROR(Inv_SY_B!CA172/Inv_SY_B!$DC172-1,"")</f>
        <v/>
      </c>
      <c r="CB172" s="169" t="str">
        <f>IFERROR(Inv_SY_B!CB172/Inv_SY_B!$DC172-1,"")</f>
        <v/>
      </c>
      <c r="CC172" s="169" t="str">
        <f>IFERROR(Inv_SY_B!CC172/Inv_SY_B!$DC172-1,"")</f>
        <v/>
      </c>
      <c r="CD172" s="169" t="str">
        <f>IFERROR(Inv_SY_B!CD172/Inv_SY_B!$DC172-1,"")</f>
        <v/>
      </c>
      <c r="CE172" s="169" t="str">
        <f>IFERROR(Inv_SY_B!CE172/Inv_SY_B!$DC172-1,"")</f>
        <v/>
      </c>
      <c r="CF172" s="169" t="str">
        <f>IFERROR(Inv_SY_B!CF172/Inv_SY_B!$DC172-1,"")</f>
        <v/>
      </c>
      <c r="CG172" s="169" t="str">
        <f>IFERROR(Inv_SY_B!CG172/Inv_SY_B!$DC172-1,"")</f>
        <v/>
      </c>
      <c r="CH172" s="169" t="str">
        <f>IFERROR(Inv_SY_B!CH172/Inv_SY_B!$DC172-1,"")</f>
        <v/>
      </c>
      <c r="CI172" s="169" t="str">
        <f>IFERROR(Inv_SY_B!CI172/Inv_SY_B!$DC172-1,"")</f>
        <v/>
      </c>
      <c r="CJ172" s="169" t="str">
        <f>IFERROR(Inv_SY_B!CJ172/Inv_SY_B!$DC172-1,"")</f>
        <v/>
      </c>
      <c r="CK172" s="169" t="str">
        <f>IFERROR(Inv_SY_B!CK172/Inv_SY_B!$DC172-1,"")</f>
        <v/>
      </c>
      <c r="CL172" s="169" t="str">
        <f>IFERROR(Inv_SY_B!CL172/Inv_SY_B!$DC172-1,"")</f>
        <v/>
      </c>
      <c r="CM172" s="169" t="str">
        <f>IFERROR(Inv_SY_B!CM172/Inv_SY_B!$DB172-1,"")</f>
        <v/>
      </c>
      <c r="CN172" s="169" t="str">
        <f>IFERROR(Inv_SY_B!CN172/Inv_SY_B!$DB172-1,"")</f>
        <v/>
      </c>
      <c r="CO172" s="169" t="str">
        <f>IFERROR(Inv_SY_B!CO172/Inv_SY_B!$DB172-1,"")</f>
        <v/>
      </c>
      <c r="CP172" s="169" t="str">
        <f>IFERROR(Inv_SY_B!CP172/Inv_SY_B!$DB172-1,"")</f>
        <v/>
      </c>
      <c r="CQ172" s="169" t="str">
        <f>IFERROR(Inv_SY_B!CQ172/Inv_SY_B!$DB172-1,"")</f>
        <v/>
      </c>
      <c r="CR172" s="169" t="str">
        <f>IFERROR(Inv_SY_B!CR172/Inv_SY_B!$DB172-1,"")</f>
        <v/>
      </c>
      <c r="CS172" s="169" t="str">
        <f>IFERROR(Inv_SY_B!CS172/Inv_SY_B!$DB172-1,"")</f>
        <v/>
      </c>
      <c r="CT172" s="169" t="str">
        <f>IFERROR(Inv_SY_B!CT172/Inv_SY_B!$DB172-1,"")</f>
        <v/>
      </c>
      <c r="CU172" s="169" t="str">
        <f>IFERROR(Inv_SY_B!CU172/Inv_SY_B!$DB172-1,"")</f>
        <v/>
      </c>
      <c r="CV172" s="169" t="str">
        <f>IFERROR(Inv_SY_B!CV172/Inv_SY_B!$DB172-1,"")</f>
        <v/>
      </c>
      <c r="CW172" s="169" t="str">
        <f>IFERROR(Inv_SY_B!CW172/Inv_SY_B!$DB172-1,"")</f>
        <v/>
      </c>
      <c r="CX172" s="169" t="str">
        <f>IFERROR(Inv_SY_B!CX172/Inv_SY_B!$DB172-1,"")</f>
        <v/>
      </c>
      <c r="CY172" s="169" t="str">
        <f>IFERROR(Inv_SY_B!CY172/Inv_SY_B!$DB172-1,"")</f>
        <v/>
      </c>
      <c r="CZ172" s="169" t="str">
        <f>IFERROR(Inv_SY_B!CZ172/Inv_SY_B!$DB172-1,"")</f>
        <v/>
      </c>
    </row>
    <row r="173" spans="2:104">
      <c r="B173" s="164">
        <f t="shared" si="3"/>
        <v>45865</v>
      </c>
      <c r="C173" s="169" t="str">
        <f>IFERROR(Inv_SY_B!C173/Inv_SY_B!$DA173-1,"")</f>
        <v/>
      </c>
      <c r="D173" s="169" t="str">
        <f>IFERROR(Inv_SY_B!D173/Inv_SY_B!$DA173-1,"")</f>
        <v/>
      </c>
      <c r="E173" s="169" t="str">
        <f>IFERROR(Inv_SY_B!E173/Inv_SY_B!$DA173-1,"")</f>
        <v/>
      </c>
      <c r="F173" s="169" t="str">
        <f>IFERROR(Inv_SY_B!F173/Inv_SY_B!$DA173-1,"")</f>
        <v/>
      </c>
      <c r="G173" s="169" t="str">
        <f>IFERROR(Inv_SY_B!G173/Inv_SY_B!$DA173-1,"")</f>
        <v/>
      </c>
      <c r="H173" s="169" t="str">
        <f>IFERROR(Inv_SY_B!H173/Inv_SY_B!$DA173-1,"")</f>
        <v/>
      </c>
      <c r="I173" s="169" t="str">
        <f>IFERROR(Inv_SY_B!I173/Inv_SY_B!$DA173-1,"")</f>
        <v/>
      </c>
      <c r="J173" s="169" t="str">
        <f>IFERROR(Inv_SY_B!J173/Inv_SY_B!$DA173-1,"")</f>
        <v/>
      </c>
      <c r="K173" s="169" t="str">
        <f>IFERROR(Inv_SY_B!K173/Inv_SY_B!$DA173-1,"")</f>
        <v/>
      </c>
      <c r="L173" s="169" t="str">
        <f>IFERROR(Inv_SY_B!L173/Inv_SY_B!$DA173-1,"")</f>
        <v/>
      </c>
      <c r="M173" s="169" t="str">
        <f>IFERROR(Inv_SY_B!M173/Inv_SY_B!$DA173-1,"")</f>
        <v/>
      </c>
      <c r="N173" s="169" t="str">
        <f>IFERROR(Inv_SY_B!N173/Inv_SY_B!$DA173-1,"")</f>
        <v/>
      </c>
      <c r="O173" s="169" t="str">
        <f>IFERROR(Inv_SY_B!O173/Inv_SY_B!$DA173-1,"")</f>
        <v/>
      </c>
      <c r="P173" s="169" t="str">
        <f>IFERROR(Inv_SY_B!P173/Inv_SY_B!$DA173-1,"")</f>
        <v/>
      </c>
      <c r="Q173" s="169" t="str">
        <f>IFERROR(Inv_SY_B!Q173/Inv_SY_B!$DA173-1,"")</f>
        <v/>
      </c>
      <c r="R173" s="169" t="str">
        <f>IFERROR(Inv_SY_B!R173/Inv_SY_B!$DA173-1,"")</f>
        <v/>
      </c>
      <c r="S173" s="169" t="str">
        <f>IFERROR(Inv_SY_B!S173/Inv_SY_B!$DA173-1,"")</f>
        <v/>
      </c>
      <c r="T173" s="169" t="str">
        <f>IFERROR(Inv_SY_B!T173/Inv_SY_B!$DA173-1,"")</f>
        <v/>
      </c>
      <c r="U173" s="169" t="str">
        <f>IFERROR(Inv_SY_B!U173/Inv_SY_B!$DA173-1,"")</f>
        <v/>
      </c>
      <c r="V173" s="169" t="str">
        <f>IFERROR(Inv_SY_B!V173/Inv_SY_B!$DA173-1,"")</f>
        <v/>
      </c>
      <c r="W173" s="169" t="str">
        <f>IFERROR(Inv_SY_B!W173/Inv_SY_B!$DA173-1,"")</f>
        <v/>
      </c>
      <c r="X173" s="169" t="str">
        <f>IFERROR(Inv_SY_B!X173/Inv_SY_B!$DA173-1,"")</f>
        <v/>
      </c>
      <c r="Y173" s="169" t="str">
        <f>IFERROR(Inv_SY_B!Y173/Inv_SY_B!$DA173-1,"")</f>
        <v/>
      </c>
      <c r="Z173" s="169" t="str">
        <f>IFERROR(Inv_SY_B!Z173/Inv_SY_B!$DA173-1,"")</f>
        <v/>
      </c>
      <c r="AA173" s="169" t="str">
        <f>IFERROR(Inv_SY_B!AA173/Inv_SY_B!$DA173-1,"")</f>
        <v/>
      </c>
      <c r="AB173" s="169" t="str">
        <f>IFERROR(Inv_SY_B!AB173/Inv_SY_B!$DA173-1,"")</f>
        <v/>
      </c>
      <c r="AC173" s="169" t="str">
        <f>IFERROR(Inv_SY_B!AC173/Inv_SY_B!$DA173-1,"")</f>
        <v/>
      </c>
      <c r="AD173" s="169" t="str">
        <f>IFERROR(Inv_SY_B!AD173/Inv_SY_B!$DA173-1,"")</f>
        <v/>
      </c>
      <c r="AE173" s="169" t="str">
        <f>IFERROR(Inv_SY_B!AE173/Inv_SY_B!$DA173-1,"")</f>
        <v/>
      </c>
      <c r="AF173" s="169" t="str">
        <f>IFERROR(Inv_SY_B!AF173/Inv_SY_B!$DA173-1,"")</f>
        <v/>
      </c>
      <c r="AG173" s="169" t="str">
        <f>IFERROR(Inv_SY_B!AG173/Inv_SY_B!$DA173-1,"")</f>
        <v/>
      </c>
      <c r="AH173" s="169" t="str">
        <f>IFERROR(Inv_SY_B!AH173/Inv_SY_B!$DA173-1,"")</f>
        <v/>
      </c>
      <c r="AI173" s="169" t="str">
        <f>IFERROR(Inv_SY_B!AI173/Inv_SY_B!$DC173-1,"")</f>
        <v/>
      </c>
      <c r="AJ173" s="169" t="str">
        <f>IFERROR(Inv_SY_B!AJ173/Inv_SY_B!$DC173-1,"")</f>
        <v/>
      </c>
      <c r="AK173" s="169" t="str">
        <f>IFERROR(Inv_SY_B!AK173/Inv_SY_B!$DC173-1,"")</f>
        <v/>
      </c>
      <c r="AL173" s="169" t="str">
        <f>IFERROR(Inv_SY_B!AL173/Inv_SY_B!$DC173-1,"")</f>
        <v/>
      </c>
      <c r="AM173" s="169" t="str">
        <f>IFERROR(Inv_SY_B!AM173/Inv_SY_B!$DC173-1,"")</f>
        <v/>
      </c>
      <c r="AN173" s="169" t="str">
        <f>IFERROR(Inv_SY_B!AN173/Inv_SY_B!$DC173-1,"")</f>
        <v/>
      </c>
      <c r="AO173" s="169" t="str">
        <f>IFERROR(Inv_SY_B!AO173/Inv_SY_B!$DC173-1,"")</f>
        <v/>
      </c>
      <c r="AP173" s="169" t="str">
        <f>IFERROR(Inv_SY_B!AP173/Inv_SY_B!$DC173-1,"")</f>
        <v/>
      </c>
      <c r="AQ173" s="169" t="str">
        <f>IFERROR(Inv_SY_B!AQ173/Inv_SY_B!$DC173-1,"")</f>
        <v/>
      </c>
      <c r="AR173" s="169" t="str">
        <f>IFERROR(Inv_SY_B!AR173/Inv_SY_B!$DC173-1,"")</f>
        <v/>
      </c>
      <c r="AS173" s="169" t="str">
        <f>IFERROR(Inv_SY_B!AS173/Inv_SY_B!$DC173-1,"")</f>
        <v/>
      </c>
      <c r="AT173" s="169" t="str">
        <f>IFERROR(Inv_SY_B!AT173/Inv_SY_B!$DC173-1,"")</f>
        <v/>
      </c>
      <c r="AU173" s="169" t="str">
        <f>IFERROR(Inv_SY_B!AU173/Inv_SY_B!$DC173-1,"")</f>
        <v/>
      </c>
      <c r="AV173" s="169" t="str">
        <f>IFERROR(Inv_SY_B!AV173/Inv_SY_B!$DC173-1,"")</f>
        <v/>
      </c>
      <c r="AW173" s="169" t="str">
        <f>IFERROR(Inv_SY_B!AW173/Inv_SY_B!$DC173-1,"")</f>
        <v/>
      </c>
      <c r="AX173" s="169" t="str">
        <f>IFERROR(Inv_SY_B!AX173/Inv_SY_B!$DC173-1,"")</f>
        <v/>
      </c>
      <c r="AY173" s="169" t="str">
        <f>IFERROR(Inv_SY_B!AY173/Inv_SY_B!$DC173-1,"")</f>
        <v/>
      </c>
      <c r="AZ173" s="169" t="str">
        <f>IFERROR(Inv_SY_B!AZ173/Inv_SY_B!$DC173-1,"")</f>
        <v/>
      </c>
      <c r="BA173" s="169" t="str">
        <f>IFERROR(Inv_SY_B!BA173/Inv_SY_B!$DC173-1,"")</f>
        <v/>
      </c>
      <c r="BB173" s="169" t="str">
        <f>IFERROR(Inv_SY_B!BB173/Inv_SY_B!$DC173-1,"")</f>
        <v/>
      </c>
      <c r="BC173" s="169" t="str">
        <f>IFERROR(Inv_SY_B!BC173/Inv_SY_B!$DC173-1,"")</f>
        <v/>
      </c>
      <c r="BD173" s="169" t="str">
        <f>IFERROR(Inv_SY_B!BD173/Inv_SY_B!$DC173-1,"")</f>
        <v/>
      </c>
      <c r="BE173" s="169" t="str">
        <f>IFERROR(Inv_SY_B!BE173/Inv_SY_B!$DC173-1,"")</f>
        <v/>
      </c>
      <c r="BF173" s="169" t="str">
        <f>IFERROR(Inv_SY_B!BF173/Inv_SY_B!$DC173-1,"")</f>
        <v/>
      </c>
      <c r="BG173" s="169" t="str">
        <f>IFERROR(Inv_SY_B!BG173/Inv_SY_B!$DC173-1,"")</f>
        <v/>
      </c>
      <c r="BH173" s="169" t="str">
        <f>IFERROR(Inv_SY_B!BH173/Inv_SY_B!$DC173-1,"")</f>
        <v/>
      </c>
      <c r="BI173" s="169" t="str">
        <f>IFERROR(Inv_SY_B!BI173/Inv_SY_B!$DC173-1,"")</f>
        <v/>
      </c>
      <c r="BJ173" s="169" t="str">
        <f>IFERROR(Inv_SY_B!BJ173/Inv_SY_B!$DC173-1,"")</f>
        <v/>
      </c>
      <c r="BK173" s="169" t="str">
        <f>IFERROR(Inv_SY_B!BK173/Inv_SY_B!$DC173-1,"")</f>
        <v/>
      </c>
      <c r="BL173" s="169" t="str">
        <f>IFERROR(Inv_SY_B!BL173/Inv_SY_B!$DC173-1,"")</f>
        <v/>
      </c>
      <c r="BM173" s="169" t="str">
        <f>IFERROR(Inv_SY_B!BM173/Inv_SY_B!$DC173-1,"")</f>
        <v/>
      </c>
      <c r="BN173" s="169" t="str">
        <f>IFERROR(Inv_SY_B!BN173/Inv_SY_B!$DC173-1,"")</f>
        <v/>
      </c>
      <c r="BO173" s="169" t="str">
        <f>IFERROR(Inv_SY_B!BO173/Inv_SY_B!$DC173-1,"")</f>
        <v/>
      </c>
      <c r="BP173" s="169" t="str">
        <f>IFERROR(Inv_SY_B!BP173/Inv_SY_B!$DC173-1,"")</f>
        <v/>
      </c>
      <c r="BQ173" s="169" t="str">
        <f>IFERROR(Inv_SY_B!BQ173/Inv_SY_B!$DC173-1,"")</f>
        <v/>
      </c>
      <c r="BR173" s="169" t="str">
        <f>IFERROR(Inv_SY_B!BR173/Inv_SY_B!$DC173-1,"")</f>
        <v/>
      </c>
      <c r="BS173" s="169" t="str">
        <f>IFERROR(Inv_SY_B!BS173/Inv_SY_B!$DC173-1,"")</f>
        <v/>
      </c>
      <c r="BT173" s="169" t="str">
        <f>IFERROR(Inv_SY_B!BT173/Inv_SY_B!$DC173-1,"")</f>
        <v/>
      </c>
      <c r="BU173" s="169" t="str">
        <f>IFERROR(Inv_SY_B!BU173/Inv_SY_B!$DC173-1,"")</f>
        <v/>
      </c>
      <c r="BV173" s="169" t="str">
        <f>IFERROR(Inv_SY_B!BV173/Inv_SY_B!$DC173-1,"")</f>
        <v/>
      </c>
      <c r="BW173" s="169" t="str">
        <f>IFERROR(Inv_SY_B!BW173/Inv_SY_B!$DC173-1,"")</f>
        <v/>
      </c>
      <c r="BX173" s="169" t="str">
        <f>IFERROR(Inv_SY_B!BX173/Inv_SY_B!$DC173-1,"")</f>
        <v/>
      </c>
      <c r="BY173" s="169" t="str">
        <f>IFERROR(Inv_SY_B!BY173/Inv_SY_B!$DC173-1,"")</f>
        <v/>
      </c>
      <c r="BZ173" s="169" t="str">
        <f>IFERROR(Inv_SY_B!BZ173/Inv_SY_B!$DC173-1,"")</f>
        <v/>
      </c>
      <c r="CA173" s="169" t="str">
        <f>IFERROR(Inv_SY_B!CA173/Inv_SY_B!$DC173-1,"")</f>
        <v/>
      </c>
      <c r="CB173" s="169" t="str">
        <f>IFERROR(Inv_SY_B!CB173/Inv_SY_B!$DC173-1,"")</f>
        <v/>
      </c>
      <c r="CC173" s="169" t="str">
        <f>IFERROR(Inv_SY_B!CC173/Inv_SY_B!$DC173-1,"")</f>
        <v/>
      </c>
      <c r="CD173" s="169" t="str">
        <f>IFERROR(Inv_SY_B!CD173/Inv_SY_B!$DC173-1,"")</f>
        <v/>
      </c>
      <c r="CE173" s="169" t="str">
        <f>IFERROR(Inv_SY_B!CE173/Inv_SY_B!$DC173-1,"")</f>
        <v/>
      </c>
      <c r="CF173" s="169" t="str">
        <f>IFERROR(Inv_SY_B!CF173/Inv_SY_B!$DC173-1,"")</f>
        <v/>
      </c>
      <c r="CG173" s="169" t="str">
        <f>IFERROR(Inv_SY_B!CG173/Inv_SY_B!$DC173-1,"")</f>
        <v/>
      </c>
      <c r="CH173" s="169" t="str">
        <f>IFERROR(Inv_SY_B!CH173/Inv_SY_B!$DC173-1,"")</f>
        <v/>
      </c>
      <c r="CI173" s="169" t="str">
        <f>IFERROR(Inv_SY_B!CI173/Inv_SY_B!$DC173-1,"")</f>
        <v/>
      </c>
      <c r="CJ173" s="169" t="str">
        <f>IFERROR(Inv_SY_B!CJ173/Inv_SY_B!$DC173-1,"")</f>
        <v/>
      </c>
      <c r="CK173" s="169" t="str">
        <f>IFERROR(Inv_SY_B!CK173/Inv_SY_B!$DC173-1,"")</f>
        <v/>
      </c>
      <c r="CL173" s="169" t="str">
        <f>IFERROR(Inv_SY_B!CL173/Inv_SY_B!$DC173-1,"")</f>
        <v/>
      </c>
      <c r="CM173" s="169" t="str">
        <f>IFERROR(Inv_SY_B!CM173/Inv_SY_B!$DB173-1,"")</f>
        <v/>
      </c>
      <c r="CN173" s="169" t="str">
        <f>IFERROR(Inv_SY_B!CN173/Inv_SY_B!$DB173-1,"")</f>
        <v/>
      </c>
      <c r="CO173" s="169" t="str">
        <f>IFERROR(Inv_SY_B!CO173/Inv_SY_B!$DB173-1,"")</f>
        <v/>
      </c>
      <c r="CP173" s="169" t="str">
        <f>IFERROR(Inv_SY_B!CP173/Inv_SY_B!$DB173-1,"")</f>
        <v/>
      </c>
      <c r="CQ173" s="169" t="str">
        <f>IFERROR(Inv_SY_B!CQ173/Inv_SY_B!$DB173-1,"")</f>
        <v/>
      </c>
      <c r="CR173" s="169" t="str">
        <f>IFERROR(Inv_SY_B!CR173/Inv_SY_B!$DB173-1,"")</f>
        <v/>
      </c>
      <c r="CS173" s="169" t="str">
        <f>IFERROR(Inv_SY_B!CS173/Inv_SY_B!$DB173-1,"")</f>
        <v/>
      </c>
      <c r="CT173" s="169" t="str">
        <f>IFERROR(Inv_SY_B!CT173/Inv_SY_B!$DB173-1,"")</f>
        <v/>
      </c>
      <c r="CU173" s="169" t="str">
        <f>IFERROR(Inv_SY_B!CU173/Inv_SY_B!$DB173-1,"")</f>
        <v/>
      </c>
      <c r="CV173" s="169" t="str">
        <f>IFERROR(Inv_SY_B!CV173/Inv_SY_B!$DB173-1,"")</f>
        <v/>
      </c>
      <c r="CW173" s="169" t="str">
        <f>IFERROR(Inv_SY_B!CW173/Inv_SY_B!$DB173-1,"")</f>
        <v/>
      </c>
      <c r="CX173" s="169" t="str">
        <f>IFERROR(Inv_SY_B!CX173/Inv_SY_B!$DB173-1,"")</f>
        <v/>
      </c>
      <c r="CY173" s="169" t="str">
        <f>IFERROR(Inv_SY_B!CY173/Inv_SY_B!$DB173-1,"")</f>
        <v/>
      </c>
      <c r="CZ173" s="169" t="str">
        <f>IFERROR(Inv_SY_B!CZ173/Inv_SY_B!$DB173-1,"")</f>
        <v/>
      </c>
    </row>
    <row r="174" spans="2:104">
      <c r="B174" s="164">
        <f t="shared" si="3"/>
        <v>45866</v>
      </c>
      <c r="C174" s="169" t="str">
        <f>IFERROR(Inv_SY_B!C174/Inv_SY_B!$DA174-1,"")</f>
        <v/>
      </c>
      <c r="D174" s="169" t="str">
        <f>IFERROR(Inv_SY_B!D174/Inv_SY_B!$DA174-1,"")</f>
        <v/>
      </c>
      <c r="E174" s="169" t="str">
        <f>IFERROR(Inv_SY_B!E174/Inv_SY_B!$DA174-1,"")</f>
        <v/>
      </c>
      <c r="F174" s="169" t="str">
        <f>IFERROR(Inv_SY_B!F174/Inv_SY_B!$DA174-1,"")</f>
        <v/>
      </c>
      <c r="G174" s="169" t="str">
        <f>IFERROR(Inv_SY_B!G174/Inv_SY_B!$DA174-1,"")</f>
        <v/>
      </c>
      <c r="H174" s="169" t="str">
        <f>IFERROR(Inv_SY_B!H174/Inv_SY_B!$DA174-1,"")</f>
        <v/>
      </c>
      <c r="I174" s="169" t="str">
        <f>IFERROR(Inv_SY_B!I174/Inv_SY_B!$DA174-1,"")</f>
        <v/>
      </c>
      <c r="J174" s="169" t="str">
        <f>IFERROR(Inv_SY_B!J174/Inv_SY_B!$DA174-1,"")</f>
        <v/>
      </c>
      <c r="K174" s="169" t="str">
        <f>IFERROR(Inv_SY_B!K174/Inv_SY_B!$DA174-1,"")</f>
        <v/>
      </c>
      <c r="L174" s="169" t="str">
        <f>IFERROR(Inv_SY_B!L174/Inv_SY_B!$DA174-1,"")</f>
        <v/>
      </c>
      <c r="M174" s="169" t="str">
        <f>IFERROR(Inv_SY_B!M174/Inv_SY_B!$DA174-1,"")</f>
        <v/>
      </c>
      <c r="N174" s="169" t="str">
        <f>IFERROR(Inv_SY_B!N174/Inv_SY_B!$DA174-1,"")</f>
        <v/>
      </c>
      <c r="O174" s="169" t="str">
        <f>IFERROR(Inv_SY_B!O174/Inv_SY_B!$DA174-1,"")</f>
        <v/>
      </c>
      <c r="P174" s="169" t="str">
        <f>IFERROR(Inv_SY_B!P174/Inv_SY_B!$DA174-1,"")</f>
        <v/>
      </c>
      <c r="Q174" s="169" t="str">
        <f>IFERROR(Inv_SY_B!Q174/Inv_SY_B!$DA174-1,"")</f>
        <v/>
      </c>
      <c r="R174" s="169" t="str">
        <f>IFERROR(Inv_SY_B!R174/Inv_SY_B!$DA174-1,"")</f>
        <v/>
      </c>
      <c r="S174" s="169" t="str">
        <f>IFERROR(Inv_SY_B!S174/Inv_SY_B!$DA174-1,"")</f>
        <v/>
      </c>
      <c r="T174" s="169" t="str">
        <f>IFERROR(Inv_SY_B!T174/Inv_SY_B!$DA174-1,"")</f>
        <v/>
      </c>
      <c r="U174" s="169" t="str">
        <f>IFERROR(Inv_SY_B!U174/Inv_SY_B!$DA174-1,"")</f>
        <v/>
      </c>
      <c r="V174" s="169" t="str">
        <f>IFERROR(Inv_SY_B!V174/Inv_SY_B!$DA174-1,"")</f>
        <v/>
      </c>
      <c r="W174" s="169" t="str">
        <f>IFERROR(Inv_SY_B!W174/Inv_SY_B!$DA174-1,"")</f>
        <v/>
      </c>
      <c r="X174" s="169" t="str">
        <f>IFERROR(Inv_SY_B!X174/Inv_SY_B!$DA174-1,"")</f>
        <v/>
      </c>
      <c r="Y174" s="169" t="str">
        <f>IFERROR(Inv_SY_B!Y174/Inv_SY_B!$DA174-1,"")</f>
        <v/>
      </c>
      <c r="Z174" s="169" t="str">
        <f>IFERROR(Inv_SY_B!Z174/Inv_SY_B!$DA174-1,"")</f>
        <v/>
      </c>
      <c r="AA174" s="169" t="str">
        <f>IFERROR(Inv_SY_B!AA174/Inv_SY_B!$DA174-1,"")</f>
        <v/>
      </c>
      <c r="AB174" s="169" t="str">
        <f>IFERROR(Inv_SY_B!AB174/Inv_SY_B!$DA174-1,"")</f>
        <v/>
      </c>
      <c r="AC174" s="169" t="str">
        <f>IFERROR(Inv_SY_B!AC174/Inv_SY_B!$DA174-1,"")</f>
        <v/>
      </c>
      <c r="AD174" s="169" t="str">
        <f>IFERROR(Inv_SY_B!AD174/Inv_SY_B!$DA174-1,"")</f>
        <v/>
      </c>
      <c r="AE174" s="169" t="str">
        <f>IFERROR(Inv_SY_B!AE174/Inv_SY_B!$DA174-1,"")</f>
        <v/>
      </c>
      <c r="AF174" s="169" t="str">
        <f>IFERROR(Inv_SY_B!AF174/Inv_SY_B!$DA174-1,"")</f>
        <v/>
      </c>
      <c r="AG174" s="169" t="str">
        <f>IFERROR(Inv_SY_B!AG174/Inv_SY_B!$DA174-1,"")</f>
        <v/>
      </c>
      <c r="AH174" s="169" t="str">
        <f>IFERROR(Inv_SY_B!AH174/Inv_SY_B!$DA174-1,"")</f>
        <v/>
      </c>
      <c r="AI174" s="169" t="str">
        <f>IFERROR(Inv_SY_B!AI174/Inv_SY_B!$DC174-1,"")</f>
        <v/>
      </c>
      <c r="AJ174" s="169" t="str">
        <f>IFERROR(Inv_SY_B!AJ174/Inv_SY_B!$DC174-1,"")</f>
        <v/>
      </c>
      <c r="AK174" s="169" t="str">
        <f>IFERROR(Inv_SY_B!AK174/Inv_SY_B!$DC174-1,"")</f>
        <v/>
      </c>
      <c r="AL174" s="169" t="str">
        <f>IFERROR(Inv_SY_B!AL174/Inv_SY_B!$DC174-1,"")</f>
        <v/>
      </c>
      <c r="AM174" s="169" t="str">
        <f>IFERROR(Inv_SY_B!AM174/Inv_SY_B!$DC174-1,"")</f>
        <v/>
      </c>
      <c r="AN174" s="169" t="str">
        <f>IFERROR(Inv_SY_B!AN174/Inv_SY_B!$DC174-1,"")</f>
        <v/>
      </c>
      <c r="AO174" s="169" t="str">
        <f>IFERROR(Inv_SY_B!AO174/Inv_SY_B!$DC174-1,"")</f>
        <v/>
      </c>
      <c r="AP174" s="169" t="str">
        <f>IFERROR(Inv_SY_B!AP174/Inv_SY_B!$DC174-1,"")</f>
        <v/>
      </c>
      <c r="AQ174" s="169" t="str">
        <f>IFERROR(Inv_SY_B!AQ174/Inv_SY_B!$DC174-1,"")</f>
        <v/>
      </c>
      <c r="AR174" s="169" t="str">
        <f>IFERROR(Inv_SY_B!AR174/Inv_SY_B!$DC174-1,"")</f>
        <v/>
      </c>
      <c r="AS174" s="169" t="str">
        <f>IFERROR(Inv_SY_B!AS174/Inv_SY_B!$DC174-1,"")</f>
        <v/>
      </c>
      <c r="AT174" s="169" t="str">
        <f>IFERROR(Inv_SY_B!AT174/Inv_SY_B!$DC174-1,"")</f>
        <v/>
      </c>
      <c r="AU174" s="169" t="str">
        <f>IFERROR(Inv_SY_B!AU174/Inv_SY_B!$DC174-1,"")</f>
        <v/>
      </c>
      <c r="AV174" s="169" t="str">
        <f>IFERROR(Inv_SY_B!AV174/Inv_SY_B!$DC174-1,"")</f>
        <v/>
      </c>
      <c r="AW174" s="169" t="str">
        <f>IFERROR(Inv_SY_B!AW174/Inv_SY_B!$DC174-1,"")</f>
        <v/>
      </c>
      <c r="AX174" s="169" t="str">
        <f>IFERROR(Inv_SY_B!AX174/Inv_SY_B!$DC174-1,"")</f>
        <v/>
      </c>
      <c r="AY174" s="169" t="str">
        <f>IFERROR(Inv_SY_B!AY174/Inv_SY_B!$DC174-1,"")</f>
        <v/>
      </c>
      <c r="AZ174" s="169" t="str">
        <f>IFERROR(Inv_SY_B!AZ174/Inv_SY_B!$DC174-1,"")</f>
        <v/>
      </c>
      <c r="BA174" s="169" t="str">
        <f>IFERROR(Inv_SY_B!BA174/Inv_SY_B!$DC174-1,"")</f>
        <v/>
      </c>
      <c r="BB174" s="169" t="str">
        <f>IFERROR(Inv_SY_B!BB174/Inv_SY_B!$DC174-1,"")</f>
        <v/>
      </c>
      <c r="BC174" s="169" t="str">
        <f>IFERROR(Inv_SY_B!BC174/Inv_SY_B!$DC174-1,"")</f>
        <v/>
      </c>
      <c r="BD174" s="169" t="str">
        <f>IFERROR(Inv_SY_B!BD174/Inv_SY_B!$DC174-1,"")</f>
        <v/>
      </c>
      <c r="BE174" s="169" t="str">
        <f>IFERROR(Inv_SY_B!BE174/Inv_SY_B!$DC174-1,"")</f>
        <v/>
      </c>
      <c r="BF174" s="169" t="str">
        <f>IFERROR(Inv_SY_B!BF174/Inv_SY_B!$DC174-1,"")</f>
        <v/>
      </c>
      <c r="BG174" s="169" t="str">
        <f>IFERROR(Inv_SY_B!BG174/Inv_SY_B!$DC174-1,"")</f>
        <v/>
      </c>
      <c r="BH174" s="169" t="str">
        <f>IFERROR(Inv_SY_B!BH174/Inv_SY_B!$DC174-1,"")</f>
        <v/>
      </c>
      <c r="BI174" s="169" t="str">
        <f>IFERROR(Inv_SY_B!BI174/Inv_SY_B!$DC174-1,"")</f>
        <v/>
      </c>
      <c r="BJ174" s="169" t="str">
        <f>IFERROR(Inv_SY_B!BJ174/Inv_SY_B!$DC174-1,"")</f>
        <v/>
      </c>
      <c r="BK174" s="169" t="str">
        <f>IFERROR(Inv_SY_B!BK174/Inv_SY_B!$DC174-1,"")</f>
        <v/>
      </c>
      <c r="BL174" s="169" t="str">
        <f>IFERROR(Inv_SY_B!BL174/Inv_SY_B!$DC174-1,"")</f>
        <v/>
      </c>
      <c r="BM174" s="169" t="str">
        <f>IFERROR(Inv_SY_B!BM174/Inv_SY_B!$DC174-1,"")</f>
        <v/>
      </c>
      <c r="BN174" s="169" t="str">
        <f>IFERROR(Inv_SY_B!BN174/Inv_SY_B!$DC174-1,"")</f>
        <v/>
      </c>
      <c r="BO174" s="169" t="str">
        <f>IFERROR(Inv_SY_B!BO174/Inv_SY_B!$DC174-1,"")</f>
        <v/>
      </c>
      <c r="BP174" s="169" t="str">
        <f>IFERROR(Inv_SY_B!BP174/Inv_SY_B!$DC174-1,"")</f>
        <v/>
      </c>
      <c r="BQ174" s="169" t="str">
        <f>IFERROR(Inv_SY_B!BQ174/Inv_SY_B!$DC174-1,"")</f>
        <v/>
      </c>
      <c r="BR174" s="169" t="str">
        <f>IFERROR(Inv_SY_B!BR174/Inv_SY_B!$DC174-1,"")</f>
        <v/>
      </c>
      <c r="BS174" s="169" t="str">
        <f>IFERROR(Inv_SY_B!BS174/Inv_SY_B!$DC174-1,"")</f>
        <v/>
      </c>
      <c r="BT174" s="169" t="str">
        <f>IFERROR(Inv_SY_B!BT174/Inv_SY_B!$DC174-1,"")</f>
        <v/>
      </c>
      <c r="BU174" s="169" t="str">
        <f>IFERROR(Inv_SY_B!BU174/Inv_SY_B!$DC174-1,"")</f>
        <v/>
      </c>
      <c r="BV174" s="169" t="str">
        <f>IFERROR(Inv_SY_B!BV174/Inv_SY_B!$DC174-1,"")</f>
        <v/>
      </c>
      <c r="BW174" s="169" t="str">
        <f>IFERROR(Inv_SY_B!BW174/Inv_SY_B!$DC174-1,"")</f>
        <v/>
      </c>
      <c r="BX174" s="169" t="str">
        <f>IFERROR(Inv_SY_B!BX174/Inv_SY_B!$DC174-1,"")</f>
        <v/>
      </c>
      <c r="BY174" s="169" t="str">
        <f>IFERROR(Inv_SY_B!BY174/Inv_SY_B!$DC174-1,"")</f>
        <v/>
      </c>
      <c r="BZ174" s="169" t="str">
        <f>IFERROR(Inv_SY_B!BZ174/Inv_SY_B!$DC174-1,"")</f>
        <v/>
      </c>
      <c r="CA174" s="169" t="str">
        <f>IFERROR(Inv_SY_B!CA174/Inv_SY_B!$DC174-1,"")</f>
        <v/>
      </c>
      <c r="CB174" s="169" t="str">
        <f>IFERROR(Inv_SY_B!CB174/Inv_SY_B!$DC174-1,"")</f>
        <v/>
      </c>
      <c r="CC174" s="169" t="str">
        <f>IFERROR(Inv_SY_B!CC174/Inv_SY_B!$DC174-1,"")</f>
        <v/>
      </c>
      <c r="CD174" s="169" t="str">
        <f>IFERROR(Inv_SY_B!CD174/Inv_SY_B!$DC174-1,"")</f>
        <v/>
      </c>
      <c r="CE174" s="169" t="str">
        <f>IFERROR(Inv_SY_B!CE174/Inv_SY_B!$DC174-1,"")</f>
        <v/>
      </c>
      <c r="CF174" s="169" t="str">
        <f>IFERROR(Inv_SY_B!CF174/Inv_SY_B!$DC174-1,"")</f>
        <v/>
      </c>
      <c r="CG174" s="169" t="str">
        <f>IFERROR(Inv_SY_B!CG174/Inv_SY_B!$DC174-1,"")</f>
        <v/>
      </c>
      <c r="CH174" s="169" t="str">
        <f>IFERROR(Inv_SY_B!CH174/Inv_SY_B!$DC174-1,"")</f>
        <v/>
      </c>
      <c r="CI174" s="169" t="str">
        <f>IFERROR(Inv_SY_B!CI174/Inv_SY_B!$DC174-1,"")</f>
        <v/>
      </c>
      <c r="CJ174" s="169" t="str">
        <f>IFERROR(Inv_SY_B!CJ174/Inv_SY_B!$DC174-1,"")</f>
        <v/>
      </c>
      <c r="CK174" s="169" t="str">
        <f>IFERROR(Inv_SY_B!CK174/Inv_SY_B!$DC174-1,"")</f>
        <v/>
      </c>
      <c r="CL174" s="169" t="str">
        <f>IFERROR(Inv_SY_B!CL174/Inv_SY_B!$DC174-1,"")</f>
        <v/>
      </c>
      <c r="CM174" s="169" t="str">
        <f>IFERROR(Inv_SY_B!CM174/Inv_SY_B!$DB174-1,"")</f>
        <v/>
      </c>
      <c r="CN174" s="169" t="str">
        <f>IFERROR(Inv_SY_B!CN174/Inv_SY_B!$DB174-1,"")</f>
        <v/>
      </c>
      <c r="CO174" s="169" t="str">
        <f>IFERROR(Inv_SY_B!CO174/Inv_SY_B!$DB174-1,"")</f>
        <v/>
      </c>
      <c r="CP174" s="169" t="str">
        <f>IFERROR(Inv_SY_B!CP174/Inv_SY_B!$DB174-1,"")</f>
        <v/>
      </c>
      <c r="CQ174" s="169" t="str">
        <f>IFERROR(Inv_SY_B!CQ174/Inv_SY_B!$DB174-1,"")</f>
        <v/>
      </c>
      <c r="CR174" s="169" t="str">
        <f>IFERROR(Inv_SY_B!CR174/Inv_SY_B!$DB174-1,"")</f>
        <v/>
      </c>
      <c r="CS174" s="169" t="str">
        <f>IFERROR(Inv_SY_B!CS174/Inv_SY_B!$DB174-1,"")</f>
        <v/>
      </c>
      <c r="CT174" s="169" t="str">
        <f>IFERROR(Inv_SY_B!CT174/Inv_SY_B!$DB174-1,"")</f>
        <v/>
      </c>
      <c r="CU174" s="169" t="str">
        <f>IFERROR(Inv_SY_B!CU174/Inv_SY_B!$DB174-1,"")</f>
        <v/>
      </c>
      <c r="CV174" s="169" t="str">
        <f>IFERROR(Inv_SY_B!CV174/Inv_SY_B!$DB174-1,"")</f>
        <v/>
      </c>
      <c r="CW174" s="169" t="str">
        <f>IFERROR(Inv_SY_B!CW174/Inv_SY_B!$DB174-1,"")</f>
        <v/>
      </c>
      <c r="CX174" s="169" t="str">
        <f>IFERROR(Inv_SY_B!CX174/Inv_SY_B!$DB174-1,"")</f>
        <v/>
      </c>
      <c r="CY174" s="169" t="str">
        <f>IFERROR(Inv_SY_B!CY174/Inv_SY_B!$DB174-1,"")</f>
        <v/>
      </c>
      <c r="CZ174" s="169" t="str">
        <f>IFERROR(Inv_SY_B!CZ174/Inv_SY_B!$DB174-1,"")</f>
        <v/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69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0.24756055466285781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1.2254247455811458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0.24756055466285781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0.30532468408419122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0.1714154912813188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0.3371171328532605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0.24756055466285781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1.2212987363367649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0.21014083794560492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0.1576056284592037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0.11531827649824436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8.6488707373683277E-2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0.1714154912813188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2.5712323692197728E-2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0.1714154912813188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3.7140023110952276E-2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0.1714154912813188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3.999694796564137E-2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0.1714154912813188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1.9998473982820543E-2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0.1714154912813188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0.11142006933285706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0.1714154912813188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3.428309825626364E-2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0.1714154912813188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8.2850820785970683E-2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0.1714154912813188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8.8564670495348191E-2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0.1714154912813188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0.18570011555476207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0.1714154912813188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0.16284471671725298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0.21014083794560492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0.11207511357098918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0.21014083794560492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0.13659154466464327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0.21014083794560492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0.14709858656192348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0.21014083794560492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0.14009389196373639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0.1714154912813188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8.2850820785970683E-2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4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012"/>
  <sheetViews>
    <sheetView zoomScale="90" zoomScaleNormal="90" workbookViewId="0">
      <pane xSplit="2" ySplit="1" topLeftCell="AD997" activePane="bottomRight" state="frozen"/>
      <selection pane="topRight" activeCell="Z69" sqref="Z69"/>
      <selection pane="bottomLeft" activeCell="Z69" sqref="Z69"/>
      <selection pane="bottomRight" activeCell="AL1003" sqref="AL1003:AL1012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1.898470511218235E-4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1.1612311293618203E-3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1.898470511218235E-4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1.1928723045487909E-3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1.3668987680771289E-2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1.6402785216925543E-2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1.2434981848479441E-2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1.8652472772719094E-3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6.9294173659465566E-2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3.464708682973266E-3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6.9484020710587402E-2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3.4742010355293578E-3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8.813476760102365E-2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1.32202151401535E-2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2.7183508897220737E-2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4.0775263345830962E-3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4.4488067606974956E-2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1.9278162629689198E-2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4.4488067606974956E-2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1.5570823662441179E-2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9.5468904362316226E-2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5.0916748993235394E-2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4.4488067606974956E-2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1.260495248864286E-2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9.0177349282866137E-3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4.9597542105576436E-3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1.7086234600964115E-3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7.3755579360828428E-3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1.0816967208236626E-2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1.568460245194311E-2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1.1851633636850564E-2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3.2591992501339061E-2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1.3168481818722848E-3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5.5966047729572119E-3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8.2583467237993206E-3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1.6791971671725279E-2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8.8278878771647917E-3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7.945099089448307E-3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1.3763911206332203E-2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1.3075715646015583E-2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1.898470511218235E-4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7.9419349719296183E-4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9.3025055049693502E-3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2.0930637386181037E-2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9.3974290305302612E-3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2.5842929833958226E-2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8.1634231982384096E-3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2.2177299688547689E-2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8.813476760102365E-2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2.0564779106905445E-2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2.7183508897220737E-2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6.3428187426848165E-3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1.898470511218235E-4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1.0726358388383026E-3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1.898470511218235E-4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1.1042770140252734E-3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1.898470511218235E-4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1.2308417147731559E-3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1.898470511218235E-4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1.2624828899601263E-3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1.898470511218235E-4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1.7054593425777146E-3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9.4923525560911752E-5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8.8437084647582779E-4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9.4923525560911752E-5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9.0019143406931321E-4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9.4923525560911752E-5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1.0109355472237101E-3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8.813476760102365E-2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1.9095866313555174E-2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2.7183508897220737E-2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5.8897602610645085E-3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1.3763911206332203E-2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2.638082981213672E-2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1.252990537404035E-2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5.2207939058501436E-3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1.898470511218235E-4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1.3415858279275531E-3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1.898470511218235E-4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1.1517387768057291E-3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8.1634231982384096E-3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1.088456426431784E-3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9.4923525560911739E-3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6.3282350373940937E-4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1.898470511218235E-4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1.9617528615921758E-3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1.898470511218235E-4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2.0250352119661175E-3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1.8812116883889783E-4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1.0660199567537542E-3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1.8812116883889783E-4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1.0973734848935704E-3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1.8812116883889783E-4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1.3168481818722848E-3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1.8812116883889783E-4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1.348201710012101E-3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1.8812116883889783E-4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1.661736991410264E-3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1.8812116883889783E-4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1.6930905195500809E-3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1.8812116883889783E-4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1.8185046321093459E-3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9.3025055049693519E-3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8.5272967128885678E-3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2.3515146104862231E-2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1.09737348489357E-2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1.898470511218235E-4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1.1264258366561529E-3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1.898470511218235E-4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1.6326846396476817E-3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1.898470511218235E-4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1.6643258148346526E-3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1.898470511218235E-4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1.6959669900216234E-3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1.8812116883889783E-4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1.0534785454978275E-3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9.4060584419448915E-5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5.8944632902854647E-4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1.8812116883889783E-4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1.4297208831756233E-3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1.8812116883889783E-4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1.4610744113154395E-3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1.8812116883889783E-4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1.4924279394552557E-3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1.8812116883889783E-4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1.6491955801543375E-3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1.8812116883889783E-4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1.680549108294154E-3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9.4060584419448915E-5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9.1865837449661768E-4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9.4060584419448915E-5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9.6568866670634207E-4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2.7183508897220737E-2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5.8897602610644721E-3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2.4643873117895617E-2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2.9983378960106361E-2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1.8812116883889783E-4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9.9390684203217719E-4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1.8812116883889783E-4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1.0879674264516258E-3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1.8812116883889783E-4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1.1506744827312586E-3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1.8812116883889783E-4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1.213381539010891E-3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1.8812116883889783E-4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1.4328562359896052E-3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1.8812116883889783E-4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1.4642097641294214E-3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1.8812116883889783E-4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1.4955632922692376E-3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1.8812116883889783E-4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1.620977404828503E-3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9.4060584419448915E-5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8.2616546648415958E-4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9.4060584419448915E-5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8.7319575869388409E-4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1.8812116883889783E-4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1.8718056299470336E-3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9.5872760816520849E-3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9.5872760816520508E-4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9.5872760816520849E-3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4.7936380408260254E-4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7.7837290959947621E-3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1.4270170009323679E-3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8.2583467237993223E-3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1.4176828542522186E-2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9.3025055049693519E-3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4.4962109940685042E-3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9.0177349282866155E-3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7.5147791069054865E-4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9.3974290305302612E-3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1.0963667202285267E-3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8.3532702493602333E-3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4.1766351246801017E-4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8.3532702493602333E-3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6.9610585411335028E-4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7.783729095994763E-3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3.8918645479973674E-4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1.898470511218235E-4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1.8636652185125677E-3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1.898470511218235E-4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1.9585887440734793E-3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9.4060584419448915E-5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5.3928068400484034E-4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9.4060584419448915E-5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5.6279583010970281E-4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8.2583467237993223E-3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2.477504017139788E-3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9.4923525560911752E-5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1.0995308377472277E-3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1.898470511218235E-4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2.1990616754944555E-3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1.898470511218235E-4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2.1990616754944555E-3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1.898470511218235E-4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2.1990616754944555E-3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9.4923525560911752E-5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1.0995308377472277E-3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1.898470511218235E-4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2.1990616754944555E-3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9.4923525560911752E-5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5.4581027197524255E-4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1.898470511218235E-4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1.1074411315439702E-3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1.898470511218235E-4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1.1390823067309415E-3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1.898470511218235E-4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1.4238528834136766E-3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9.4923525560911752E-5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7.5938820448729401E-4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1.898470511218235E-4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1.5662381717550442E-3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1.898470511218235E-4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1.0188458410204529E-3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1.898470511218235E-4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1.4301811184510708E-3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1.898470511218235E-4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1.5251046440119822E-3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1.1851633636850562E-2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8.8887252276379225E-3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1.8812116883889783E-4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1.0158543117300481E-3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1.898470511218235E-4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1.7719058104703526E-3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1.898470511218235E-4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1.8035469856573232E-3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9.4923525560911752E-5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9.1759408042214701E-4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9.5872760816520849E-3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8.1491846694042684E-3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7.7837290959947621E-3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2.5945763653315991E-3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8.2583467237993223E-3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1.3763911206332376E-3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8.8278878771647935E-3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2.9426292923882776E-3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7.783729095994763E-3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3.372949274931052E-3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9.0177349282866155E-3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1.6532514035192069E-3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1.8812116883889783E-4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1.6962258723640623E-3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7.3091114681902037E-3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1.218185244698363E-3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8.8278878771647917E-3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2.9426292923882537E-4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9.0177349282866137E-3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1.953842567795426E-3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9.3974290305302612E-3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1.8794858061060705E-3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9.3974290305302612E-3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7.8311908587751894E-4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3.4931857406415523E-2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1.74659287032077E-3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9.3025055049693502E-3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1.0077714297050143E-2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8.732964351603879E-3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3.3476363347814749E-3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3.5691245610902804E-2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1.784562280545134E-3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3.4931857406415509E-2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1.7465928703207692E-3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8.2583467237993223E-3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9.7723769564958748E-3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3.4931857406415509E-2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6.4041738578428202E-3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9.4923525560911739E-3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1.4713146461941318E-2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3.0565375230613572E-2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1.5282687615306731E-3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9.0177349282866155E-3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1.4879262631672911E-2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3.3413080997440933E-2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1.6706540498720407E-3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7.3091114681902037E-3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8.7709337618282323E-3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9.0177349282866137E-3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2.4047293142097793E-3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3.379277509968457E-2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1.6896387549842225E-3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9.3974290305302612E-3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2.1457462953044109E-2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8.1634231982384096E-3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6.8028526651986508E-4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8.7329643516038807E-3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1.2371699498105499E-2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3.3792775099684577E-2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1.1264258366561486E-3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3.4931857406415523E-2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6.4041738578428228E-3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7.783729095994763E-3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1.0508034279592914E-2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9.0177349282866155E-3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3.7573895534527431E-3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1.898470511218235E-4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2.1294510900831207E-3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1.898470511218235E-4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2.1610922652700909E-3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1.898470511218235E-4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1.1928723045487909E-3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1.898470511218235E-4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7.0243408915074705E-4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1.898470511218235E-4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7.3407526433771767E-4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1.898470511218235E-4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4.4930468765498247E-4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1.898470511218235E-4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4.8094586284195293E-4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1.0064482532881034E-2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8.2193274018528429E-3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9.4060584419448915E-5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5.0479180305104253E-4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1.2792239481045051E-2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3.6244678529627687E-3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1.1851633636850564E-2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7.7035618639528704E-3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1.8812116883889783E-4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1.0660199567537546E-3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1.2039754805689459E-2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1.1036441905215346E-2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1.8812116883889783E-4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1.3199835346862662E-3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1.898470511218235E-4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1.5061199388997999E-3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1.898470511218235E-4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1.5377611140867707E-3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1.898470511218235E-4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1.6326846396476817E-3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1.898470511218235E-4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1.6959669900216234E-3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1.898470511218235E-4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1.8225316907695059E-3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1.1851633636850562E-2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7.1109801821103394E-2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1.1287270130333869E-2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1.2792239481045051E-2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1.1287270130333869E-2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6.2079985716836364E-3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1.0816967208236626E-2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3.966221309686763E-3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9.4923525560911752E-5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4.856920391199985E-4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1.898470511218235E-4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1.9712452141482672E-3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1.898470511218235E-4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2.0503481521156942E-3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1.898470511218235E-4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2.0661687397091791E-3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1.2719752425162174E-2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5.5330923049455465E-2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1.252990537404035E-2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2.2971493185740726E-3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1.252990537404035E-2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1.1694578349104319E-2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1.1675593643992144E-2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3.5026780931976462E-3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1.2150211271796704E-2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2.2072883810430682E-2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9.5872760816520849E-3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6.3915173877680592E-3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9.3025055049693519E-3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1.1163006605963232E-2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9.0177349282866155E-3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2.404729314209765E-2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1.898470511218235E-4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1.0663076038009089E-3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1.898470511218235E-4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1.6706540498720465E-3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1.2415997143367257E-2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4.283519014461705E-2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1.1851633636850562E-2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5.1554606320299949E-2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2.7183508897220737E-2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4.9836432978237841E-3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2.4775040171397963E-2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2.0645866809498297E-2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2.4869963696958881E-2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2.0724969747465759E-2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2.534458132476344E-2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2.5766991013509506E-2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2.4964887222519789E-2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2.0804072685433182E-2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2.4737933702315064E-2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2.1027243646967828E-2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2.4831994286734507E-2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2.1107195143724354E-2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1.2227875974528358E-2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2.2213974687059854E-2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2.4964887222519789E-2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1.4146769426094564E-2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1.3763911206332203E-2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2.1792859410025983E-2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1.2150211271796704E-2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1.6200281695728947E-2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1.2510057727786706E-2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1.7722581781031171E-2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2.5249657799202529E-2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7.154069709774058E-3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2.7183508897220737E-2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5.4367017794442005E-3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1.8812116883889783E-4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1.6335188160844295E-3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1.8812116883889783E-4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1.6648723442242456E-3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1.8812116883889783E-4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1.6962258723640618E-3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1.898470511218235E-4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2.0471840345969968E-3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1.898470511218235E-4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2.0788252097839674E-3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1.1675593643992144E-2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8.5621020055942389E-3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1.1675593643992144E-2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4.0864577753972672E-3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2.5249657799202529E-2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6.7332420797873169E-3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1.898470511218235E-4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2.0978099148961497E-3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1.898470511218235E-4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1.9712452141482672E-3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1.213381539010891E-2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7.4825194905671667E-3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1.1675593643992144E-2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5.8377968219960668E-3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8.9228114027257027E-3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4.9075462714991431E-3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1.8812116883889783E-4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1.7840157511555476E-3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1.8812116883889783E-4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1.8529935130631439E-3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1.898470511218235E-4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1.9649169791108733E-3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1.898470511218235E-4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2.1073022674522406E-3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1.898470511218235E-4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2.1389434426392117E-3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1.898470511218235E-4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2.1705846178261823E-3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1.898470511218235E-4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2.2022257930131525E-3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1.898470511218235E-4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2.2338669682001231E-3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1.898470511218235E-4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2.2338669682001231E-3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1.1675593643992144E-2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1.9459322739986917E-2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1.2434981848479437E-2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6.2174909242397134E-3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1.2227875974528358E-2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3.6683627923585109E-3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1.2719752425162174E-2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4.1551191255529772E-2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1.252990537404035E-2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8.3532702493602034E-4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1.2150211271796704E-2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1.3162728877779764E-2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1.898470511218235E-4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1.9174552163304178E-3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1.898470511218235E-4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1.7434287528020791E-3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1.898470511218235E-4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1.7908905155825348E-3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1.898470511218235E-4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1.9617528615921758E-3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1.898470511218235E-4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1.9933940367791465E-3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1.898470511218235E-4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1.9712452141482672E-3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1.898470511218235E-4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2.0345275645222084E-3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1.898470511218235E-4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2.0661687397091791E-3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1.8812116883889783E-4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2.0787389156698209E-3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2.5249657799202529E-2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7.9957249697474725E-3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1.898470511218235E-4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2.0788252097839674E-3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2.5249657799202529E-2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6.3124144498006097E-3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1.2039754805689459E-2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3.8125890218016645E-3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1.898470511218235E-4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1.9807375667043586E-3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1.898470511218235E-4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2.0440199170782994E-3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2.5249657799202529E-2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4.6291039298538474E-3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1.8812116883889783E-4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2.0097611537622253E-3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1.8812116883889783E-4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2.0411146819020415E-3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1.8812116883889783E-4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2.0724682100418577E-3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1.8812116883889783E-4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2.1038217381816743E-3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1.3289293578527645E-3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1.5991449939494935E-2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1.8812116883889783E-4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2.0317086234600966E-3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1.8812116883889783E-4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2.0630621515999128E-3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1.8812116883889783E-4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2.094415679739729E-3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1.8812116883889783E-4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2.1257692078795456E-3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1.898470511218235E-4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2.1769128528635762E-3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1.898470511218235E-4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2.2085540280505469E-3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1.898470511218235E-4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2.0345275645222084E-3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1.898470511218235E-4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2.0661687397091791E-3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1.898470511218235E-4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2.0978099148961497E-3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1.898470511218235E-4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2.1294510900831199E-3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1.8812116883889783E-4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2.1414459719494537E-3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1.8812116883889783E-4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2.1727995000892699E-3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1.3289293578527645E-3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1.6124342875280209E-2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1.3289293578527645E-3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1.4728967049534809E-2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2.5249657799202529E-2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1.2204001269614545E-2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1.3858834731893113E-2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2.4021980201948068E-2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1.2434981848479441E-2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2.2175717629788341E-2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1.0064482532881034E-2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1.9122516812473976E-2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9.1126584538475282E-3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1.123894542641196E-2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8.9228114027257027E-3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1.0112519589755797E-2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8.9228114027257027E-3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1.0856087206649614E-2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9.5872760816520849E-3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8.2130998432819527E-2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7.7837290959947621E-3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1.1286407189192407E-2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8.2583467237993223E-3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4.2668124739629791E-3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9.3025055049693519E-3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4.8062945109008269E-3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8.3532702493602333E-3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5.7219901208117596E-2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1.2792239481045051E-2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1.577709535995556E-2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1.1851633636850564E-2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5.2147188002142464E-2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1.298036064988395E-2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4.6512958995417478E-2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1.1663512468011665E-2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3.2463443035965794E-2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1.0816967208236626E-2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2.2535348350492965E-2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1.1945694221270012E-2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2.1502249598286009E-2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1.3544724156400643E-2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6.6143402963756467E-2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7.5248467535559129E-3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4.4898252296216946E-2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1.3289293578527645E-3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1.5349134083199429E-2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1.2039754805689459E-2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1.2441079965879112E-2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9.3025055049693519E-3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4.9613362693169951E-3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1.1851633636850562E-2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2.5678539546509557E-2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1.5049693507111824E-3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1.1538098355452398E-3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1.3168481818722848E-3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9.8763613640421351E-4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1.3289293578527645E-3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1.5504175841615584E-3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1.5187764089745878E-3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1.7719058104703521E-3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1.5187764089745878E-3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3.1134916383979061E-3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1.5049693507111824E-3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6.5967823206173502E-3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1.3168481818722848E-3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6.5622934396635515E-3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1.898470511218235E-4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1.9364399214426E-3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1.898470511218235E-4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1.9680810966295702E-3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1.898470511218235E-4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1.9997222718165408E-3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1.8812116883889783E-4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2.0128965065762065E-3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1.8812116883889783E-4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2.0442500347160231E-3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1.8812116883889783E-4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2.0756035628558397E-3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1.3289293578527645E-3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1.6146491697911092E-2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1.0064482532881034E-2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6.2064308952766286E-3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9.5468904362316226E-2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5.5690194211351185E-2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2.7183508897220737E-2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6.7958772243052329E-3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9.5872760816520849E-3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2.3648614334741802E-2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8.8278878771647935E-3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6.1795215140153454E-3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9.3025055049693519E-3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6.5117538534785356E-3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1.0816967208236626E-2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4.3267868832946492E-3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1.1945694221270012E-2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4.7782776885080041E-3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1.2510057727786706E-2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2.2101101985756502E-2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1.8812116883889783E-4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1.9627308615525006E-3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1.8812116883889783E-4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2.0254379178321334E-3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1.8812116883889783E-4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2.0567914459719496E-3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1.8812116883889783E-4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2.0881449741117658E-3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1.8812116883889783E-4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2.1194985022515819E-3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1.8812116883889783E-4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2.1508520303913986E-3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9.4060584419448915E-5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1.0911027792656074E-3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1.0064482532881034E-2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3.6903102620563792E-3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9.3025055049693502E-3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1.4108800015870181E-2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8.8278878771647935E-3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1.0593465452597749E-2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7.7837290959947621E-3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1.1286407189192407E-2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8.2583467237993223E-3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1.3626272094268877E-2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8.8278878771647917E-3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6.9151788371124194E-3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9.3025055049693519E-3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5.2714197861492926E-3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1.1851633636850564E-2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2.6073594001071242E-2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1.8812116883889783E-4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2.0442500347160231E-3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1.8812116883889783E-4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2.0756035628558393E-3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1.8812116883889783E-4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2.1069570909956555E-3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1.8812116883889783E-4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2.0442500347160231E-3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1.8812116883889783E-4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2.0756035628558393E-3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1.8812116883889783E-4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2.1069570909956555E-3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1.3289293578527645E-3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1.6057896407387574E-2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9.3974290305302612E-3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3.9155954293876071E-3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1.298036064988395E-2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4.1104475391299201E-3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1.0816967208236626E-2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1.85691270408062E-2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1.1945694221270012E-2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5.1764674958836698E-3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2.7183508897220737E-2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4.0775263345830962E-3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1.898470511218235E-4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2.0819893273026644E-3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1.898470511218235E-4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2.1294510900831199E-3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1.8812116883889783E-4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2.0473853875300047E-3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1.8812116883889783E-4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2.0787389156698209E-3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1.8812116883889783E-4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2.1100924438096371E-3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1.5049693507111824E-3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1.8185046321093457E-2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7.3091114681902037E-3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2.6800075383364083E-3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9.3974290305302612E-3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3.7589716122121038E-3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8.8278878771647935E-3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8.3864934833065476E-3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9.0177349282866155E-3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8.5668481818722778E-3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1.0816967208236626E-2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1.8388844254002258E-2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1.3544724156400643E-2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1.5124941974647385E-2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1.1851633636850562E-2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1.6987341546152477E-2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2.5249657799202529E-2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5.4707591898272628E-3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1.8812116883889783E-4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1.9188359221567577E-3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1.8812116883889783E-4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1.9501894502965739E-3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1.8812116883889783E-4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1.9815429784363903E-3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1.8812116883889783E-4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2.0128965065762069E-3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1.8812116883889783E-4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2.0442500347160231E-3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1.8812116883889783E-4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2.0756035628558393E-3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1.8812116883889783E-4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2.1069570909956555E-3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1.8812116883889783E-4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2.1383106191354721E-3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1.8812116883889783E-4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2.1696641472752883E-3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5.4555138963280365E-3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9.0925231605466957E-4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2.7183508897220737E-2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6.3428187426848165E-3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1.8812116883889783E-4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1.8592642186911071E-3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1.8812116883889783E-4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1.8906177468309233E-3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1.8812116883889783E-4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1.9219712749707395E-3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1.8812116883889783E-4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1.9533248031105557E-3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1.8812116883889783E-4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1.9846783312503719E-3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1.8812116883889783E-4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2.0160318593901885E-3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1.8812116883889783E-4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2.0473853875300047E-3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1.8812116883889783E-4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2.0787389156698209E-3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1.8812116883889783E-4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2.1100924438096371E-3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1.8812116883889783E-4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2.1414459719494537E-3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1.8812116883889783E-4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2.1727995000892699E-3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1.8812116883889783E-4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2.2041530282290861E-3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1.8812116883889783E-4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2.2355065563689023E-3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1.8812116883889783E-4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2.2668600845087185E-3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1.898470511218235E-4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2.0345275645222084E-3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1.898470511218235E-4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2.0661687397091791E-3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1.898470511218235E-4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2.0978099148961497E-3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1.898470511218235E-4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2.0250352119661175E-3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1.898470511218235E-4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2.0566763871530881E-3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1.898470511218235E-4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2.0883175623400583E-3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1.898470511218235E-4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2.1199587375270289E-3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1.898470511218235E-4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2.151599912714E-3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1.898470511218235E-4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2.1832410879009702E-3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7.5248467535559129E-3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6.2707056279632583E-3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9.3025055049693519E-3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4.0310857188200506E-3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1.898470511218235E-4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1.9301116864052054E-3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1.898470511218235E-4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1.9617528615921758E-3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1.898470511218235E-4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1.9933940367791465E-3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1.898470511218235E-4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2.0250352119661175E-3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1.898470511218235E-4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2.0566763871530881E-3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1.898470511218235E-4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2.0883175623400583E-3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1.898470511218235E-4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2.1199587375270289E-3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1.898470511218235E-4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2.151599912714E-3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1.898470511218235E-4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2.1832410879009702E-3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9.3974290305302612E-3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4.2288430637386154E-3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9.3974290305302612E-3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2.8192287091590809E-3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1.898470511218235E-4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1.9332758039239026E-3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1.898470511218235E-4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1.9649169791108733E-3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1.898470511218235E-4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1.9965581542978439E-3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1.898470511218235E-4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2.0281993294848145E-3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1.898470511218235E-4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2.0598405046717851E-3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1.898470511218235E-4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2.0914816798587553E-3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1.898470511218235E-4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2.1231228550457259E-3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1.898470511218235E-4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2.154764030232697E-3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1.898470511218235E-4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2.1864052054196676E-3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1.898470511218235E-4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1.8383522783629912E-3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1.898470511218235E-4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1.9016346287369322E-3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1.5187764089745878E-3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7.1888750024797143E-3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2.534458132476344E-2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7.2232056775575815E-2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1.5187764089745878E-3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1.832656866829336E-2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7.3367255847170149E-3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7.9481193834434246E-3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1.898470511218235E-4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2.0471840345969968E-3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1.898470511218235E-4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2.0788252097839674E-3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1.898470511218235E-4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2.1104663849709376E-3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1.898470511218235E-4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2.1421075601579082E-3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1.898470511218235E-4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2.1737487353448793E-3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1.898470511218235E-4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2.2053899105318499E-3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1.898470511218235E-4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2.2370310857188201E-3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1.898470511218235E-4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1.730772282727291E-3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1.898470511218235E-4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1.7624134579142614E-3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1.8812116883889783E-4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1.7777450455275844E-3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9.4060584419448915E-5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8.3400384851911363E-4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1.8812116883889783E-4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1.6993612251780441E-3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9.4060584419448915E-5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8.6535737665893015E-4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1.8812116883889783E-4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1.7620682814576765E-3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1.8812116883889783E-4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2.0223025650181518E-3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9.4060584419448915E-5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1.026828046578984E-3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8.9228114027257027E-3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3.8665516078478144E-3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1.3763911206332203E-2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2.6151431292031183E-2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1.3858834731893113E-2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5.081572735027475E-3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1.3544724156400643E-2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1.3318978753793955E-2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7.7837290959947621E-3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3.3729492749310619E-3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1.898470511218235E-4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2.0313634470035119E-3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1.898470511218235E-4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2.0630046221904821E-3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1.898470511218235E-4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2.0946457973774527E-3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1.898470511218235E-4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1.9839016842230555E-3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1.898470511218235E-4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2.0313634470035119E-3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1.898470511218235E-4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2.0788252097839674E-3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1.0816967208236626E-2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2.2535348350492979E-2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7.3367255847170149E-3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7.3367255847170184E-3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1.0064482532881034E-2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1.3083827292745352E-2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9.5872760816520849E-3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3.3555466285782177E-3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1.898470511218235E-4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1.9965581542978439E-3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1.898470511218235E-4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2.0914816798587553E-3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1.898470511218235E-4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1.9712452141482672E-3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1.898470511218235E-4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2.0028863893352378E-3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1.898470511218235E-4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2.0345275645222084E-3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1.898470511218235E-4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2.0661687397091791E-3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1.898470511218235E-4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2.0978099148961497E-3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1.898470511218235E-4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2.1294510900831199E-3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1.2434981848479441E-2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1.5958226705548608E-2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2.5249657799202529E-2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8.837380229720887E-3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1.898470511218235E-4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1.9079628637743264E-3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1.898470511218235E-4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1.9712452141482672E-3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9.1126584538475282E-3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7.290126763078021E-3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8.9228114027257027E-3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6.0972544585292327E-3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1.898470511218235E-4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1.8763216885873558E-3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1.898470511218235E-4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1.9079628637743264E-3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1.898470511218235E-4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1.9396040389612968E-3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1.898470511218235E-4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1.9712452141482672E-3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1.898470511218235E-4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2.0028863893352378E-3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1.898470511218235E-4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2.0345275645222084E-3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6.7723620782003217E-3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1.0158543117300483E-2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1.3544724156400643E-2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3.7247991430101761E-2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1.0816967208236626E-2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5.2282008173143652E-3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1.1945694221270012E-2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5.7737522069471678E-3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1.898470511218235E-4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2.0883175623400583E-3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1.8812116883889783E-4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2.1163631494376003E-3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1.8812116883889783E-4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2.163393441647325E-3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1.2792239481045051E-2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6.3961197405225196E-3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1.0816967208236626E-2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5.5887663909222514E-3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1.1945694221270012E-2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6.3710369180106667E-3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9.5872760816520849E-3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1.4061338253089712E-2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1.3544724156400643E-2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3.0701374754508126E-2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7.3367255847170149E-3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1.173876093554722E-2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4.9645003868356845E-2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1.4066084429367723E-2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5.0309468547283222E-2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3.68936102680077E-2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4.97580491578885E-2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2.4879024578944163E-2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3.5178658572873903E-2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1.9934573191295234E-2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1.0064482532881034E-2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8.5548101529488753E-3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7.3367255847170149E-3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3.6439070404094512E-2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1.3544724156400643E-2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2.3477521871094437E-2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1.898470511218235E-4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2.0471840345969968E-3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1.898470511218235E-4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2.1421075601579082E-3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1.8812116883889783E-4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2.0756035628558393E-3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1.8812116883889783E-4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2.1696641472752883E-3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8.9357555198476459E-3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8.191109226527004E-3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1.2150211271796704E-2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1.863032395008828E-2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9.5872760816520849E-3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7.8296088000158678E-3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1.2792239481045051E-2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1.7482727290761561E-2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1.898470511218235E-4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2.0408557995596028E-3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1.898470511218235E-4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2.1357793251205143E-3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1.898470511218235E-4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2.0883175623400583E-3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1.8812116883889783E-4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2.163393441647325E-3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4.4488067606974956E-2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1.7053759249340397E-2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1.898470511218235E-4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2.0408557995596028E-3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1.898470511218235E-4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1.945932273998691E-3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1.8812116883889783E-4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2.0850096212977841E-3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1.8812116883889783E-4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1.9595955087385189E-3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1.8812116883889783E-4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1.9909490368783351E-3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1.8812116883889783E-4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2.0223025650181518E-3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1.8812116883889783E-4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2.0536560931579679E-3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1.8812116883889783E-4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2.0850096212977841E-3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1.8812116883889783E-4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2.1163631494376003E-3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1.8812116883889783E-4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2.147716677577417E-3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7.3367255847170149E-3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3.8395530560019042E-2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2.7183508897220737E-2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3.0807976750183503E-2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4.4488067606974956E-2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1.2604952488642919E-2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9.5468904362316226E-2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2.7049522902656296E-2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1.898470511218235E-4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9.8087643079608814E-4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1.898470511218235E-4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1.0757999563569996E-3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1.8812116883889783E-4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1.9595955087385189E-3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1.8812116883889783E-4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2.0411146819020415E-3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1.8812116883889783E-4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2.1038217381816738E-3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1.898470511218235E-4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1.4713146461941321E-3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1.898470511218235E-4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1.518776408974588E-3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9.4060584419448915E-5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1.0754260151956993E-3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1.8812116883889783E-4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2.003490448134262E-3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1.8812116883889783E-4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2.0505207403439863E-3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6.7723620782003217E-3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1.5350687377254063E-2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2.7183508897220737E-2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4.6665023606895617E-2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1.898470511218235E-4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1.9744093316669642E-3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7.3367255847170149E-3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1.834181396179253E-2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2.7183508897220737E-2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1.9934573191295209E-2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7.3367255847170149E-3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1.4306614890198178E-2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4.97580491578885E-2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1.2439512289472082E-2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4.4488067606974956E-2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1.8536694836239501E-2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3.5178658572873903E-2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6.4494207383601924E-3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7.3367255847170149E-3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2.3844358150330303E-2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5.0792715586502413E-3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2.370326727370111E-3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1.1475391299172766E-2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4.0163869547104542E-3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1.2150211271796704E-2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7.087623241881418E-3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1.898470511218235E-4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2.0281993294848145E-3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1.898470511218235E-4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2.0598405046717851E-3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1.898470511218235E-4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2.0914816798587553E-3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1.898470511218235E-4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2.1231228550457259E-3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1.898470511218235E-4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2.154764030232697E-3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7.3367255847170149E-3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2.4700309468547284E-2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1.898470511218235E-4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2.0313634470035119E-3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7.3367255847170149E-3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2.9346902338868053E-2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2.1069570909956557E-2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2.1069570909956763E-3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1.1757573052431115E-2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1.1757573052431074E-3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1.0816967208236626E-2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7.5718770457656398E-3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7.3367255847170149E-3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3.5583119085877517E-2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3.0851871689579247E-2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7.1987700609017985E-3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4.4488067606974956E-2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1.4829355868991659E-2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1.2792239481045051E-2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5.9697117578210368E-3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1.1851633636850564E-2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9.2837796821996065E-3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1.8812116883889783E-4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7.4934932254161002E-4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1.8812116883889783E-4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2.0442500347160231E-3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1.8812116883889783E-4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2.0756035628558397E-3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1.8812116883889783E-4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2.1069570909956555E-3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1.8812116883889783E-4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2.1383106191354721E-3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7.5248467535559129E-3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1.028395722985974E-2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1.8812116883889783E-4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2.0223025650181518E-3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1.8812116883889783E-4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2.0536560931579679E-3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1.1757573052431115E-2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3.5272719157293532E-3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1.0816967208236626E-2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7.7521598325695834E-3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9.4060584419448915E-5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1.0158543117300483E-3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1.8812116883889783E-4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2.0630621515999128E-3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1.8812116883889783E-4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2.094415679739729E-3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1.8812116883889783E-4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2.1257692078795452E-3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1.8812116883889783E-4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2.1571227360193618E-3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1.898470511218235E-4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2.2085540280505469E-3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1.3544724156400643E-2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6.9981074808070105E-3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3.5178658572873903E-2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6.4494207383602392E-3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1.8812116883889783E-4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1.2541411255926522E-3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1.8812116883889783E-4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1.9564601559245373E-3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1.8812116883889783E-4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1.9878136840643535E-3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1.8812116883889783E-4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2.0191672122041701E-3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1.8812116883889783E-4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2.0505207403439863E-3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1.8812116883889783E-4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2.0818742684838025E-3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1.8812116883889783E-4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2.1132277966236187E-3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1.8812116883889783E-4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2.1445813247634353E-3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1.8812116883889783E-4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2.1759348529032515E-3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1.8812116883889783E-4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2.1163631494376003E-3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1.8812116883889783E-4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2.163393441647325E-3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1.1757573052431115E-2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1.1561613501557285E-2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1.0816967208236626E-2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1.0636684421432702E-2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1.898470511218235E-4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2.0471840345969968E-3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1.898470511218235E-4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2.0788252097839674E-3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1.898470511218235E-4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2.1104663849709376E-3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1.898470511218235E-4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2.1421075601579082E-3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1.2415997143367257E-2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1.6140796286377442E-2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1.2792239481045051E-2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4.6691674105814443E-2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1.1663512468011665E-2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9.5252018488762059E-3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1.0816967208236626E-2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4.4890413914182012E-2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1.1945694221270012E-2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3.2054279493741213E-2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1.2510057727786706E-2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3.3568654902894339E-2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1.3544724156400643E-2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4.2440135690055364E-2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7.3091114681902037E-3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1.863823424388502E-2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2.4173570195798372E-2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0.29814069908151331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2.3138903767184433E-2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0.28537981312860805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2.4173570195798372E-2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0.2993493775913032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2.3138903767184433E-2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0.28653675831696723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2.4643873117895617E-2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1.4786323870737384E-2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2.4455751949056716E-2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1.4673451169434044E-2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8.8278878771647917E-3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7.9450990894483191E-3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7.7837290959947621E-3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1.1416136007458985E-2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7.9735761471165859E-3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1.3422186514312925E-2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7.783729095994763E-3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1.5697187010256113E-2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1.3544724156400643E-2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1.3996214961614002E-2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1.2415997143367257E-2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3.8696524430161298E-2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9.0177349282866155E-3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5.5609365391100715E-3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7.2426650002975655E-3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1.2795374833859036E-2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2.4173570195798372E-2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0.28403944980063084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2.3138903767184433E-2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0.27188211926441702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1.298036064988395E-2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3.050384752722728E-2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1.1663512468011665E-2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2.740925429982741E-2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1.1945694221270012E-2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7.9637961475133301E-3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1.2510057727786706E-2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8.3400384851911244E-3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1.1851633636850564E-2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7.1109801821103288E-3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9.3974290305302612E-3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1.6288876986252445E-2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9.5872760816520849E-3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3.5153345632724299E-2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7.783729095994763E-3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2.2183627923585067E-2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1.8812116883889783E-4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1.9627308615525006E-3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1.8812116883889783E-4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1.9940843896923167E-3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1.8812116883889783E-4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2.0254379178321329E-3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1.8812116883889783E-4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2.0567914459719491E-3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1.8812116883889783E-4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2.0881449741117662E-3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1.898470511218235E-4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2.0281993294848145E-3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1.3858834731893113E-2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5.7745144716221282E-3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1.1851633636850562E-2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1.501206927334404E-2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4.4488067606974956E-2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2.1502566010037878E-2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9.5468904362316226E-2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4.6143303775119472E-2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1.3168481818722846E-2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3.006803348608383E-2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1.1945694221270012E-2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4.9773725921958365E-3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2.4173570195798372E-2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0.27799605725168131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2.3138903767184433E-2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0.266097393322621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1.0816967208236626E-2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1.1718381142256332E-2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1.0064482532881034E-2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4.0090188755976114E-2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1.1675593643992144E-2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5.5653663036362544E-2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1.8812116883889783E-4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1.9595955087385194E-3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1.8812116883889783E-4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1.9909490368783351E-3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1.8812116883889783E-4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2.0223025650181518E-3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2.4173570195798372E-2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0.28766548533000064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2.3138903767184433E-2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0.27535295482949473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1.7086234600964115E-3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8.0590073201214103E-3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1.7086234600964115E-3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8.0590073201214103E-3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2.4173570195798372E-2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0.29209730653256372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2.3138903767184433E-2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0.27959508718681197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1.7086234600964115E-3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2.0645866809498311E-2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1.7086234600964115E-3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2.0645866809498311E-2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1.1851633636850562E-2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9.8763613640421473E-3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1.3544724156400643E-2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1.9865595429387612E-2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1.8812116883889783E-4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1.9752722728084275E-3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1.8812116883889783E-4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2.0066258009482437E-3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2.4173570195798372E-2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0.29693202057172335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2.3138903767184433E-2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0.28422286794024881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1.7086234600964115E-3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2.0987591501517591E-2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1.7086234600964115E-3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2.0987591501517591E-2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1.898470511218235E-4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2.0345275645222084E-3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1.898470511218235E-4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2.0661687397091791E-3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1.898470511218235E-4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2.0978099148961497E-3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1.898470511218235E-4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2.1294510900831199E-3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1.898470511218235E-4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2.1610922652700909E-3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2.4173570195798372E-2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0.29370887787895028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2.3138903767184433E-2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0.28113768077129092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1.7086234600964115E-3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2.0759775040171402E-2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1.7086234600964115E-3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2.0759775040171402E-2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1.898470511218235E-4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1.9870658017417525E-3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1.898470511218235E-4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2.0187069769287236E-3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1.898470511218235E-4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2.0503481521156942E-3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1.898470511218235E-4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2.0819893273026644E-3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1.898470511218235E-4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2.113630502489635E-3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1.898470511218235E-4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2.1452716776766056E-3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1.898470511218235E-4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2.1769128528635762E-3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4.97580491578885E-2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8.2930081929815189E-3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2.4173570195798372E-2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0.30096094893768977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2.3138903767184433E-2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0.28807935190144623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1.7086234600964115E-3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2.1272362078200324E-2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1.7086234600964115E-3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2.1272362078200324E-2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1.2792239481045051E-2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1.3645055446448057E-2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1.1851633636850564E-2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1.2641742545973937E-2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9.5872760816520849E-3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6.7110932571564615E-3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1.1851633636850562E-2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2.1332940546331017E-2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1.3858834731893113E-2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6.6984367870816658E-3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1.2792239481045051E-2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1.1299811541589789E-2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1.1851633636850564E-2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1.0468943045884659E-2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1.8812116883889783E-4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2.0191672122041701E-3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1.8812116883889783E-4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2.0505207403439863E-3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1.8812116883889783E-4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2.0818742684838025E-3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5.0309468547283222E-2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2.5154734273641656E-2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4.97580491578885E-2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1.8244618024559119E-2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3.5178658572873903E-2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1.2898841476720432E-2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2.4173570195798372E-2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0.29814069908151325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2.3138903767184433E-2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0.285379813128608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1.7086234600964115E-3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2.1073022674522407E-2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1.7086234600964115E-3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2.1073022674522407E-2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1.1851633636850564E-2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2.4888430637386192E-2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9.3025055049693519E-3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1.085292308913091E-2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5.0309468547283222E-2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2.2639260846277369E-2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4.97580491578885E-2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1.5756715566664636E-2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3.5178658572873903E-2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1.1139908548076696E-2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1.8812116883889783E-4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1.9721369199944454E-3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1.8812116883889783E-4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2.003490448134262E-3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1.8812116883889783E-4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2.0348439762740782E-3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1.8812116883889783E-4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2.0661975044138944E-3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1.8812116883889783E-4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2.0975510325537106E-3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1.8812116883889783E-4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2.1289045606935272E-3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1.898470511218235E-4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2.0218710944474205E-3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1.898470511218235E-4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2.0693328572278765E-3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2.4173570195798372E-2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0.29894648475470653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2.3138903767184433E-2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0.28615110992084747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1.7086234600964115E-3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2.1129976789858954E-2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1.7086234600964115E-3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2.1129976789858954E-2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4.9645003868356845E-2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1.8203168085064177E-2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5.0309468547283222E-2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3.6055119125552981E-2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4.97580491578885E-2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2.9025528675434922E-2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3.5178658572873903E-2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2.0520884167509749E-2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1.1851633636850564E-2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1.6197232637029095E-2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8.813476760102365E-2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2.2033691900256069E-2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2.7183508897220737E-2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6.7958772243052329E-3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2.4643873117895614E-2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1.2321936558947829E-2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1.8812116883889783E-4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2.0223025650181518E-3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1.8812116883889783E-4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2.0536560931579679E-3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1.8812116883889783E-4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2.0850096212977841E-3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1.898470511218235E-4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2.1357793251205143E-3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4.9645003868356845E-2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9.7635174274435174E-2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5.0309468547283222E-2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0.10397290166438536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4.97580491578885E-2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9.9516098315777041E-2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3.5178658572873903E-2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7.0943628121962393E-2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4.4488067606974956E-2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7.5629714931857508E-2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2.5249657799202529E-2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6.3124144498006773E-3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9.5468904362316226E-2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0.14320335654347432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2.4173570195798372E-2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0.29693202057172335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2.3138903767184433E-2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0.28422286794024881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1.7086234600964115E-3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2.0987591501517591E-2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1.7086234600964115E-3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2.0987591501517591E-2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2.4643873117895614E-2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2.3411679462000814E-2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1.898470511218235E-4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2.0471840345969968E-3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1.898470511218235E-4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2.0788252097839674E-3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1.8812116883889783E-4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2.0912803269257474E-3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1.8812116883889783E-4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2.1226338550655636E-3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2.4173570195798372E-2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0.29088862802277377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2.3138903767184433E-2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0.27843814199845268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1.7086234600964115E-3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2.0560435636493485E-2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1.7086234600964115E-3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2.0560435636493485E-2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1.898470511218235E-4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1.9902299192604499E-3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1.898470511218235E-4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2.0376916820409059E-3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2.4173570195798372E-2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0.292903092205757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2.3138903767184433E-2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0.28036638397905145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1.7086234600964115E-3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2.0702820924834858E-2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1.7086234600964115E-3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2.0702820924834858E-2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1.3858834731893113E-2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2.1019232676704552E-2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1.2150211271796704E-2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8.3836457775397263E-2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1.1106052490626675E-2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1.7214381360471358E-2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1.898470511218235E-4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2.0345275645222084E-3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1.8812116883889783E-4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2.0473853875300047E-3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1.8812116883889783E-4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2.0787389156698209E-3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1.8812116883889783E-4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2.1100924438096371E-3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1.8812116883889783E-4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2.1414459719494537E-3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1.5187764089745878E-3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7.8976373266678567E-3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1.5187764089745878E-3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7.8976373266678567E-3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1.5187764089745878E-3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7.8976373266678567E-3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2.4173570195798372E-2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0.29652912773512669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2.3138903767184433E-2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0.28383721954412905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1.7086234600964115E-3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2.0959114443849312E-2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1.7086234600964115E-3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2.0959114443849312E-2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1.5187764089745878E-3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1.8630323950088276E-2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1.5187764089745878E-3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1.8630323950088276E-2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1.898470511218235E-4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2.0187069769287236E-3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7.3367255847170149E-3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4.8789225138368149E-2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2.9629084092126404E-2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1.0370179432244204E-2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1.8812116883889783E-4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2.0003550953202804E-3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1.8812116883889783E-4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2.0317086234600966E-3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1.8812116883889783E-4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2.0630621515999128E-3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1.8812116883889783E-4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2.094415679739729E-3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2.4173570195798372E-2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0.29532044922533685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2.3138903767184433E-2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0.28268027435576987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1.7086234600964115E-3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2.0873683270844497E-2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1.7086234600964115E-3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2.0873683270844497E-2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1.5187764089745878E-3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1.8554385129639552E-2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1.5187764089745878E-3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1.8554385129639552E-2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7.3367255847170149E-3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8.9630330893292878E-2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1.898470511218235E-4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2.0060505068539352E-3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1.898470511218235E-4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1.9111269812930232E-3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1.8812116883889783E-4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1.9251066277847209E-3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1.8812116883889783E-4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1.9564601559245373E-3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1.8812116883889783E-4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1.9878136840643539E-3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1.8812116883889783E-4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2.0191672122041701E-3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1.8812116883889783E-4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2.0505207403439863E-3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1.8812116883889783E-4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2.0818742684838025E-3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1.8812116883889783E-4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2.1132277966236191E-3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2.4173570195798372E-2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0.28484523547382412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2.3138903767184433E-2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0.27265341605665655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1.7086234600964115E-3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2.0133279771469378E-2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1.7086234600964115E-3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2.0133279771469378E-2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1.5187764089745878E-3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1.7896248685750557E-2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1.5187764089745878E-3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1.7896248685750557E-2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1.8812116883889783E-4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1.9627308615525006E-3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1.8812116883889783E-4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1.9940843896923167E-3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1.8812116883889783E-4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2.0254379178321329E-3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1.8812116883889783E-4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2.0567914459719491E-3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2.4173570195798372E-2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0.28041341427126104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2.3138903767184433E-2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0.26841128369933936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1.7086234600964115E-3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1.982003213711837E-2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1.7086234600964115E-3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1.982003213711837E-2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1.5187764089745878E-3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1.7617806344105216E-2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1.5187764089745878E-3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1.7617806344105216E-2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4.9645003868356845E-2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1.1583834235949889E-2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5.0309468547283222E-2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1.1738875994366044E-2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4.97580491578885E-2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1.1610211470173942E-2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3.5178658572873903E-2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8.2083536670038808E-3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4.9645003868356845E-2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1.4066084429367855E-2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4.97580491578885E-2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1.4098113928068491E-2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3.5178658572873903E-2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9.9672865956476637E-3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5.0309468547283222E-2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0.1551208613541234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1.8812116883889783E-4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1.9376480390406478E-3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1.8812116883889783E-4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1.9690015671804638E-3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2.4173570195798372E-2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0.29733491340831997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2.3138903767184433E-2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0.28460851633636852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1.7086234600964115E-3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2.101606855918586E-2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1.7086234600964115E-3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2.101606855918586E-2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1.5187764089745878E-3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1.8680949830387428E-2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1.5187764089745878E-3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1.8680949830387428E-2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5.0309468547283222E-2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0.20207636533158768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1.8812116883889783E-4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1.9878136840643539E-3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1.8812116883889783E-4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2.0191672122041701E-3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1.8812116883889783E-4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2.0505207403439863E-3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2.4173570195798372E-2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0.30055805610109304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2.3138903767184433E-2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0.28769370350532641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1.7086234600964115E-3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2.1243885020532049E-2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1.7086234600964115E-3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2.1243885020532049E-2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1.5187764089745878E-3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1.8883453351584041E-2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1.5187764089745878E-3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1.8883453351584041E-2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9.1126584538475282E-3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1.2302088912694156E-2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8.7329643516038807E-3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1.4263841774286334E-2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1.3544724156400643E-2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2.8218175325834663E-2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1.898470511218235E-4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2.0281993294848145E-3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1.898470511218235E-4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2.0598405046717851E-3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1.898470511218235E-4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2.0914816798587553E-3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1.898470511218235E-4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2.1231228550457259E-3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2.4173570195798372E-2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0.29129152085937038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2.3138903767184433E-2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0.27882379039457245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1.7086234600964115E-3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2.058891269416176E-2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1.7086234600964115E-3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2.058891269416176E-2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1.5187764089745878E-3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1.8301255728143784E-2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1.5187764089745878E-3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1.8301255728143784E-2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1.2150211271796704E-2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8.3026443690610834E-3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5.0309468547283222E-2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2.9347189985915175E-2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1.8812116883889783E-4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1.9470540974825929E-3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1.8812116883889783E-4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1.9784076256224086E-3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1.898470511218235E-4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2.0281993294848145E-3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1.8812116883889783E-4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1.9000238052728677E-3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1.8812116883889783E-4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1.9470540974825929E-3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2.4173570195798372E-2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0.292903092205757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2.3138903767184433E-2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0.28036638397905145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1.7086234600964115E-3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2.0702820924834858E-2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1.7086234600964115E-3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2.0702820924834858E-2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1.5187764089745878E-3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1.8402507488742094E-2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1.5187764089745878E-3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1.8402507488742094E-2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9.3974290305302612E-3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9.2408052133547483E-3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1.898470511218235E-4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2.0281993294848145E-3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1.898470511218235E-4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2.0598405046717851E-3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2.4173570195798372E-2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0.28403944980063089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2.3138903767184433E-2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0.27188211926441708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1.7086234600964115E-3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2.0076325656132835E-2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1.7086234600964115E-3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2.0076325656132835E-2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1.5187764089745878E-3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1.7845622805451405E-2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1.5187764089745878E-3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1.7845622805451405E-2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2.6103969529250728E-2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1.6097447876371296E-2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1.2150211271796704E-2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6.4801126782915849E-3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1.3544724156400643E-2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1827</v>
      </c>
      <c r="AI869" s="32" t="s">
        <v>367</v>
      </c>
      <c r="AJ869" s="34">
        <f ca="1">IFERROR(PA[[#This Row],[Breakdown Time]]*PA[[#This Row],[Plant Equivalent Weightage]],"")</f>
        <v>9.7070523120871294E-3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2.4173570195798372E-2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0.27638448590529474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2.3138903767184433E-2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0.264554799738142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1.7086234600964115E-3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1830</v>
      </c>
      <c r="AI872" s="32" t="s">
        <v>367</v>
      </c>
      <c r="AJ872" s="34">
        <f ca="1">IFERROR(PA[[#This Row],[Breakdown Time]]*PA[[#This Row],[Plant Equivalent Weightage]],"")</f>
        <v>8.9133190501696144E-3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1.7086234600964115E-3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1829</v>
      </c>
      <c r="AI873" s="32" t="s">
        <v>367</v>
      </c>
      <c r="AJ873" s="34">
        <f ca="1">IFERROR(PA[[#This Row],[Breakdown Time]]*PA[[#This Row],[Plant Equivalent Weightage]],"")</f>
        <v>8.9133190501696144E-3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1.5187764089745878E-3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1831</v>
      </c>
      <c r="AI874" s="32" t="s">
        <v>367</v>
      </c>
      <c r="AJ874" s="34">
        <f ca="1">IFERROR(PA[[#This Row],[Breakdown Time]]*PA[[#This Row],[Plant Equivalent Weightage]],"")</f>
        <v>1.4377750004959434E-2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1.5187764089745878E-3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1832</v>
      </c>
      <c r="AI875" s="32" t="s">
        <v>367</v>
      </c>
      <c r="AJ875" s="34">
        <f ca="1">IFERROR(PA[[#This Row],[Breakdown Time]]*PA[[#This Row],[Plant Equivalent Weightage]],"")</f>
        <v>1.4377750004959434E-2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2.325626376242337E-2</v>
      </c>
      <c r="W876" s="35" t="s">
        <v>474</v>
      </c>
      <c r="X876" s="38"/>
      <c r="Y876" s="38" t="s">
        <v>1833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1834</v>
      </c>
      <c r="AI876" s="32" t="s">
        <v>367</v>
      </c>
      <c r="AJ876" s="34">
        <f ca="1">IFERROR(PA[[#This Row],[Breakdown Time]]*PA[[#This Row],[Plant Equivalent Weightage]],"")</f>
        <v>1.5504175841615586E-2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2.3433166696423254E-2</v>
      </c>
      <c r="W877" s="35" t="s">
        <v>474</v>
      </c>
      <c r="X877" s="38"/>
      <c r="Y877" s="38" t="s">
        <v>1833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1834</v>
      </c>
      <c r="AI877" s="32" t="s">
        <v>367</v>
      </c>
      <c r="AJ877" s="34">
        <f ca="1">IFERROR(PA[[#This Row],[Breakdown Time]]*PA[[#This Row],[Plant Equivalent Weightage]],"")</f>
        <v>8.5921611220218918E-3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1.8812116883889783E-4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1835</v>
      </c>
      <c r="AI878" s="32" t="s">
        <v>367</v>
      </c>
      <c r="AJ878" s="34">
        <f ca="1">IFERROR(PA[[#This Row],[Breakdown Time]]*PA[[#This Row],[Plant Equivalent Weightage]],"")</f>
        <v>1.8279106905512905E-3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1.8812116883889783E-4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1.8592642186911067E-3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1.8812116883889783E-4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1.8906177468309229E-3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1.8812116883889783E-4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1.9219712749707399E-3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1.8812116883889783E-4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1.9533248031105557E-3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1.8812116883889783E-4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1.9846783312503723E-3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2.4173570195798372E-2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0.29693202057172335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2.3138903767184433E-2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0.28422286794024881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1.3544724156400643E-2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9.7070523120871294E-3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1.898470511218235E-4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2.0218710944474205E-3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1.898470511218235E-4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2.0535122696343907E-3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1.898470511218235E-4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2.0851534448213613E-3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1.8812116883889783E-4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2.0975510325537106E-3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1.898470511218235E-4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1836</v>
      </c>
      <c r="AI891" s="32" t="s">
        <v>367</v>
      </c>
      <c r="AJ891" s="34">
        <f ca="1">IFERROR(PA[[#This Row],[Breakdown Time]]*PA[[#This Row],[Plant Equivalent Weightage]],"")</f>
        <v>1.9269475688865087E-3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1.898470511218235E-4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1837</v>
      </c>
      <c r="AI892" s="32" t="s">
        <v>367</v>
      </c>
      <c r="AJ892" s="34">
        <f ca="1">IFERROR(PA[[#This Row],[Breakdown Time]]*PA[[#This Row],[Plant Equivalent Weightage]],"")</f>
        <v>1.9585887440734793E-3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1.8812116883889783E-4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1838</v>
      </c>
      <c r="AI893" s="32" t="s">
        <v>367</v>
      </c>
      <c r="AJ893" s="34">
        <f ca="1">IFERROR(PA[[#This Row],[Breakdown Time]]*PA[[#This Row],[Plant Equivalent Weightage]],"")</f>
        <v>1.9721369199944454E-3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1.8812116883889783E-4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2.003490448134262E-3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1.8812116883889783E-4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2.0348439762740782E-3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1.8812116883889783E-4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2.0661975044138944E-3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2.4173570195798372E-2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0.29330598504235356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2.3138903767184433E-2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0.2807520323751711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1.898470511218235E-4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1844</v>
      </c>
      <c r="AI899" s="32" t="s">
        <v>367</v>
      </c>
      <c r="AJ899" s="34">
        <f ca="1">IFERROR(PA[[#This Row],[Breakdown Time]]*PA[[#This Row],[Plant Equivalent Weightage]],"")</f>
        <v>2.0187069769287236E-3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1.898470511218235E-4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1845</v>
      </c>
      <c r="AI900" s="32" t="s">
        <v>367</v>
      </c>
      <c r="AJ900" s="34">
        <f ca="1">IFERROR(PA[[#This Row],[Breakdown Time]]*PA[[#This Row],[Plant Equivalent Weightage]],"")</f>
        <v>2.0503481521156942E-3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1.898470511218235E-4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1845</v>
      </c>
      <c r="AI901" s="32" t="s">
        <v>367</v>
      </c>
      <c r="AJ901" s="175">
        <f ca="1">IFERROR(PA[[#This Row],[Breakdown Time]]*PA[[#This Row],[Plant Equivalent Weightage]],"")</f>
        <v>2.0819893273026644E-3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2.4173570195798372E-2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0.29129152085937038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2.3138903767184433E-2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0.27882379039457245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1.898470511218235E-4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1.9712452141482672E-3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1.898470511218235E-4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2.0028863893352383E-3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7.3091114681902037E-3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2.8018260628062445E-3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2.4173570195798372E-2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0.28967994951298387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2.3138903767184433E-2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0.2772811968100935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2.1069570909956557E-2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7.0231903033188279E-3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1.898470511218235E-4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1.9490963915173882E-3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1.898470511218235E-4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1846</v>
      </c>
      <c r="AI911" s="32" t="s">
        <v>367</v>
      </c>
      <c r="AJ911" s="175">
        <f ca="1">IFERROR(PA[[#This Row],[Breakdown Time]]*PA[[#This Row],[Plant Equivalent Weightage]],"")</f>
        <v>1.9807375667043586E-3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1.898470511218235E-4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2.0123787418913292E-3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1.8812116883889783E-4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1847</v>
      </c>
      <c r="AI913" s="32" t="s">
        <v>367</v>
      </c>
      <c r="AJ913" s="34">
        <f ca="1">IFERROR(PA[[#This Row],[Breakdown Time]]*PA[[#This Row],[Plant Equivalent Weightage]],"")</f>
        <v>2.0254379178321329E-3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2.4173570195798372E-2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0.29048573518617704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2.3138903767184433E-2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0.27805249360233286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1.898470511218235E-4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1.9933940367791473E-3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2.4173570195798372E-2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0.29330598504235356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2.3138903767184433E-2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0.2807520323751711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1.898470511218235E-4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2.0028863893352383E-3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2.4173570195798372E-2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0.29451466355214356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2.3138903767184433E-2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0.28190897756353039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1.8812116883889783E-4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1.9846783312503723E-3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2.4173570195798372E-2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0.29491755638874012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2.3138903767184433E-2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0.28229462595965005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2.4173570195798372E-2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1894</v>
      </c>
      <c r="AI925" s="353" t="s">
        <v>367</v>
      </c>
      <c r="AJ925" s="34">
        <f ca="1">IFERROR(PA[[#This Row],[Breakdown Time]]*PA[[#This Row],[Plant Equivalent Weightage]],"")</f>
        <v>0.29250019936916027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2.3138903767184433E-2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0.26686869011486047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2.4643873117895617E-2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2.0536560931579673E-2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1.1663512468011665E-2</v>
      </c>
      <c r="W928" s="37" t="s">
        <v>413</v>
      </c>
      <c r="X928" s="39"/>
      <c r="Y928" s="355" t="s">
        <v>1890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1892</v>
      </c>
      <c r="AI928" s="353" t="s">
        <v>367</v>
      </c>
      <c r="AJ928" s="175">
        <f ca="1">IFERROR(PA[[#This Row],[Breakdown Time]]*PA[[#This Row],[Plant Equivalent Weightage]],"")</f>
        <v>8.5532424765418877E-2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1.298036064988395E-2</v>
      </c>
      <c r="W929" s="37" t="s">
        <v>413</v>
      </c>
      <c r="X929" s="39"/>
      <c r="Y929" s="355" t="s">
        <v>1891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1893</v>
      </c>
      <c r="AI929" s="353" t="s">
        <v>367</v>
      </c>
      <c r="AJ929" s="175">
        <f ca="1">IFERROR(PA[[#This Row],[Breakdown Time]]*PA[[#This Row],[Plant Equivalent Weightage]],"")</f>
        <v>3.0287508183062545E-2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2.3138903767184433E-2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1894</v>
      </c>
      <c r="AI930" s="353" t="s">
        <v>367</v>
      </c>
      <c r="AJ930" s="34">
        <f ca="1">IFERROR(PA[[#This Row],[Breakdown Time]]*PA[[#This Row],[Plant Equivalent Weightage]],"")</f>
        <v>0.13883342260310655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1.898470511218235E-4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2.0250352119661175E-3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1.898470511218235E-4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2.0566763871530881E-3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1.8812116883889783E-4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1.9595955087385189E-3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1.8812116883889783E-4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2.0066258009482437E-3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1.5049693507111824E-3</v>
      </c>
      <c r="W935" s="35" t="s">
        <v>433</v>
      </c>
      <c r="X935" s="38"/>
      <c r="Y935" s="354" t="s">
        <v>1909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1910</v>
      </c>
      <c r="AI935" s="353" t="s">
        <v>552</v>
      </c>
      <c r="AJ935" s="34">
        <f ca="1">IFERROR(PA[[#This Row],[Breakdown Time]]*PA[[#This Row],[Plant Equivalent Weightage]],"")</f>
        <v>1.8435874546211987E-2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1.6930905195500804E-3</v>
      </c>
      <c r="W936" s="35" t="s">
        <v>433</v>
      </c>
      <c r="X936" s="38"/>
      <c r="Y936" s="354" t="s">
        <v>1909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1910</v>
      </c>
      <c r="AI936" s="353" t="s">
        <v>552</v>
      </c>
      <c r="AJ936" s="34">
        <f ca="1">IFERROR(PA[[#This Row],[Breakdown Time]]*PA[[#This Row],[Plant Equivalent Weightage]],"")</f>
        <v>2.0740358864488488E-2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1.2227875974528358E-3</v>
      </c>
      <c r="W937" s="35" t="s">
        <v>433</v>
      </c>
      <c r="X937" s="38"/>
      <c r="Y937" s="354" t="s">
        <v>1909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1910</v>
      </c>
      <c r="AI937" s="353" t="s">
        <v>552</v>
      </c>
      <c r="AJ937" s="34">
        <f ca="1">IFERROR(PA[[#This Row],[Breakdown Time]]*PA[[#This Row],[Plant Equivalent Weightage]],"")</f>
        <v>1.4979148068797242E-2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1.2227875974528358E-3</v>
      </c>
      <c r="W938" s="35" t="s">
        <v>433</v>
      </c>
      <c r="X938" s="38"/>
      <c r="Y938" s="354" t="s">
        <v>1909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1910</v>
      </c>
      <c r="AI938" s="353" t="s">
        <v>552</v>
      </c>
      <c r="AJ938" s="34">
        <f ca="1">IFERROR(PA[[#This Row],[Breakdown Time]]*PA[[#This Row],[Plant Equivalent Weightage]],"")</f>
        <v>1.4979148068797242E-2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1.3168481818722848E-3</v>
      </c>
      <c r="W939" s="35" t="s">
        <v>433</v>
      </c>
      <c r="X939" s="39"/>
      <c r="Y939" s="354" t="s">
        <v>1909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1910</v>
      </c>
      <c r="AI939" s="353" t="s">
        <v>552</v>
      </c>
      <c r="AJ939" s="175">
        <f ca="1">IFERROR(PA[[#This Row],[Breakdown Time]]*PA[[#This Row],[Plant Equivalent Weightage]],"")</f>
        <v>1.6131390227935492E-2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1.2227875974528358E-3</v>
      </c>
      <c r="W940" s="35" t="s">
        <v>433</v>
      </c>
      <c r="X940" s="38"/>
      <c r="Y940" s="354" t="s">
        <v>1909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1910</v>
      </c>
      <c r="AI940" s="353" t="s">
        <v>552</v>
      </c>
      <c r="AJ940" s="34">
        <f ca="1">IFERROR(PA[[#This Row],[Breakdown Time]]*PA[[#This Row],[Plant Equivalent Weightage]],"")</f>
        <v>1.4979148068797242E-2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1.2227875974528358E-3</v>
      </c>
      <c r="W941" s="35" t="s">
        <v>433</v>
      </c>
      <c r="X941" s="39"/>
      <c r="Y941" s="354" t="s">
        <v>1909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1910</v>
      </c>
      <c r="AI941" s="353" t="s">
        <v>552</v>
      </c>
      <c r="AJ941" s="175">
        <f ca="1">IFERROR(PA[[#This Row],[Breakdown Time]]*PA[[#This Row],[Plant Equivalent Weightage]],"")</f>
        <v>1.4979148068797242E-2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9.4060584419448912E-4</v>
      </c>
      <c r="W942" s="35" t="s">
        <v>433</v>
      </c>
      <c r="X942" s="39"/>
      <c r="Y942" s="354" t="s">
        <v>1909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1910</v>
      </c>
      <c r="AI942" s="353" t="s">
        <v>552</v>
      </c>
      <c r="AJ942" s="175">
        <f ca="1">IFERROR(PA[[#This Row],[Breakdown Time]]*PA[[#This Row],[Plant Equivalent Weightage]],"")</f>
        <v>1.1522421591382493E-2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1.5049693507111824E-3</v>
      </c>
      <c r="W943" s="35" t="s">
        <v>433</v>
      </c>
      <c r="X943" s="38"/>
      <c r="Y943" s="354" t="s">
        <v>1909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1910</v>
      </c>
      <c r="AI943" s="353" t="s">
        <v>552</v>
      </c>
      <c r="AJ943" s="34">
        <f ca="1">IFERROR(PA[[#This Row],[Breakdown Time]]*PA[[#This Row],[Plant Equivalent Weightage]],"")</f>
        <v>1.800946656351048E-2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1.6930905195500804E-3</v>
      </c>
      <c r="W944" s="35" t="s">
        <v>433</v>
      </c>
      <c r="X944" s="38"/>
      <c r="Y944" s="354" t="s">
        <v>1909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1910</v>
      </c>
      <c r="AI944" s="353" t="s">
        <v>552</v>
      </c>
      <c r="AJ944" s="34">
        <f ca="1">IFERROR(PA[[#This Row],[Breakdown Time]]*PA[[#This Row],[Plant Equivalent Weightage]],"")</f>
        <v>2.0260649883949294E-2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1.2227875974528358E-3</v>
      </c>
      <c r="W945" s="35" t="s">
        <v>433</v>
      </c>
      <c r="X945" s="38"/>
      <c r="Y945" s="354" t="s">
        <v>1909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1910</v>
      </c>
      <c r="AI945" s="353" t="s">
        <v>552</v>
      </c>
      <c r="AJ945" s="34">
        <f ca="1">IFERROR(PA[[#This Row],[Breakdown Time]]*PA[[#This Row],[Plant Equivalent Weightage]],"")</f>
        <v>1.4632691582852266E-2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1.2227875974528358E-3</v>
      </c>
      <c r="W946" s="35" t="s">
        <v>433</v>
      </c>
      <c r="X946" s="38"/>
      <c r="Y946" s="354" t="s">
        <v>1909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1910</v>
      </c>
      <c r="AI946" s="353" t="s">
        <v>552</v>
      </c>
      <c r="AJ946" s="34">
        <f ca="1">IFERROR(PA[[#This Row],[Breakdown Time]]*PA[[#This Row],[Plant Equivalent Weightage]],"")</f>
        <v>1.4632691582852266E-2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1.3168481818722848E-3</v>
      </c>
      <c r="W947" s="35" t="s">
        <v>433</v>
      </c>
      <c r="X947" s="38"/>
      <c r="Y947" s="354" t="s">
        <v>1909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1910</v>
      </c>
      <c r="AI947" s="353" t="s">
        <v>552</v>
      </c>
      <c r="AJ947" s="34">
        <f ca="1">IFERROR(PA[[#This Row],[Breakdown Time]]*PA[[#This Row],[Plant Equivalent Weightage]],"")</f>
        <v>1.5758283243071672E-2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1.2227875974528358E-3</v>
      </c>
      <c r="W948" s="35" t="s">
        <v>433</v>
      </c>
      <c r="X948" s="38"/>
      <c r="Y948" s="354" t="s">
        <v>1909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1910</v>
      </c>
      <c r="AI948" s="353" t="s">
        <v>552</v>
      </c>
      <c r="AJ948" s="34">
        <f ca="1">IFERROR(PA[[#This Row],[Breakdown Time]]*PA[[#This Row],[Plant Equivalent Weightage]],"")</f>
        <v>1.4632691582852266E-2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1.2227875974528358E-3</v>
      </c>
      <c r="W949" s="35" t="s">
        <v>433</v>
      </c>
      <c r="X949" s="38"/>
      <c r="Y949" s="354" t="s">
        <v>1909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1910</v>
      </c>
      <c r="AI949" s="353" t="s">
        <v>552</v>
      </c>
      <c r="AJ949" s="34">
        <f ca="1">IFERROR(PA[[#This Row],[Breakdown Time]]*PA[[#This Row],[Plant Equivalent Weightage]],"")</f>
        <v>1.4632691582852266E-2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9.4060584419448912E-4</v>
      </c>
      <c r="W950" s="35" t="s">
        <v>433</v>
      </c>
      <c r="X950" s="38"/>
      <c r="Y950" s="354" t="s">
        <v>1909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1910</v>
      </c>
      <c r="AI950" s="353" t="s">
        <v>552</v>
      </c>
      <c r="AJ950" s="34">
        <f ca="1">IFERROR(PA[[#This Row],[Breakdown Time]]*PA[[#This Row],[Plant Equivalent Weightage]],"")</f>
        <v>1.1255916602194051E-2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1.898470511218235E-4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1.9965581542978439E-3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1.898470511218235E-4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1912</v>
      </c>
      <c r="AI952" s="32" t="s">
        <v>367</v>
      </c>
      <c r="AJ952" s="34">
        <f ca="1">IFERROR(PA[[#This Row],[Breakdown Time]]*PA[[#This Row],[Plant Equivalent Weightage]],"")</f>
        <v>2.0281993294848145E-3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2.4173570195798372E-2</v>
      </c>
      <c r="W953" s="35" t="s">
        <v>474</v>
      </c>
      <c r="X953" s="38"/>
      <c r="Y953" s="354" t="s">
        <v>1913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1914</v>
      </c>
      <c r="AI953" s="353" t="s">
        <v>367</v>
      </c>
      <c r="AJ953" s="34">
        <f ca="1">IFERROR(PA[[#This Row],[Breakdown Time]]*PA[[#This Row],[Plant Equivalent Weightage]],"")</f>
        <v>0.10273767333214308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2.3138903767184433E-2</v>
      </c>
      <c r="W954" s="35" t="s">
        <v>474</v>
      </c>
      <c r="X954" s="38"/>
      <c r="Y954" s="354" t="s">
        <v>1913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1914</v>
      </c>
      <c r="AI954" s="353" t="s">
        <v>367</v>
      </c>
      <c r="AJ954" s="34">
        <f ca="1">IFERROR(PA[[#This Row],[Breakdown Time]]*PA[[#This Row],[Plant Equivalent Weightage]],"")</f>
        <v>9.8340341010533835E-2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1.5049693507111824E-3</v>
      </c>
      <c r="W955" s="35" t="s">
        <v>433</v>
      </c>
      <c r="X955" s="38"/>
      <c r="Y955" s="354" t="s">
        <v>1909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1910</v>
      </c>
      <c r="AI955" s="353" t="s">
        <v>552</v>
      </c>
      <c r="AJ955" s="34">
        <f ca="1">IFERROR(PA[[#This Row],[Breakdown Time]]*PA[[#This Row],[Plant Equivalent Weightage]],"")</f>
        <v>1.8335543256164575E-2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1.6930905195500804E-3</v>
      </c>
      <c r="W956" s="35" t="s">
        <v>433</v>
      </c>
      <c r="X956" s="38"/>
      <c r="Y956" s="354" t="s">
        <v>1909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1910</v>
      </c>
      <c r="AI956" s="353" t="s">
        <v>552</v>
      </c>
      <c r="AJ956" s="34">
        <f ca="1">IFERROR(PA[[#This Row],[Breakdown Time]]*PA[[#This Row],[Plant Equivalent Weightage]],"")</f>
        <v>2.062748616318515E-2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1.2227875974528358E-3</v>
      </c>
      <c r="W957" s="35" t="s">
        <v>433</v>
      </c>
      <c r="X957" s="38"/>
      <c r="Y957" s="354" t="s">
        <v>1909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1910</v>
      </c>
      <c r="AI957" s="353" t="s">
        <v>552</v>
      </c>
      <c r="AJ957" s="34">
        <f ca="1">IFERROR(PA[[#This Row],[Breakdown Time]]*PA[[#This Row],[Plant Equivalent Weightage]],"")</f>
        <v>1.489762889563372E-2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1.2227875974528358E-3</v>
      </c>
      <c r="W958" s="35" t="s">
        <v>433</v>
      </c>
      <c r="X958" s="38"/>
      <c r="Y958" s="354" t="s">
        <v>1909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1910</v>
      </c>
      <c r="AI958" s="353" t="s">
        <v>552</v>
      </c>
      <c r="AJ958" s="34">
        <f ca="1">IFERROR(PA[[#This Row],[Breakdown Time]]*PA[[#This Row],[Plant Equivalent Weightage]],"")</f>
        <v>1.489762889563372E-2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1.3168481818722848E-3</v>
      </c>
      <c r="W959" s="35" t="s">
        <v>433</v>
      </c>
      <c r="X959" s="38"/>
      <c r="Y959" s="354" t="s">
        <v>1909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1910</v>
      </c>
      <c r="AI959" s="353" t="s">
        <v>552</v>
      </c>
      <c r="AJ959" s="34">
        <f ca="1">IFERROR(PA[[#This Row],[Breakdown Time]]*PA[[#This Row],[Plant Equivalent Weightage]],"")</f>
        <v>1.6043600349144007E-2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1.2227875974528358E-3</v>
      </c>
      <c r="W960" s="35" t="s">
        <v>433</v>
      </c>
      <c r="X960" s="38"/>
      <c r="Y960" s="354" t="s">
        <v>1909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1910</v>
      </c>
      <c r="AI960" s="353" t="s">
        <v>552</v>
      </c>
      <c r="AJ960" s="34">
        <f ca="1">IFERROR(PA[[#This Row],[Breakdown Time]]*PA[[#This Row],[Plant Equivalent Weightage]],"")</f>
        <v>1.489762889563372E-2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1.3168481818722848E-3</v>
      </c>
      <c r="W961" s="35" t="s">
        <v>433</v>
      </c>
      <c r="X961" s="38"/>
      <c r="Y961" s="354" t="s">
        <v>1909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1910</v>
      </c>
      <c r="AI961" s="353" t="s">
        <v>552</v>
      </c>
      <c r="AJ961" s="34">
        <f ca="1">IFERROR(PA[[#This Row],[Breakdown Time]]*PA[[#This Row],[Plant Equivalent Weightage]],"")</f>
        <v>1.6043600349144007E-2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1.5049693507111824E-3</v>
      </c>
      <c r="W962" s="35" t="s">
        <v>433</v>
      </c>
      <c r="X962" s="38"/>
      <c r="Y962" s="354" t="s">
        <v>1909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1910</v>
      </c>
      <c r="AI962" s="353" t="s">
        <v>552</v>
      </c>
      <c r="AJ962" s="34">
        <f ca="1">IFERROR(PA[[#This Row],[Breakdown Time]]*PA[[#This Row],[Plant Equivalent Weightage]],"")</f>
        <v>1.8335543256164575E-2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1.2227875974528358E-3</v>
      </c>
      <c r="W963" s="35" t="s">
        <v>433</v>
      </c>
      <c r="X963" s="38"/>
      <c r="Y963" s="354" t="s">
        <v>1909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1910</v>
      </c>
      <c r="AI963" s="353" t="s">
        <v>552</v>
      </c>
      <c r="AJ963" s="175">
        <f ca="1">IFERROR(PA[[#This Row],[Breakdown Time]]*PA[[#This Row],[Plant Equivalent Weightage]],"")</f>
        <v>1.489762889563372E-2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9.4060584419448912E-4</v>
      </c>
      <c r="W964" s="35" t="s">
        <v>433</v>
      </c>
      <c r="X964" s="38"/>
      <c r="Y964" s="354" t="s">
        <v>1909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1910</v>
      </c>
      <c r="AI964" s="353" t="s">
        <v>552</v>
      </c>
      <c r="AJ964" s="34">
        <f ca="1">IFERROR(PA[[#This Row],[Breakdown Time]]*PA[[#This Row],[Plant Equivalent Weightage]],"")</f>
        <v>1.1459714535102861E-2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1.252990537404035E-2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1916</v>
      </c>
      <c r="AI965" s="32" t="s">
        <v>367</v>
      </c>
      <c r="AJ965" s="34">
        <f ca="1">IFERROR(PA[[#This Row],[Breakdown Time]]*PA[[#This Row],[Plant Equivalent Weightage]],"")</f>
        <v>8.3532702493602368E-3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2.5249657799202529E-2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1917</v>
      </c>
      <c r="AI966" s="32" t="s">
        <v>367</v>
      </c>
      <c r="AJ966" s="34">
        <f ca="1">IFERROR(PA[[#This Row],[Breakdown Time]]*PA[[#This Row],[Plant Equivalent Weightage]],"")</f>
        <v>7.154069709774058E-3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1.898470511218235E-4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1.9965581542978439E-3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1.898470511218235E-4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2.0281993294848145E-3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1.8812116883889783E-4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1.9313773334126841E-3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1.5049693507111824E-3</v>
      </c>
      <c r="W970" s="35" t="s">
        <v>433</v>
      </c>
      <c r="X970" s="38"/>
      <c r="Y970" s="354" t="s">
        <v>1909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1910</v>
      </c>
      <c r="AI970" s="353" t="s">
        <v>552</v>
      </c>
      <c r="AJ970" s="34">
        <f ca="1">IFERROR(PA[[#This Row],[Breakdown Time]]*PA[[#This Row],[Plant Equivalent Weightage]],"")</f>
        <v>1.8109797853557895E-2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1.6930905195500804E-3</v>
      </c>
      <c r="W971" s="35" t="s">
        <v>433</v>
      </c>
      <c r="X971" s="38"/>
      <c r="Y971" s="354" t="s">
        <v>1909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1910</v>
      </c>
      <c r="AI971" s="353" t="s">
        <v>552</v>
      </c>
      <c r="AJ971" s="34">
        <f ca="1">IFERROR(PA[[#This Row],[Breakdown Time]]*PA[[#This Row],[Plant Equivalent Weightage]],"")</f>
        <v>2.0373522585252636E-2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1.2227875974528358E-3</v>
      </c>
      <c r="W972" s="35" t="s">
        <v>433</v>
      </c>
      <c r="X972" s="38"/>
      <c r="Y972" s="354" t="s">
        <v>1909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1910</v>
      </c>
      <c r="AI972" s="353" t="s">
        <v>552</v>
      </c>
      <c r="AJ972" s="34">
        <f ca="1">IFERROR(PA[[#This Row],[Breakdown Time]]*PA[[#This Row],[Plant Equivalent Weightage]],"")</f>
        <v>1.471421075601579E-2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1.2227875974528358E-3</v>
      </c>
      <c r="W973" s="35" t="s">
        <v>433</v>
      </c>
      <c r="X973" s="38"/>
      <c r="Y973" s="354" t="s">
        <v>1909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1910</v>
      </c>
      <c r="AI973" s="353" t="s">
        <v>552</v>
      </c>
      <c r="AJ973" s="34">
        <f ca="1">IFERROR(PA[[#This Row],[Breakdown Time]]*PA[[#This Row],[Plant Equivalent Weightage]],"")</f>
        <v>1.471421075601579E-2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1.3168481818722848E-3</v>
      </c>
      <c r="W974" s="35" t="s">
        <v>433</v>
      </c>
      <c r="X974" s="38"/>
      <c r="Y974" s="354" t="s">
        <v>1909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1910</v>
      </c>
      <c r="AI974" s="353" t="s">
        <v>552</v>
      </c>
      <c r="AJ974" s="34">
        <f ca="1">IFERROR(PA[[#This Row],[Breakdown Time]]*PA[[#This Row],[Plant Equivalent Weightage]],"")</f>
        <v>1.5846073121863161E-2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1.2227875974528358E-3</v>
      </c>
      <c r="W975" s="35" t="s">
        <v>433</v>
      </c>
      <c r="X975" s="38"/>
      <c r="Y975" s="354" t="s">
        <v>1909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1910</v>
      </c>
      <c r="AI975" s="353" t="s">
        <v>552</v>
      </c>
      <c r="AJ975" s="34">
        <f ca="1">IFERROR(PA[[#This Row],[Breakdown Time]]*PA[[#This Row],[Plant Equivalent Weightage]],"")</f>
        <v>1.471421075601579E-2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1.3168481818722848E-3</v>
      </c>
      <c r="W976" s="35" t="s">
        <v>433</v>
      </c>
      <c r="X976" s="38"/>
      <c r="Y976" s="354" t="s">
        <v>1909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1910</v>
      </c>
      <c r="AI976" s="353" t="s">
        <v>552</v>
      </c>
      <c r="AJ976" s="34">
        <f ca="1">IFERROR(PA[[#This Row],[Breakdown Time]]*PA[[#This Row],[Plant Equivalent Weightage]],"")</f>
        <v>1.5846073121863161E-2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1.5049693507111824E-3</v>
      </c>
      <c r="W977" s="35" t="s">
        <v>433</v>
      </c>
      <c r="X977" s="38"/>
      <c r="Y977" s="354" t="s">
        <v>1909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1910</v>
      </c>
      <c r="AI977" s="353" t="s">
        <v>552</v>
      </c>
      <c r="AJ977" s="34">
        <f ca="1">IFERROR(PA[[#This Row],[Breakdown Time]]*PA[[#This Row],[Plant Equivalent Weightage]],"")</f>
        <v>1.8109797853557895E-2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1.2227875974528358E-3</v>
      </c>
      <c r="W978" s="35" t="s">
        <v>433</v>
      </c>
      <c r="X978" s="38"/>
      <c r="Y978" s="354" t="s">
        <v>1909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1910</v>
      </c>
      <c r="AI978" s="353" t="s">
        <v>552</v>
      </c>
      <c r="AJ978" s="175">
        <f ca="1">IFERROR(PA[[#This Row],[Breakdown Time]]*PA[[#This Row],[Plant Equivalent Weightage]],"")</f>
        <v>1.471421075601579E-2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9.4060584419448912E-4</v>
      </c>
      <c r="W979" s="35" t="s">
        <v>433</v>
      </c>
      <c r="X979" s="38"/>
      <c r="Y979" s="354" t="s">
        <v>1909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1910</v>
      </c>
      <c r="AI979" s="353" t="s">
        <v>552</v>
      </c>
      <c r="AJ979" s="34">
        <f ca="1">IFERROR(PA[[#This Row],[Breakdown Time]]*PA[[#This Row],[Plant Equivalent Weightage]],"")</f>
        <v>1.1318623658473685E-2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9.4923525560911739E-3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1918</v>
      </c>
      <c r="AI980" s="32" t="s">
        <v>367</v>
      </c>
      <c r="AJ980" s="34">
        <f ca="1">IFERROR(PA[[#This Row],[Breakdown Time]]*PA[[#This Row],[Plant Equivalent Weightage]],"")</f>
        <v>1.8035469856573241E-2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9.0177349282866155E-3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1918</v>
      </c>
      <c r="AI981" s="32" t="s">
        <v>367</v>
      </c>
      <c r="AJ981" s="34">
        <f ca="1">IFERROR(PA[[#This Row],[Breakdown Time]]*PA[[#This Row],[Plant Equivalent Weightage]],"")</f>
        <v>1.5029558213811214E-3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8.8278878771647935E-3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1918</v>
      </c>
      <c r="AI982" s="32" t="s">
        <v>367</v>
      </c>
      <c r="AJ982" s="34">
        <f ca="1">IFERROR(PA[[#This Row],[Breakdown Time]]*PA[[#This Row],[Plant Equivalent Weightage]],"")</f>
        <v>2.9426292923882776E-3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7.3367255847170149E-3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1918</v>
      </c>
      <c r="AI983" s="32" t="s">
        <v>367</v>
      </c>
      <c r="AJ983" s="34">
        <f ca="1">IFERROR(PA[[#This Row],[Breakdown Time]]*PA[[#This Row],[Plant Equivalent Weightage]],"")</f>
        <v>4.2797565910849301E-3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7.7129679223948101E-3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1918</v>
      </c>
      <c r="AI984" s="32" t="s">
        <v>367</v>
      </c>
      <c r="AJ984" s="34">
        <f ca="1">IFERROR(PA[[#This Row],[Breakdown Time]]*PA[[#This Row],[Plant Equivalent Weightage]],"")</f>
        <v>3.3422860997044264E-3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1.8812116883889783E-4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1919</v>
      </c>
      <c r="AI985" s="32" t="s">
        <v>367</v>
      </c>
      <c r="AJ985" s="34">
        <f ca="1">IFERROR(PA[[#This Row],[Breakdown Time]]*PA[[#This Row],[Plant Equivalent Weightage]],"")</f>
        <v>1.9784076256224091E-3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1.5049693507111824E-3</v>
      </c>
      <c r="W986" s="35" t="s">
        <v>433</v>
      </c>
      <c r="X986" s="38"/>
      <c r="Y986" s="354" t="s">
        <v>1909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1910</v>
      </c>
      <c r="AI986" s="353" t="s">
        <v>552</v>
      </c>
      <c r="AJ986" s="34">
        <f ca="1">IFERROR(PA[[#This Row],[Breakdown Time]]*PA[[#This Row],[Plant Equivalent Weightage]],"")</f>
        <v>1.8335543256164575E-2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1.6930905195500804E-3</v>
      </c>
      <c r="W987" s="35" t="s">
        <v>433</v>
      </c>
      <c r="X987" s="38"/>
      <c r="Y987" s="354" t="s">
        <v>1909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1910</v>
      </c>
      <c r="AI987" s="353" t="s">
        <v>552</v>
      </c>
      <c r="AJ987" s="34">
        <f ca="1">IFERROR(PA[[#This Row],[Breakdown Time]]*PA[[#This Row],[Plant Equivalent Weightage]],"")</f>
        <v>2.062748616318515E-2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1.2227875974528358E-3</v>
      </c>
      <c r="W988" s="35" t="s">
        <v>433</v>
      </c>
      <c r="X988" s="38"/>
      <c r="Y988" s="354" t="s">
        <v>1909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1910</v>
      </c>
      <c r="AI988" s="353" t="s">
        <v>552</v>
      </c>
      <c r="AJ988" s="34">
        <f ca="1">IFERROR(PA[[#This Row],[Breakdown Time]]*PA[[#This Row],[Plant Equivalent Weightage]],"")</f>
        <v>1.489762889563372E-2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1.2227875974528358E-3</v>
      </c>
      <c r="W989" s="35" t="s">
        <v>433</v>
      </c>
      <c r="X989" s="38"/>
      <c r="Y989" s="354" t="s">
        <v>1909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1910</v>
      </c>
      <c r="AI989" s="353" t="s">
        <v>552</v>
      </c>
      <c r="AJ989" s="34">
        <f ca="1">IFERROR(PA[[#This Row],[Breakdown Time]]*PA[[#This Row],[Plant Equivalent Weightage]],"")</f>
        <v>1.489762889563372E-2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12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1.3168481818722848E-3</v>
      </c>
      <c r="W990" s="35" t="s">
        <v>433</v>
      </c>
      <c r="X990" s="38"/>
      <c r="Y990" s="354" t="s">
        <v>1909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1910</v>
      </c>
      <c r="AI990" s="353" t="s">
        <v>552</v>
      </c>
      <c r="AJ990" s="34">
        <f ca="1">IFERROR(PA[[#This Row],[Breakdown Time]]*PA[[#This Row],[Plant Equivalent Weightage]],"")</f>
        <v>1.6043600349144007E-2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1.2227875974528358E-3</v>
      </c>
      <c r="W991" s="35" t="s">
        <v>433</v>
      </c>
      <c r="X991" s="38"/>
      <c r="Y991" s="354" t="s">
        <v>1909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1910</v>
      </c>
      <c r="AI991" s="353" t="s">
        <v>552</v>
      </c>
      <c r="AJ991" s="34">
        <f ca="1">IFERROR(PA[[#This Row],[Breakdown Time]]*PA[[#This Row],[Plant Equivalent Weightage]],"")</f>
        <v>1.489762889563372E-2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1.3168481818722848E-3</v>
      </c>
      <c r="W992" s="35" t="s">
        <v>433</v>
      </c>
      <c r="X992" s="38"/>
      <c r="Y992" s="354" t="s">
        <v>1909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1910</v>
      </c>
      <c r="AI992" s="353" t="s">
        <v>552</v>
      </c>
      <c r="AJ992" s="175">
        <f ca="1">IFERROR(PA[[#This Row],[Breakdown Time]]*PA[[#This Row],[Plant Equivalent Weightage]],"")</f>
        <v>1.6043600349144007E-2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1.5049693507111824E-3</v>
      </c>
      <c r="W993" s="35" t="s">
        <v>433</v>
      </c>
      <c r="X993" s="38"/>
      <c r="Y993" s="354" t="s">
        <v>1909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1910</v>
      </c>
      <c r="AI993" s="353" t="s">
        <v>552</v>
      </c>
      <c r="AJ993" s="34">
        <f ca="1">IFERROR(PA[[#This Row],[Breakdown Time]]*PA[[#This Row],[Plant Equivalent Weightage]],"")</f>
        <v>1.8335543256164575E-2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1.2227875974528358E-3</v>
      </c>
      <c r="W994" s="35" t="s">
        <v>433</v>
      </c>
      <c r="X994" s="38"/>
      <c r="Y994" s="354" t="s">
        <v>1909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1910</v>
      </c>
      <c r="AI994" s="353" t="s">
        <v>552</v>
      </c>
      <c r="AJ994" s="34">
        <f ca="1">IFERROR(PA[[#This Row],[Breakdown Time]]*PA[[#This Row],[Plant Equivalent Weightage]],"")</f>
        <v>1.489762889563372E-2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9.4060584419448912E-4</v>
      </c>
      <c r="W995" s="35" t="s">
        <v>433</v>
      </c>
      <c r="X995" s="38"/>
      <c r="Y995" s="354" t="s">
        <v>1909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1910</v>
      </c>
      <c r="AI995" s="353" t="s">
        <v>552</v>
      </c>
      <c r="AJ995" s="34">
        <f ca="1">IFERROR(PA[[#This Row],[Breakdown Time]]*PA[[#This Row],[Plant Equivalent Weightage]],"")</f>
        <v>1.1459714535102861E-2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1.898470511218235E-4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2" t="s">
        <v>1923</v>
      </c>
      <c r="AI996" s="32" t="s">
        <v>367</v>
      </c>
      <c r="AJ996" s="34">
        <f ca="1">IFERROR(PA[[#This Row],[Breakdown Time]]*PA[[#This Row],[Plant Equivalent Weightage]],"")</f>
        <v>1.9396040389612972E-3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1.898470511218235E-4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2" t="s">
        <v>1924</v>
      </c>
      <c r="AI997" s="32" t="s">
        <v>367</v>
      </c>
      <c r="AJ997" s="34">
        <f ca="1">IFERROR(PA[[#This Row],[Breakdown Time]]*PA[[#This Row],[Plant Equivalent Weightage]],"")</f>
        <v>1.9712452141482672E-3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1.898470511218235E-4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2" t="s">
        <v>1925</v>
      </c>
      <c r="AI998" s="32" t="s">
        <v>367</v>
      </c>
      <c r="AJ998" s="34">
        <f ca="1">IFERROR(PA[[#This Row],[Breakdown Time]]*PA[[#This Row],[Plant Equivalent Weightage]],"")</f>
        <v>2.0028863893352383E-3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1.898470511218235E-4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2" t="s">
        <v>1926</v>
      </c>
      <c r="AI999" s="32" t="s">
        <v>367</v>
      </c>
      <c r="AJ999" s="34">
        <f ca="1">IFERROR(PA[[#This Row],[Breakdown Time]]*PA[[#This Row],[Plant Equivalent Weightage]],"")</f>
        <v>1.9396040389612972E-3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1.8812116883889783E-4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2" t="s">
        <v>455</v>
      </c>
      <c r="AI1000" s="32" t="s">
        <v>367</v>
      </c>
      <c r="AJ1000" s="34">
        <f ca="1">IFERROR(PA[[#This Row],[Breakdown Time]]*PA[[#This Row],[Plant Equivalent Weightage]],"")</f>
        <v>1.9533248031105557E-3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1.8812116883889783E-4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2" t="s">
        <v>1927</v>
      </c>
      <c r="AI1001" s="32" t="s">
        <v>367</v>
      </c>
      <c r="AJ1001" s="34">
        <f ca="1">IFERROR(PA[[#This Row],[Breakdown Time]]*PA[[#This Row],[Plant Equivalent Weightage]],"")</f>
        <v>1.9846783312503723E-3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1.8812116883889783E-4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2" t="s">
        <v>1928</v>
      </c>
      <c r="AI1002" s="32" t="s">
        <v>367</v>
      </c>
      <c r="AJ1002" s="34">
        <f ca="1">IFERROR(PA[[#This Row],[Breakdown Time]]*PA[[#This Row],[Plant Equivalent Weightage]],"")</f>
        <v>2.0160318593901881E-3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1.5049693507111824E-3</v>
      </c>
      <c r="W1003" s="35" t="s">
        <v>433</v>
      </c>
      <c r="X1003" s="38"/>
      <c r="Y1003" s="354" t="s">
        <v>1909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1910</v>
      </c>
      <c r="AI1003" s="353" t="s">
        <v>552</v>
      </c>
      <c r="AJ1003" s="34">
        <f ca="1">IFERROR(PA[[#This Row],[Breakdown Time]]*PA[[#This Row],[Plant Equivalent Weightage]],"")</f>
        <v>1.7758638338391954E-2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1.6930905195500804E-3</v>
      </c>
      <c r="W1004" s="35" t="s">
        <v>433</v>
      </c>
      <c r="X1004" s="38"/>
      <c r="Y1004" s="354" t="s">
        <v>1909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1910</v>
      </c>
      <c r="AI1004" s="353" t="s">
        <v>552</v>
      </c>
      <c r="AJ1004" s="175">
        <f ca="1">IFERROR(PA[[#This Row],[Breakdown Time]]*PA[[#This Row],[Plant Equivalent Weightage]],"")</f>
        <v>1.997846813069095E-2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1.2227875974528358E-3</v>
      </c>
      <c r="W1005" s="35" t="s">
        <v>433</v>
      </c>
      <c r="X1005" s="38"/>
      <c r="Y1005" s="354" t="s">
        <v>1909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1910</v>
      </c>
      <c r="AI1005" s="353" t="s">
        <v>552</v>
      </c>
      <c r="AJ1005" s="34">
        <f ca="1">IFERROR(PA[[#This Row],[Breakdown Time]]*PA[[#This Row],[Plant Equivalent Weightage]],"")</f>
        <v>1.4428893649943464E-2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1.2227875974528358E-3</v>
      </c>
      <c r="W1006" s="35" t="s">
        <v>433</v>
      </c>
      <c r="X1006" s="38"/>
      <c r="Y1006" s="354" t="s">
        <v>1909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1910</v>
      </c>
      <c r="AI1006" s="353" t="s">
        <v>552</v>
      </c>
      <c r="AJ1006" s="34">
        <f ca="1">IFERROR(PA[[#This Row],[Breakdown Time]]*PA[[#This Row],[Plant Equivalent Weightage]],"")</f>
        <v>1.4428893649943464E-2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1.3168481818722848E-3</v>
      </c>
      <c r="W1007" s="35" t="s">
        <v>433</v>
      </c>
      <c r="X1007" s="38"/>
      <c r="Y1007" s="354" t="s">
        <v>1909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1929</v>
      </c>
      <c r="AI1007" s="32" t="s">
        <v>367</v>
      </c>
      <c r="AJ1007" s="34">
        <f ca="1">IFERROR(PA[[#This Row],[Breakdown Time]]*PA[[#This Row],[Plant Equivalent Weightage]],"")</f>
        <v>1.5538808546092962E-2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1.2227875974528358E-3</v>
      </c>
      <c r="W1008" s="35" t="s">
        <v>433</v>
      </c>
      <c r="X1008" s="38"/>
      <c r="Y1008" s="354" t="s">
        <v>1909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1929</v>
      </c>
      <c r="AI1008" s="32" t="s">
        <v>367</v>
      </c>
      <c r="AJ1008" s="34">
        <f ca="1">IFERROR(PA[[#This Row],[Breakdown Time]]*PA[[#This Row],[Plant Equivalent Weightage]],"")</f>
        <v>1.4428893649943464E-2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1.3168481818722848E-3</v>
      </c>
      <c r="W1009" s="35" t="s">
        <v>433</v>
      </c>
      <c r="X1009" s="38"/>
      <c r="Y1009" s="354" t="s">
        <v>1909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1929</v>
      </c>
      <c r="AI1009" s="32" t="s">
        <v>367</v>
      </c>
      <c r="AJ1009" s="34">
        <f ca="1">IFERROR(PA[[#This Row],[Breakdown Time]]*PA[[#This Row],[Plant Equivalent Weightage]],"")</f>
        <v>1.5538808546092962E-2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1.5049693507111824E-3</v>
      </c>
      <c r="W1010" s="35" t="s">
        <v>433</v>
      </c>
      <c r="X1010" s="38"/>
      <c r="Y1010" s="354" t="s">
        <v>1909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1929</v>
      </c>
      <c r="AI1010" s="32" t="s">
        <v>367</v>
      </c>
      <c r="AJ1010" s="34">
        <f ca="1">IFERROR(PA[[#This Row],[Breakdown Time]]*PA[[#This Row],[Plant Equivalent Weightage]],"")</f>
        <v>1.7758638338391954E-2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1.2227875974528358E-3</v>
      </c>
      <c r="W1011" s="35" t="s">
        <v>433</v>
      </c>
      <c r="X1011" s="38"/>
      <c r="Y1011" s="354" t="s">
        <v>1909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1929</v>
      </c>
      <c r="AI1011" s="32" t="s">
        <v>367</v>
      </c>
      <c r="AJ1011" s="34">
        <f ca="1">IFERROR(PA[[#This Row],[Breakdown Time]]*PA[[#This Row],[Plant Equivalent Weightage]],"")</f>
        <v>1.4428893649943464E-2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9.4060584419448912E-4</v>
      </c>
      <c r="W1012" s="35" t="s">
        <v>433</v>
      </c>
      <c r="X1012" s="38"/>
      <c r="Y1012" s="354" t="s">
        <v>1909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1929</v>
      </c>
      <c r="AI1012" s="32" t="s">
        <v>367</v>
      </c>
      <c r="AJ1012" s="34">
        <f ca="1">IFERROR(PA[[#This Row],[Breakdown Time]]*PA[[#This Row],[Plant Equivalent Weightage]],"")</f>
        <v>1.1099148961494972E-2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</sheetData>
  <phoneticPr fontId="45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N967:N1012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O985:O1012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Q2:Q1012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W2:W1012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M847:M1012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17</v>
      </c>
      <c r="R29" s="261">
        <f t="shared" si="15"/>
        <v>77.432258064516134</v>
      </c>
      <c r="S29" s="269">
        <f>SUMIF($F$2:F37,F29,$R$2:R37)</f>
        <v>629.73225806451615</v>
      </c>
      <c r="T29" s="260">
        <f t="shared" si="16"/>
        <v>732.91663763834072</v>
      </c>
      <c r="U29" s="261">
        <f t="shared" si="17"/>
        <v>12459.582839851792</v>
      </c>
      <c r="V29" s="269">
        <f>SUMIF($F$2:F37,F29,$U$2:U37)</f>
        <v>93544.228402574518</v>
      </c>
      <c r="W29" s="262">
        <f t="shared" si="18"/>
        <v>0.15708947137310114</v>
      </c>
      <c r="X29" s="262">
        <f t="shared" si="8"/>
        <v>0.15708947137310111</v>
      </c>
      <c r="Y29" s="262">
        <f t="shared" si="9"/>
        <v>0.18564606116829582</v>
      </c>
      <c r="Z29" s="260">
        <f>IFERROR(AVERAGEIF('Daily KPI'!$D:$D,Modelling_New[[#This Row],[Month]],'Daily KPI'!AB:AB),"")</f>
        <v>167.91709677419357</v>
      </c>
      <c r="AA29" s="263">
        <f>IFERROR(AVERAGEIF($F$2:F29,F29,$Z$2:Z29),"")</f>
        <v>159.66277150537633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19625237.927272364</v>
      </c>
      <c r="AN29" s="273">
        <f>SUMIF($F$2:F29,F29,$AM$2:AM29)</f>
        <v>87196801.840574116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629.73225806451615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93544.228402574518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0.18564606116829582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159.66277150537633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87196801.840574116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629.73225806451615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93544.228402574518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0.18564606116829582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159.66277150537633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87196801.840574116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629.73225806451615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93544.228402574518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0.15276018747562625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159.66277150537633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87196801.840574116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629.73225806451615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93544.228402574518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0.15276018747562625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159.66277150537633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87196801.840574116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629.73225806451615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93544.228402574518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0.15276018747562625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159.66277150537633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87196801.840574116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629.73225806451615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93544.228402574518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0.15276018747562625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159.66277150537633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87196801.840574116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629.73225806451615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93544.228402574518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0.15276018747562625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159.66277150537633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87196801.840574116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629.73225806451615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93544.228402574518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0.15276018747562625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159.66277150537633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87196801.840574116</v>
      </c>
      <c r="AO37" s="274">
        <f t="shared" si="26"/>
        <v>169675.49366685937</v>
      </c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7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P2" activePane="bottomRight" state="frozen"/>
      <selection pane="topRight" activeCell="E1" sqref="E1"/>
      <selection pane="bottomLeft" activeCell="A2" sqref="A2"/>
      <selection pane="bottomRight" activeCell="D2" sqref="D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1824</v>
      </c>
      <c r="U1" s="337" t="s">
        <v>1825</v>
      </c>
    </row>
    <row r="2" spans="1:21">
      <c r="A2" s="338">
        <v>1</v>
      </c>
      <c r="B2" s="339">
        <f>Table7[[#This Row],[Date]]-DAY(Table7[[#This Row],[Date]])+1</f>
        <v>1</v>
      </c>
      <c r="C2" s="340"/>
      <c r="D2" s="1" t="s">
        <v>1826</v>
      </c>
      <c r="E2" s="1"/>
      <c r="F2" s="1"/>
      <c r="G2" s="1"/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 t="str">
        <f>IFERROR(_xlfn.XLOOKUP(Table7[[#This Row],[Month]],'Modelling New'!$D:$D,'Modelling New'!$O:$O),"")</f>
        <v/>
      </c>
      <c r="R2" s="343" t="str">
        <f>IFERROR(Table7[[#This Row],[Loss of Capacity in KWp]]*Table7[[#This Row],[Lost POA]]*Table7[[#This Row],[Estimated PR % (Pvsyst)]],"")</f>
        <v/>
      </c>
      <c r="S2" s="1"/>
      <c r="T2" s="1"/>
      <c r="U2" s="344"/>
    </row>
    <row r="3" spans="1:21">
      <c r="A3" s="338">
        <v>2</v>
      </c>
      <c r="B3" s="339">
        <f>Table7[[#This Row],[Date]]-DAY(Table7[[#This Row],[Date]])+1</f>
        <v>1</v>
      </c>
      <c r="C3" s="340"/>
      <c r="D3" s="1"/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 t="str">
        <f>IFERROR(_xlfn.XLOOKUP(Table7[[#This Row],[Month]],'Modelling New'!$D:$D,'Modelling New'!$O:$O),"")</f>
        <v/>
      </c>
      <c r="R3" s="343" t="str">
        <f>IFERROR(Table7[[#This Row],[Loss of Capacity in KWp]]*Table7[[#This Row],[Lost POA]]*Table7[[#This Row],[Estimated PR % (Pvsyst)]],"")</f>
        <v/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1</v>
      </c>
      <c r="C4" s="340"/>
      <c r="D4" s="1"/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 t="str">
        <f>IFERROR(_xlfn.XLOOKUP(Table7[[#This Row],[Month]],'Modelling New'!$D:$D,'Modelling New'!$O:$O),"")</f>
        <v/>
      </c>
      <c r="R4" s="343" t="str">
        <f>IFERROR(Table7[[#This Row],[Loss of Capacity in KWp]]*Table7[[#This Row],[Lost POA]]*Table7[[#This Row],[Estimated PR % (Pvsyst)]],"")</f>
        <v/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1</v>
      </c>
      <c r="C5" s="340"/>
      <c r="D5" s="1"/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 t="str">
        <f>IFERROR(_xlfn.XLOOKUP(Table7[[#This Row],[Month]],'Modelling New'!$D:$D,'Modelling New'!$O:$O),"")</f>
        <v/>
      </c>
      <c r="R5" s="343" t="str">
        <f>IFERROR(Table7[[#This Row],[Loss of Capacity in KWp]]*Table7[[#This Row],[Lost POA]]*Table7[[#This Row],[Estimated PR % (Pvsyst)]],"")</f>
        <v/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75" activePane="bottomRight" state="frozen"/>
      <selection pane="topRight" activeCell="Z69" sqref="Z69"/>
      <selection pane="bottomLeft" activeCell="Z69" sqref="Z69"/>
      <selection pane="bottomRight" activeCell="J99" sqref="J9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232"/>
      <c r="F93" s="113"/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232"/>
      <c r="F94" s="113"/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232"/>
      <c r="F95" s="113"/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232"/>
      <c r="F96" s="113"/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232"/>
      <c r="F97" s="113"/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232"/>
      <c r="F98" s="113"/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232"/>
      <c r="F99" s="113"/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232"/>
      <c r="F100" s="113"/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232"/>
      <c r="F101" s="113"/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232"/>
      <c r="F102" s="113"/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232"/>
      <c r="F103" s="113"/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232"/>
      <c r="F104" s="113"/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300"/>
      <c r="C105" s="180">
        <f>YEAR(GC[[#This Row],[Date]])+IF(MONTH(GC[[#This Row],[Date]])&gt;=4,1,0)</f>
        <v>1900</v>
      </c>
      <c r="D105" s="112">
        <f>YEAR(GC[[#This Row],[Date]])</f>
        <v>1900</v>
      </c>
      <c r="E105" s="232"/>
      <c r="F105" s="113"/>
      <c r="G105" s="4" t="str">
        <f>TEXT(GC[[#This Row],[Date]],"mmm-yy")</f>
        <v>Jan-00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300"/>
      <c r="C106" s="180">
        <f>YEAR(GC[[#This Row],[Date]])+IF(MONTH(GC[[#This Row],[Date]])&gt;=4,1,0)</f>
        <v>1900</v>
      </c>
      <c r="D106" s="112">
        <f>YEAR(GC[[#This Row],[Date]])</f>
        <v>1900</v>
      </c>
      <c r="E106" s="232"/>
      <c r="F106" s="113"/>
      <c r="G106" s="4" t="str">
        <f>TEXT(GC[[#This Row],[Date]],"mmm-yy")</f>
        <v>Jan-00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300"/>
      <c r="C107" s="180">
        <f>YEAR(GC[[#This Row],[Date]])+IF(MONTH(GC[[#This Row],[Date]])&gt;=4,1,0)</f>
        <v>1900</v>
      </c>
      <c r="D107" s="112">
        <f>YEAR(GC[[#This Row],[Date]])</f>
        <v>1900</v>
      </c>
      <c r="E107" s="232"/>
      <c r="F107" s="113"/>
      <c r="G107" s="4" t="str">
        <f>TEXT(GC[[#This Row],[Date]],"mmm-yy")</f>
        <v>Jan-00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300"/>
      <c r="C108" s="180">
        <f>YEAR(GC[[#This Row],[Date]])+IF(MONTH(GC[[#This Row],[Date]])&gt;=4,1,0)</f>
        <v>1900</v>
      </c>
      <c r="D108" s="112">
        <f>YEAR(GC[[#This Row],[Date]])</f>
        <v>1900</v>
      </c>
      <c r="E108" s="232"/>
      <c r="F108" s="113"/>
      <c r="G108" s="4" t="str">
        <f>TEXT(GC[[#This Row],[Date]],"mmm-yy")</f>
        <v>Jan-00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300"/>
      <c r="C109" s="180">
        <f>YEAR(GC[[#This Row],[Date]])+IF(MONTH(GC[[#This Row],[Date]])&gt;=4,1,0)</f>
        <v>1900</v>
      </c>
      <c r="D109" s="112">
        <f>YEAR(GC[[#This Row],[Date]])</f>
        <v>1900</v>
      </c>
      <c r="E109" s="232"/>
      <c r="F109" s="113"/>
      <c r="G109" s="4" t="str">
        <f>TEXT(GC[[#This Row],[Date]],"mmm-yy")</f>
        <v>Jan-00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300"/>
      <c r="C110" s="180">
        <f>YEAR(GC[[#This Row],[Date]])+IF(MONTH(GC[[#This Row],[Date]])&gt;=4,1,0)</f>
        <v>1900</v>
      </c>
      <c r="D110" s="112">
        <f>YEAR(GC[[#This Row],[Date]])</f>
        <v>1900</v>
      </c>
      <c r="E110" s="232"/>
      <c r="F110" s="113"/>
      <c r="G110" s="4" t="str">
        <f>TEXT(GC[[#This Row],[Date]],"mmm-yy")</f>
        <v>Jan-00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300"/>
      <c r="C111" s="180">
        <f>YEAR(GC[[#This Row],[Date]])+IF(MONTH(GC[[#This Row],[Date]])&gt;=4,1,0)</f>
        <v>1900</v>
      </c>
      <c r="D111" s="112">
        <f>YEAR(GC[[#This Row],[Date]])</f>
        <v>1900</v>
      </c>
      <c r="E111" s="232"/>
      <c r="F111" s="113"/>
      <c r="G111" s="4" t="str">
        <f>TEXT(GC[[#This Row],[Date]],"mmm-yy")</f>
        <v>Jan-00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300"/>
      <c r="C112" s="180">
        <f>YEAR(GC[[#This Row],[Date]])+IF(MONTH(GC[[#This Row],[Date]])&gt;=4,1,0)</f>
        <v>1900</v>
      </c>
      <c r="D112" s="112">
        <f>YEAR(GC[[#This Row],[Date]])</f>
        <v>1900</v>
      </c>
      <c r="E112" s="232"/>
      <c r="F112" s="113"/>
      <c r="G112" s="4" t="str">
        <f>TEXT(GC[[#This Row],[Date]],"mmm-yy")</f>
        <v>Jan-00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300"/>
      <c r="C113" s="180">
        <f>YEAR(GC[[#This Row],[Date]])+IF(MONTH(GC[[#This Row],[Date]])&gt;=4,1,0)</f>
        <v>1900</v>
      </c>
      <c r="D113" s="112">
        <f>YEAR(GC[[#This Row],[Date]])</f>
        <v>1900</v>
      </c>
      <c r="E113" s="232"/>
      <c r="F113" s="113"/>
      <c r="G113" s="4" t="str">
        <f>TEXT(GC[[#This Row],[Date]],"mmm-yy")</f>
        <v>Jan-00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300"/>
      <c r="C114" s="180">
        <f>YEAR(GC[[#This Row],[Date]])+IF(MONTH(GC[[#This Row],[Date]])&gt;=4,1,0)</f>
        <v>1900</v>
      </c>
      <c r="D114" s="112">
        <f>YEAR(GC[[#This Row],[Date]])</f>
        <v>1900</v>
      </c>
      <c r="E114" s="232"/>
      <c r="F114" s="113"/>
      <c r="G114" s="4" t="str">
        <f>TEXT(GC[[#This Row],[Date]],"mmm-yy")</f>
        <v>Jan-00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300"/>
      <c r="C115" s="180">
        <f>YEAR(GC[[#This Row],[Date]])+IF(MONTH(GC[[#This Row],[Date]])&gt;=4,1,0)</f>
        <v>1900</v>
      </c>
      <c r="D115" s="112">
        <f>YEAR(GC[[#This Row],[Date]])</f>
        <v>1900</v>
      </c>
      <c r="E115" s="232"/>
      <c r="F115" s="113"/>
      <c r="G115" s="4" t="str">
        <f>TEXT(GC[[#This Row],[Date]],"mmm-yy")</f>
        <v>Jan-00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300"/>
      <c r="C116" s="180">
        <f>YEAR(GC[[#This Row],[Date]])+IF(MONTH(GC[[#This Row],[Date]])&gt;=4,1,0)</f>
        <v>1900</v>
      </c>
      <c r="D116" s="112">
        <f>YEAR(GC[[#This Row],[Date]])</f>
        <v>1900</v>
      </c>
      <c r="E116" s="232"/>
      <c r="F116" s="113"/>
      <c r="G116" s="4" t="str">
        <f>TEXT(GC[[#This Row],[Date]],"mmm-yy")</f>
        <v>Jan-00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300"/>
      <c r="C117" s="180">
        <f>YEAR(GC[[#This Row],[Date]])+IF(MONTH(GC[[#This Row],[Date]])&gt;=4,1,0)</f>
        <v>1900</v>
      </c>
      <c r="D117" s="112">
        <f>YEAR(GC[[#This Row],[Date]])</f>
        <v>1900</v>
      </c>
      <c r="E117" s="232"/>
      <c r="F117" s="113"/>
      <c r="G117" s="4" t="str">
        <f>TEXT(GC[[#This Row],[Date]],"mmm-yy")</f>
        <v>Jan-00</v>
      </c>
      <c r="H117" s="4">
        <f>DAY(EOMONTH(GC[[#This Row],[Month Year]],0))</f>
        <v>31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297"/>
      <c r="T117" s="297"/>
      <c r="U117" s="297"/>
      <c r="V117" s="297"/>
      <c r="W117" s="297"/>
      <c r="X117" s="297"/>
      <c r="Y117" s="113"/>
      <c r="Z117" s="113"/>
      <c r="AA117" s="113"/>
      <c r="AB117" s="113"/>
      <c r="AC117" s="113"/>
      <c r="AD117" s="4">
        <f>SUM(GC[[#This Row],[ICR1]:[ICR19]])</f>
        <v>0</v>
      </c>
      <c r="AE117" s="113"/>
      <c r="AF117" s="113"/>
    </row>
    <row r="118" spans="1:32">
      <c r="A118" s="113">
        <f t="shared" si="3"/>
        <v>116</v>
      </c>
      <c r="B118" s="300"/>
      <c r="C118" s="180">
        <f>YEAR(GC[[#This Row],[Date]])+IF(MONTH(GC[[#This Row],[Date]])&gt;=4,1,0)</f>
        <v>1900</v>
      </c>
      <c r="D118" s="112">
        <f>YEAR(GC[[#This Row],[Date]])</f>
        <v>1900</v>
      </c>
      <c r="E118" s="232"/>
      <c r="F118" s="113"/>
      <c r="G118" s="4" t="str">
        <f>TEXT(GC[[#This Row],[Date]],"mmm-yy")</f>
        <v>Jan-00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297"/>
      <c r="T118" s="297"/>
      <c r="U118" s="297"/>
      <c r="V118" s="297"/>
      <c r="W118" s="297"/>
      <c r="X118" s="297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300"/>
      <c r="C119" s="180">
        <f>YEAR(GC[[#This Row],[Date]])+IF(MONTH(GC[[#This Row],[Date]])&gt;=4,1,0)</f>
        <v>1900</v>
      </c>
      <c r="D119" s="112">
        <f>YEAR(GC[[#This Row],[Date]])</f>
        <v>1900</v>
      </c>
      <c r="E119" s="232"/>
      <c r="F119" s="113"/>
      <c r="G119" s="4" t="str">
        <f>TEXT(GC[[#This Row],[Date]],"mmm-yy")</f>
        <v>Jan-00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300"/>
      <c r="C120" s="180">
        <f>YEAR(GC[[#This Row],[Date]])+IF(MONTH(GC[[#This Row],[Date]])&gt;=4,1,0)</f>
        <v>1900</v>
      </c>
      <c r="D120" s="112">
        <f>YEAR(GC[[#This Row],[Date]])</f>
        <v>1900</v>
      </c>
      <c r="E120" s="232"/>
      <c r="F120" s="113"/>
      <c r="G120" s="4" t="str">
        <f>TEXT(GC[[#This Row],[Date]],"mmm-yy")</f>
        <v>Jan-00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300"/>
      <c r="C121" s="180">
        <f>YEAR(GC[[#This Row],[Date]])+IF(MONTH(GC[[#This Row],[Date]])&gt;=4,1,0)</f>
        <v>1900</v>
      </c>
      <c r="D121" s="112">
        <f>YEAR(GC[[#This Row],[Date]])</f>
        <v>1900</v>
      </c>
      <c r="E121" s="232"/>
      <c r="F121" s="113"/>
      <c r="G121" s="4" t="str">
        <f>TEXT(GC[[#This Row],[Date]],"mmm-yy")</f>
        <v>Jan-00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300"/>
      <c r="C122" s="180">
        <f>YEAR(GC[[#This Row],[Date]])+IF(MONTH(GC[[#This Row],[Date]])&gt;=4,1,0)</f>
        <v>1900</v>
      </c>
      <c r="D122" s="112">
        <f>YEAR(GC[[#This Row],[Date]])</f>
        <v>1900</v>
      </c>
      <c r="E122" s="232"/>
      <c r="F122" s="113"/>
      <c r="G122" s="4" t="str">
        <f>TEXT(GC[[#This Row],[Date]],"mmm-yy")</f>
        <v>Jan-00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7"/>
      <c r="T122" s="297"/>
      <c r="U122" s="297"/>
      <c r="V122" s="297"/>
      <c r="W122" s="297"/>
      <c r="X122" s="297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300"/>
      <c r="C123" s="180">
        <f>YEAR(GC[[#This Row],[Date]])+IF(MONTH(GC[[#This Row],[Date]])&gt;=4,1,0)</f>
        <v>1900</v>
      </c>
      <c r="D123" s="112">
        <f>YEAR(GC[[#This Row],[Date]])</f>
        <v>1900</v>
      </c>
      <c r="E123" s="232"/>
      <c r="F123" s="113"/>
      <c r="G123" s="4" t="str">
        <f>TEXT(GC[[#This Row],[Date]],"mmm-yy")</f>
        <v>Jan-00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300"/>
      <c r="C124" s="180">
        <f>YEAR(GC[[#This Row],[Date]])+IF(MONTH(GC[[#This Row],[Date]])&gt;=4,1,0)</f>
        <v>1900</v>
      </c>
      <c r="D124" s="112">
        <f>YEAR(GC[[#This Row],[Date]])</f>
        <v>1900</v>
      </c>
      <c r="E124" s="232"/>
      <c r="F124" s="113"/>
      <c r="G124" s="4" t="str">
        <f>TEXT(GC[[#This Row],[Date]],"mmm-yy")</f>
        <v>Jan-00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300"/>
      <c r="C125" s="180">
        <f>YEAR(GC[[#This Row],[Date]])+IF(MONTH(GC[[#This Row],[Date]])&gt;=4,1,0)</f>
        <v>1900</v>
      </c>
      <c r="D125" s="112">
        <f>YEAR(GC[[#This Row],[Date]])</f>
        <v>1900</v>
      </c>
      <c r="E125" s="232"/>
      <c r="F125" s="113"/>
      <c r="G125" s="4" t="str">
        <f>TEXT(GC[[#This Row],[Date]],"mmm-yy")</f>
        <v>Jan-00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300"/>
      <c r="C126" s="180">
        <f>YEAR(GC[[#This Row],[Date]])+IF(MONTH(GC[[#This Row],[Date]])&gt;=4,1,0)</f>
        <v>1900</v>
      </c>
      <c r="D126" s="112">
        <f>YEAR(GC[[#This Row],[Date]])</f>
        <v>1900</v>
      </c>
      <c r="E126" s="232"/>
      <c r="F126" s="113"/>
      <c r="G126" s="4" t="str">
        <f>TEXT(GC[[#This Row],[Date]],"mmm-yy")</f>
        <v>Jan-00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4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4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4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4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4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4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4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4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4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4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4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4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4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4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4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835</v>
      </c>
    </row>
  </sheetData>
  <phoneticPr fontId="68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1" zoomScale="85" zoomScaleNormal="85" workbookViewId="0">
      <selection activeCell="O843" sqref="O84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1.2343510087484379E-2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1.2566148901981787E-2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1.2624828899601261E-2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168030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1.2150211271796703E-2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1.2529905374040348E-2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1.2340058322918526E-2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1.2814675950723085E-2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1.252990537404035E-2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1.2434981848479437E-2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1.252990537404035E-2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1.213381539010891E-2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1.2227875974528358E-2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1.2039754805689459E-2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1.3168481818722846E-2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9.2179372731059951E-3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8.7476343510087505E-3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8.9357555198476459E-3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8.2773314289115042E-3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1.1851633636850562E-2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1.1475391299172766E-2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1.0064482532881034E-2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1.1675593643992144E-2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1.252990537404035E-2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1.2719752425162174E-2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1.3858834731893113E-2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1.3763911206332203E-2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1.2434981848479441E-2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1.3668987680771289E-2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1.2415997143367257E-2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1.1851633636850564E-2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1.1106052490626675E-2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1.2150211271796704E-2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9.3025055049693502E-3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9.3025055049693502E-3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7.9735761471165859E-3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8.3532702493602333E-3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8.732964351603879E-3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9.1126584538475282E-3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8.9228114027257027E-3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8.9228114027257027E-3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9.5872760816520849E-3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7.7837290959947621E-3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8.2583467237993223E-3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9.3025055049693519E-3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9.4923525560911739E-3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3.2273998690709989E-3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9.0177349282866155E-3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8.8278878771647935E-3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7.3091114681902037E-3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8.2583467237993206E-3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8.8278878771647917E-3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9.0177349282866137E-3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9.3974290305302612E-3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8.1634231982384096E-3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7.8786526215556749E-3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8.3532702493602333E-3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8.7329643516038807E-3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8.3532702493602333E-3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8.1634231982384096E-3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8.5431173004820553E-3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8.8278878771647935E-3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7.783729095994763E-3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9.0177349282866155E-3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9.3025055049693519E-3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1.2792239481045051E-2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1.1851633636850564E-2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1.298036064988395E-2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1.1663512468011665E-2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1.1757573052431115E-2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1.0816967208236626E-2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1.1945694221270012E-2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1.2510057727786706E-2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8.8416949354281973E-3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7.3367255847170149E-3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7.9010890912337081E-3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6.7723620782003217E-3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5.4555138963280365E-3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5.0792715586502413E-3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1.2039754805689459E-2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1.2227875974528362E-2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1.1099148961494972E-2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1.2415997143367257E-2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1.3544724156400643E-2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7.5248467535559129E-3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7.3367255847170149E-3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7.7129679223948101E-3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7.3367255847170149E-3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7.2426650002975655E-3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6.0198774028447297E-3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7.5248467535559129E-3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7.5248467535559121E-3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7.5248467535559129E-3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1.1851633636850562E-2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1.2321936558947807E-2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1907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1.1851633636850562E-2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1.1287270130333869E-2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1908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1840</v>
      </c>
      <c r="O100" s="2" t="s">
        <v>120</v>
      </c>
      <c r="P100" s="2" t="s">
        <v>929</v>
      </c>
      <c r="Q100" s="1">
        <v>221.27</v>
      </c>
      <c r="R100" s="11">
        <f t="shared" ca="1" si="7"/>
        <v>1.3168481818722848E-3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1841</v>
      </c>
      <c r="O101" s="2" t="s">
        <v>120</v>
      </c>
      <c r="P101" s="2" t="s">
        <v>929</v>
      </c>
      <c r="Q101" s="1">
        <v>221.27</v>
      </c>
      <c r="R101" s="11">
        <f t="shared" ca="1" si="7"/>
        <v>1.3168481818722848E-3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1842</v>
      </c>
      <c r="O102" s="2" t="s">
        <v>120</v>
      </c>
      <c r="P102" s="2" t="s">
        <v>929</v>
      </c>
      <c r="Q102" s="1">
        <v>223.3</v>
      </c>
      <c r="R102" s="11">
        <f t="shared" ca="1" si="7"/>
        <v>1.3289293578527645E-3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1843</v>
      </c>
      <c r="O103" s="2" t="s">
        <v>120</v>
      </c>
      <c r="P103" s="2" t="s">
        <v>929</v>
      </c>
      <c r="Q103" s="1">
        <v>893.2</v>
      </c>
      <c r="R103" s="11">
        <f t="shared" ca="1" si="7"/>
        <v>5.3157174314110581E-3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2.490965898946617E-2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2.4775040171397963E-2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2.4869963696958881E-2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2.534458132476344E-2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2.4964887222519789E-2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2.4737933702315064E-2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2.4831994286734507E-2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3.5178658572873903E-2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2.4926054871153961E-2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2.3433166696423254E-2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2.5249657799202529E-2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2.7622745938225318E-2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2.6103969529250728E-2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2.4267630780217823E-2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2.325626376242337E-2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3.4931857406415523E-2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3.5691245610902804E-2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3.4931857406415509E-2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3.0565375230613572E-2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3.3413080997440933E-2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3.379277509968457E-2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3.3792775099684577E-2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3.4931857406415523E-2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2.4643873117895614E-2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2.4643873117895617E-2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2.2574540260667738E-2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2.4455751949056716E-2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3.0851871689579247E-2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5.4555138963280365E-3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5.0792715586502413E-3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2.4267630780217823E-2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2.3515146104862231E-2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2.1069570909956557E-2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2.9629084092126404E-2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2.8594417663512471E-2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2.4173570195798372E-2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2.3138903767184433E-2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442.54</v>
      </c>
      <c r="R141" s="11">
        <f t="shared" ca="1" si="7"/>
        <v>2.6336963637445697E-3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1116.5</v>
      </c>
      <c r="R142" s="11">
        <f t="shared" ca="1" si="7"/>
        <v>6.6446467892638215E-3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1.3047670058918051E-3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1.3047670058918051E-3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1.3047670058918051E-3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1.3047670058918051E-3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1.3047670058918051E-3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1.3047670058918051E-3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1.5049693507111824E-3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1.5049693507111824E-3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1.5049693507111824E-3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1.5049693507111824E-3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1.5049693507111824E-3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1.3047670058918051E-3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1.3047670058918051E-3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1.4911622924477772E-3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1.3168481818722848E-3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1.5049693507111824E-3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1.3168481818722848E-3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1.3168481818722848E-3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1.5187764089745878E-3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1.3289293578527645E-3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1.3289293578527645E-3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1.3289293578527645E-3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1.3289293578527645E-3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1.3289293578527645E-3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1.3289293578527645E-3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1.5187764089745878E-3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1.3289293578527645E-3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1.5187764089745878E-3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1.5187764089745878E-3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1.5187764089745878E-3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1.3289293578527645E-3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1.3289293578527645E-3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1.2340058322918527E-3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1.3289293578527645E-3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1.3289293578527645E-3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1.3289293578527645E-3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1.3289293578527645E-3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1.5187764089745878E-3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1.3289293578527645E-3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1.5187764089745878E-3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1.5187764089745878E-3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1.139082306730941E-3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1.3289293578527645E-3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1.3289293578527645E-3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1.3289293578527645E-3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1.5187764089745878E-3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1.3289293578527645E-3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1.3289293578527645E-3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1.3289293578527645E-3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1.3289293578527645E-3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1.5187764089745878E-3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1.3289293578527645E-3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1.3289293578527645E-3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1.5187764089745878E-3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1.5187764089745878E-3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1.5187764089745878E-3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1.3289293578527645E-3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1.3289293578527645E-3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1.5187764089745878E-3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1.3289293578527645E-3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1.3289293578527645E-3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1.3289293578527645E-3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1.3289293578527645E-3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1.3289293578527645E-3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1.3289293578527645E-3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1.3289293578527645E-3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1.5187764089745878E-3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1.5187764089745878E-3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1.5187764089745878E-3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1.4238528834136762E-3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1.3289293578527645E-3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1.5187764089745878E-3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1.5187764089745878E-3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1.5187764089745878E-3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1.3289293578527645E-3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1.5187764089745878E-3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1.3289293578527645E-3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1.3289293578527645E-3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1.3289293578527645E-3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1.3289293578527645E-3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1.3289293578527645E-3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1.7086234600964115E-3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1.6136999345354995E-3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1.139082306730941E-3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1.5187764089745878E-3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1.139082306730941E-3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1.3289293578527645E-3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1.3289293578527645E-3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1.3289293578527645E-3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1.3289293578527645E-3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1.3168481818722848E-3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1.1287270130333868E-3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1.3168481818722848E-3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1.5049693507111824E-3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1.3168481818722848E-3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1.5049693507111824E-3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1.3168481818722848E-3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1.5049693507111824E-3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1.3168481818722848E-3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1.3168481818722848E-3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1.5049693507111824E-3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1.5049693507111824E-3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1.6930905195500804E-3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1.3168481818722848E-3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1.3168481818722848E-3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1.3168481818722848E-3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1.3168481818722848E-3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1.2227875974528358E-3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1.3168481818722848E-3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1.3168481818722848E-3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1.3168481818722848E-3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1.6930905195500804E-3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1.5049693507111824E-3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1.5049693507111824E-3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1.5049693507111824E-3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1.3168481818722848E-3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1.3168481818722848E-3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1.5049693507111824E-3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1.3168481818722848E-3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1.3168481818722848E-3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1.1287270130333868E-3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1.1287270130333868E-3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1.1287270130333868E-3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1.5049693507111824E-3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1.5049693507111824E-3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1.5049693507111824E-3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1.6930905195500804E-3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1.5049693507111824E-3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1.5049693507111824E-3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1.5049693507111824E-3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1.5049693507111824E-3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1.5049693507111824E-3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1.4109087662917336E-3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1.3168481818722848E-3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1.5049693507111824E-3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1.5049693507111824E-3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1.5049693507111824E-3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1.5049693507111824E-3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1.5049693507111824E-3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1.4109087662917336E-3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1.5049693507111824E-3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1.5049693507111824E-3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1.5049693507111824E-3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1.5049693507111824E-3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1.6930905195500804E-3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1.3168481818722848E-3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1.1287270130333868E-3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1.3168481818722848E-3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1.5049693507111824E-3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1.3168481818722848E-3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1.6930905195500804E-3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1.5990299351306314E-3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1.5049693507111824E-3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1.3168481818722848E-3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1.6930905195500804E-3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1.5049693507111824E-3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1.6930905195500804E-3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1.6930905195500804E-3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1.1287270130333868E-3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1.4109087662917336E-3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1.5049693507111824E-3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1.6930905195500804E-3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1.5049693507111824E-3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1.6930905195500804E-3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1.5990299351306314E-3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1.6930905195500804E-3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1.5990299351306314E-3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1.6930905195500804E-3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1.6930905195500804E-3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1.6930905195500804E-3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1.6930905195500804E-3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1.6930905195500804E-3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1.6930905195500804E-3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1.4238528834136762E-3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1.7086234600964115E-3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1.7086234600964115E-3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1.7086234600964115E-3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1.7086234600964115E-3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1.7086234600964115E-3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1.7086234600964115E-3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1.139082306730941E-3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1.3289293578527645E-3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1.5187764089745878E-3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1.3289293578527645E-3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1.5187764089745878E-3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1.5187764089745878E-3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1.5187764089745878E-3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1.3289293578527645E-3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1.3289293578527645E-3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1.3289293578527645E-3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1.3289293578527645E-3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1.3289293578527645E-3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1.5187764089745878E-3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1.3289293578527645E-3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1.3289293578527645E-3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1.5187764089745878E-3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1.5187764089745878E-3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1.5187764089745878E-3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1.5187764089745878E-3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1.7086234600964115E-3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1.3289293578527645E-3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1.5187764089745878E-3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1.5187764089745878E-3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1.7086234600964115E-3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1.3289293578527645E-3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1.5187764089745878E-3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1.7086234600964115E-3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1.7086234600964115E-3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1.5187764089745878E-3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1.5187764089745878E-3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1.5187764089745878E-3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1.5187764089745878E-3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1.5187764089745878E-3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1.5187764089745878E-3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1.2340058322918527E-3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1.7086234600964115E-3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1.7086234600964115E-3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1.7086234600964115E-3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1.7086234600964115E-3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1.4238528834136762E-3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1.5187764089745878E-3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1.139082306730941E-3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1.7086234600964115E-3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1.5187764089745878E-3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1.7086234600964115E-3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1.7086234600964115E-3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1.7086234600964115E-3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1.7086234600964115E-3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1.7086234600964115E-3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1.7086234600964115E-3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1.7086234600964115E-3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1.7086234600964115E-3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1.5049693507111824E-3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1.5049693507111824E-3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1.5049693507111824E-3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1.5049693507111824E-3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1.5049693507111824E-3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1.5049693507111824E-3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1.6930905195500804E-3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1.6930905195500804E-3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1.6930905195500804E-3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1.3168481818722848E-3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1.5049693507111824E-3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1.3168481818722848E-3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1.5049693507111824E-3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1.5049693507111824E-3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1.5049693507111824E-3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1.5049693507111824E-3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1.5187764089745878E-3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1.5187764089745878E-3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1.5187764089745878E-3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1.5187764089745878E-3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1.5187764089745878E-3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1.5187764089745878E-3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1.4238528834136762E-3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5.6954115336547051E-4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1.5187764089745878E-3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1.5187764089745878E-3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1.5187764089745878E-3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1.5187764089745878E-3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1.5187764089745878E-3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1.5187764089745878E-3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1.5187764089745878E-3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1.5187764089745878E-3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1.5187764089745878E-3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1.5187764089745878E-3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1.3289293578527645E-3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1.5187764089745878E-3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1.7086234600964115E-3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1.7086234600964115E-3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1.5187764089745878E-3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1.7086234600964115E-3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1.7086234600964115E-3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1.5187764089745878E-3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1.5187764089745878E-3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1.3289293578527645E-3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1.3289293578527645E-3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1.4238528834136762E-3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1.5187764089745878E-3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1.5187764089745878E-3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9.4923525560911741E-4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1.2340058322918527E-3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1.3289293578527645E-3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1.5187764089745878E-3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1.4238528834136762E-3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1.2340058322918527E-3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1.139082306730941E-3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1.7086234600964115E-3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1.5187764089745878E-3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1.7086234600964115E-3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1.3289293578527645E-3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1.3289293578527645E-3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1.5187764089745878E-3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1.3289293578527645E-3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1.5187764089745878E-3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1.5187764089745878E-3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1.5187764089745878E-3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1.5187764089745878E-3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1.5187764089745878E-3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1.5187764089745878E-3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1.5187764089745878E-3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1.5187764089745878E-3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1.5187764089745878E-3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1.5187764089745878E-3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1.5187764089745878E-3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1.3289293578527645E-3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1.5187764089745878E-3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1.5187764089745878E-3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1.5187764089745878E-3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1.5187764089745878E-3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1.3289293578527645E-3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1.5187764089745878E-3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1.5187764089745878E-3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1.5187764089745878E-3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1.7086234600964115E-3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1.7086234600964115E-3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1.4238528834136762E-3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1.7086234600964115E-3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1.6136999345354995E-3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1.5187764089745878E-3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1.5187764089745878E-3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1.3289293578527645E-3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7.5938820448729391E-4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1.0441587811700292E-3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1.5187764089745878E-3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9.4923525560911741E-4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1.5187764089745878E-3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1.5187764089745878E-3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1.139082306730941E-3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1.6136999345354995E-3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1.5187764089745878E-3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1.5187764089745878E-3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1.5187764089745878E-3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1.5187764089745878E-3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1.7086234600964115E-3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1.5187764089745878E-3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1.5187764089745878E-3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1.7086234600964115E-3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1.5187764089745878E-3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1.7086234600964115E-3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1.5187764089745878E-3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1.5187764089745878E-3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1.7086234600964115E-3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1.5187764089745878E-3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1.2340058322918527E-3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1.5187764089745878E-3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1.5187764089745878E-3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1.5187764089745878E-3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1.5187764089745878E-3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1.7086234600964115E-3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1.139082306730941E-3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1.7086234600964115E-3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1.5187764089745878E-3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1.4238528834136762E-3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1.5187764089745878E-3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1.5187764089745878E-3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1.7086234600964115E-3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1.5187764089745878E-3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1.4238528834136762E-3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1.139082306730941E-3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1.5187764089745878E-3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1.3289293578527645E-3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1.4238528834136762E-3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1.5187764089745878E-3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1.139082306730941E-3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1.5187764089745878E-3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1.3289293578527645E-3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1.5187764089745878E-3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1.5187764089745878E-3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1.5187764089745878E-3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1.3289293578527645E-3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1.2340058322918527E-3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1.7086234600964115E-3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1.5187764089745878E-3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1.7086234600964115E-3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1.4238528834136762E-3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1.6136999345354995E-3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1.3289293578527645E-3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1.4238528834136762E-3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1.5187764089745878E-3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1.6136999345354995E-3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1.5187764089745878E-3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1.3289293578527645E-3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1.7086234600964115E-3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1.7086234600964115E-3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1.7086234600964115E-3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1.5187764089745878E-3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1.5187764089745878E-3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9.4923525560911741E-4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1.139082306730941E-3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1.3289293578527645E-3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9.4923525560911741E-4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1.6136999345354995E-3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1.6136999345354995E-3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1.5187764089745878E-3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1.0441587811700292E-3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1.139082306730941E-3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1.3289293578527645E-3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1.5187764089745878E-3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1.5187764089745878E-3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1.2340058322918527E-3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1.139082306730941E-3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1.6136999345354995E-3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1.7086234600964115E-3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1.5187764089745878E-3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1.5187764089745878E-3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1.5187764089745878E-3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1.3289293578527645E-3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1.139082306730941E-3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1.4238528834136762E-3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1.4238528834136762E-3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1.3289293578527645E-3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1.5187764089745878E-3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1.139082306730941E-3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1.5187764089745878E-3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1.7086234600964115E-3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1.7086234600964115E-3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1.7086234600964115E-3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1.5187764089745878E-3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1.5187764089745878E-3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1.5187764089745878E-3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1.5187764089745878E-3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1.5187764089745878E-3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1.2340058322918527E-3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1.4238528834136762E-3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1.3289293578527645E-3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1.4238528834136762E-3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1.5187764089745878E-3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1.3289293578527645E-3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1.5187764089745878E-3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1.5187764089745878E-3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1.5187764089745878E-3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1.3289293578527645E-3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1.3289293578527645E-3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1.5187764089745878E-3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1.139082306730941E-3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1.3289293578527645E-3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1.139082306730941E-3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1.5187764089745878E-3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1.5187764089745878E-3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1.5187764089745878E-3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1.4238528834136762E-3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1.5187764089745878E-3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1.5187764089745878E-3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1.5187764089745878E-3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1.3289293578527645E-3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1.7086234600964115E-3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1.5187764089745878E-3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1.7086234600964115E-3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1.5187764089745878E-3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1.2227875974528358E-3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1.3168481818722848E-3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1.5049693507111824E-3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1.3168481818722848E-3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1.3168481818722848E-3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1.3168481818722848E-3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1.6930905195500804E-3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1.6930905195500804E-3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1.4109087662917336E-3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1.5049693507111824E-3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1.3168481818722848E-3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1.6930905195500804E-3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1.5049693507111824E-3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1.5049693507111824E-3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1.5049693507111824E-3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1.3168481818722848E-3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1.5049693507111824E-3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1.2227875974528358E-3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1.2227875974528358E-3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1.3168481818722848E-3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1.5049693507111824E-3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1.5049693507111824E-3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1.5049693507111824E-3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1.5049693507111824E-3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1.5049693507111824E-3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1.6930905195500804E-3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1.5049693507111824E-3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6.5842409093614242E-4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1.3168481818722848E-3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1.3168481818722848E-3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1.3168481818722848E-3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1.4109087662917336E-3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1.5049693507111824E-3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1.3168481818722848E-3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1.3168481818722848E-3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1.4109087662917336E-3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1.3168481818722848E-3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8.4654525977504022E-4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1.3168481818722848E-3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1.3168481818722848E-3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1.3168481818722848E-3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1.3168481818722848E-3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1.5049693507111824E-3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1.4109087662917336E-3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1.6930905195500804E-3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1.3168481818722848E-3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1.5049693507111824E-3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9.4060584419448912E-4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1.3168481818722848E-3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1.5049693507111824E-3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1.4109087662917336E-3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1.1287270130333868E-3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1.5990299351306314E-3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1.3168481818722848E-3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1.3168481818722848E-3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1.3168481818722848E-3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1.3168481818722848E-3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1.2227875974528358E-3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8.4654525977504022E-4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1.5049693507111824E-3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1.5049693507111824E-3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1.5049693507111824E-3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1.2227875974528358E-3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1.3168481818722848E-3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1.5049693507111824E-3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1.3168481818722848E-3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1.5049693507111824E-3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1.4109087662917336E-3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1.4109087662917336E-3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1.3168481818722848E-3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1.3168481818722848E-3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1.5049693507111824E-3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3.762423376777956E-4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1.5049693507111824E-3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1.034666428613938E-3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1.034666428613938E-3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1.3168481818722848E-3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1.5049693507111824E-3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1.4109087662917336E-3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1.3168481818722848E-3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1.4109087662917336E-3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9.4060584419448912E-4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1.5049693507111824E-3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1.5049693507111824E-3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1.5049693507111824E-3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1.3168481818722848E-3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1.5049693507111824E-3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1.034666428613938E-3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1.4109087662917336E-3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1.6930905195500804E-3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1.6930905195500804E-3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1.5049693507111824E-3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1.5049693507111824E-3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1.3168481818722848E-3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1.5049693507111824E-3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1.3168481818722848E-3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1.3168481818722848E-3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1.3168481818722848E-3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1.1287270130333868E-3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1.3168481818722848E-3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1.3168481818722848E-3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1.3168481818722848E-3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1.3168481818722848E-3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1.3168481818722848E-3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1.1287270130333868E-3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1.5049693507111824E-3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1.5049693507111824E-3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1.6930905195500804E-3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9.4060584419448912E-4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1.3168481818722848E-3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1.1287270130333868E-3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9.4060584419448912E-4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1.5049693507111824E-3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1.5049693507111824E-3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1.4109087662917336E-3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1.5049693507111824E-3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1.5049693507111824E-3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1.5049693507111824E-3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1.2227875974528358E-3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1.1287270130333868E-3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1.4109087662917336E-3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1.3168481818722848E-3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1.2227875974528358E-3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1.3168481818722848E-3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9.4060584419448912E-4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1.1287270130333868E-3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1.2227875974528358E-3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1.4109087662917336E-3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1.6930905195500804E-3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1.2227875974528358E-3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1.2227875974528358E-3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9.4060584419448912E-4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1.6930905195500804E-3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1.1287270130333868E-3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1.5049693507111824E-3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1.5049693507111824E-3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1.5049693507111824E-3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1.5049693507111824E-3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1.6930905195500804E-3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1.5049693507111824E-3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1.6930905195500804E-3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1.6930905195500804E-3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9.4060584419448912E-4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1.6930905195500804E-3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1.3168481818722848E-3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1.5049693507111824E-3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1.3168481818722848E-3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1.5049693507111824E-3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1.3168481818722848E-3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5.6436350651669341E-4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1.5049693507111824E-3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1.3168481818722848E-3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1.5049693507111824E-3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1.5049693507111824E-3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1.5049693507111824E-3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1.5049693507111824E-3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1.3168481818722848E-3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1.5049693507111824E-3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1.4109087662917336E-3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1.5049693507111824E-3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1.6930905195500804E-3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1.5990299351306314E-3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1.4109087662917336E-3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1.3168481818722848E-3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1.3168481818722848E-3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1.5990299351306314E-3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1.6930905195500804E-3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1.4109087662917336E-3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1.5049693507111824E-3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1.5990299351306314E-3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1.3168481818722848E-3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1.4109087662917336E-3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1.5049693507111824E-3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1.5049693507111824E-3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1.5049693507111824E-3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1.5049693507111824E-3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1.5990299351306314E-3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1.5049693507111824E-3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1.5049693507111824E-3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1.4109087662917336E-3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1.5049693507111824E-3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1.5049693507111824E-3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1.5049693507111824E-3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1.5049693507111824E-3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1.4109087662917336E-3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1.5990299351306314E-3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1.5049693507111824E-3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1.5049693507111824E-3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1.5049693507111824E-3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1.5049693507111824E-3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1.5049693507111824E-3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7.5248467535559121E-4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1.2227875974528358E-3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1.3168481818722848E-3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1.3168481818722848E-3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1.034666428613938E-3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1.5049693507111824E-3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1.5049693507111824E-3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1.5049693507111824E-3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1.6930905195500804E-3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1.2227875974528358E-3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1.2227875974528358E-3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1.3168481818722848E-3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1895</v>
      </c>
      <c r="O819" s="2" t="s">
        <v>42</v>
      </c>
      <c r="P819" s="2" t="s">
        <v>925</v>
      </c>
      <c r="Q819" s="1">
        <v>252.88</v>
      </c>
      <c r="R819" s="11">
        <f t="shared" ca="1" si="40"/>
        <v>1.5049693507111824E-3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1896</v>
      </c>
      <c r="O820" s="2" t="s">
        <v>42</v>
      </c>
      <c r="P820" s="2" t="s">
        <v>925</v>
      </c>
      <c r="Q820" s="1">
        <v>252.88</v>
      </c>
      <c r="R820" s="11">
        <f t="shared" ca="1" si="40"/>
        <v>1.5049693507111824E-3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1897</v>
      </c>
      <c r="O821" s="2" t="s">
        <v>42</v>
      </c>
      <c r="P821" s="2" t="s">
        <v>925</v>
      </c>
      <c r="Q821" s="1">
        <v>221.27</v>
      </c>
      <c r="R821" s="11">
        <f t="shared" ca="1" si="40"/>
        <v>1.3168481818722848E-3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1898</v>
      </c>
      <c r="O822" s="2" t="s">
        <v>42</v>
      </c>
      <c r="P822" s="2" t="s">
        <v>925</v>
      </c>
      <c r="Q822" s="1">
        <v>205.465</v>
      </c>
      <c r="R822" s="11">
        <f t="shared" ca="1" si="40"/>
        <v>1.2227875974528358E-3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1899</v>
      </c>
      <c r="O823" s="2" t="s">
        <v>42</v>
      </c>
      <c r="P823" s="2" t="s">
        <v>925</v>
      </c>
      <c r="Q823" s="1">
        <v>252.88</v>
      </c>
      <c r="R823" s="11">
        <f t="shared" ca="1" si="40"/>
        <v>1.5049693507111824E-3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1900</v>
      </c>
      <c r="O824" s="2" t="s">
        <v>42</v>
      </c>
      <c r="P824" s="2" t="s">
        <v>925</v>
      </c>
      <c r="Q824" s="1">
        <v>252.88</v>
      </c>
      <c r="R824" s="11">
        <f t="shared" ca="1" si="40"/>
        <v>1.5049693507111824E-3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7.5248467535559121E-4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6.5842409093614242E-4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1.5049693507111824E-3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1.6930905195500804E-3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1.5049693507111824E-3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1.6930905195500804E-3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1.2227875974528358E-3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1.3168481818722848E-3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1.5049693507111824E-3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1.2227875974528358E-3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1.3168481818722848E-3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1.1287270130333868E-3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1901</v>
      </c>
      <c r="O837" s="2" t="s">
        <v>42</v>
      </c>
      <c r="P837" s="2" t="s">
        <v>925</v>
      </c>
      <c r="Q837" s="1">
        <v>221.27</v>
      </c>
      <c r="R837" s="11">
        <f t="shared" ca="1" si="42"/>
        <v>1.3168481818722848E-3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1902</v>
      </c>
      <c r="O838" s="2" t="s">
        <v>42</v>
      </c>
      <c r="P838" s="2" t="s">
        <v>925</v>
      </c>
      <c r="Q838" s="1">
        <v>252.88</v>
      </c>
      <c r="R838" s="11">
        <f t="shared" ca="1" si="42"/>
        <v>1.5049693507111824E-3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1903</v>
      </c>
      <c r="O839" s="2" t="s">
        <v>42</v>
      </c>
      <c r="P839" s="2" t="s">
        <v>925</v>
      </c>
      <c r="Q839" s="1">
        <v>252.88</v>
      </c>
      <c r="R839" s="11">
        <f t="shared" ca="1" si="42"/>
        <v>1.5049693507111824E-3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1904</v>
      </c>
      <c r="O840" s="2" t="s">
        <v>42</v>
      </c>
      <c r="P840" s="2" t="s">
        <v>925</v>
      </c>
      <c r="Q840" s="1">
        <v>189.66</v>
      </c>
      <c r="R840" s="11">
        <f t="shared" ca="1" si="42"/>
        <v>1.1287270130333868E-3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1905</v>
      </c>
      <c r="O841" s="2" t="s">
        <v>42</v>
      </c>
      <c r="P841" s="2" t="s">
        <v>925</v>
      </c>
      <c r="Q841" s="1">
        <v>205.465</v>
      </c>
      <c r="R841" s="11">
        <f t="shared" ca="1" si="42"/>
        <v>1.2227875974528358E-3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1906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9.4060584419448912E-4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1851</v>
      </c>
      <c r="O843" s="351" t="s">
        <v>120</v>
      </c>
      <c r="P843" s="351" t="s">
        <v>929</v>
      </c>
      <c r="Q843" s="1">
        <v>0</v>
      </c>
      <c r="R843" s="11">
        <f t="shared" ca="1" si="42"/>
        <v>0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1852</v>
      </c>
      <c r="O844" s="351" t="s">
        <v>120</v>
      </c>
      <c r="P844" s="351" t="s">
        <v>929</v>
      </c>
      <c r="Q844" s="1">
        <v>0</v>
      </c>
      <c r="R844" s="11">
        <f t="shared" ca="1" si="42"/>
        <v>0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1853</v>
      </c>
      <c r="O845" s="351" t="s">
        <v>120</v>
      </c>
      <c r="P845" s="351" t="s">
        <v>929</v>
      </c>
      <c r="Q845" s="1">
        <v>0</v>
      </c>
      <c r="R845" s="11">
        <f t="shared" ca="1" si="42"/>
        <v>0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1854</v>
      </c>
      <c r="O846" s="351" t="s">
        <v>120</v>
      </c>
      <c r="P846" s="351" t="s">
        <v>929</v>
      </c>
      <c r="Q846" s="1">
        <v>0</v>
      </c>
      <c r="R846" s="11">
        <f t="shared" ca="1" si="42"/>
        <v>0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1855</v>
      </c>
      <c r="O847" s="351" t="s">
        <v>120</v>
      </c>
      <c r="P847" s="351" t="s">
        <v>929</v>
      </c>
      <c r="Q847" s="1">
        <v>0</v>
      </c>
      <c r="R847" s="11">
        <f t="shared" ca="1" si="42"/>
        <v>0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1856</v>
      </c>
      <c r="O848" s="351" t="s">
        <v>120</v>
      </c>
      <c r="P848" s="351" t="s">
        <v>929</v>
      </c>
      <c r="Q848" s="1">
        <v>0</v>
      </c>
      <c r="R848" s="11">
        <f t="shared" ca="1" si="42"/>
        <v>0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1857</v>
      </c>
      <c r="O849" s="351" t="s">
        <v>120</v>
      </c>
      <c r="P849" s="351" t="s">
        <v>929</v>
      </c>
      <c r="Q849" s="1">
        <v>221.27</v>
      </c>
      <c r="R849" s="11">
        <f t="shared" ca="1" si="42"/>
        <v>1.3168481818722848E-3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1858</v>
      </c>
      <c r="O850" s="351" t="s">
        <v>120</v>
      </c>
      <c r="P850" s="351" t="s">
        <v>929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1859</v>
      </c>
      <c r="O851" s="351" t="s">
        <v>120</v>
      </c>
      <c r="P851" s="351" t="s">
        <v>929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1860</v>
      </c>
      <c r="O852" s="351" t="s">
        <v>120</v>
      </c>
      <c r="P852" s="351" t="s">
        <v>929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1861</v>
      </c>
      <c r="O853" s="351" t="s">
        <v>120</v>
      </c>
      <c r="P853" s="351" t="s">
        <v>929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1862</v>
      </c>
      <c r="O854" s="351" t="s">
        <v>120</v>
      </c>
      <c r="P854" s="351" t="s">
        <v>929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1863</v>
      </c>
      <c r="O855" s="351" t="s">
        <v>120</v>
      </c>
      <c r="P855" s="351" t="s">
        <v>929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1864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1865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1866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1867</v>
      </c>
      <c r="O859" s="351" t="s">
        <v>120</v>
      </c>
      <c r="P859" s="351" t="s">
        <v>929</v>
      </c>
      <c r="Q859" s="1">
        <v>221.27</v>
      </c>
      <c r="R859" s="11">
        <f t="shared" ca="1" si="42"/>
        <v>1.3168481818722848E-3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1868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1869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1870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1871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1872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1873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1874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1875</v>
      </c>
      <c r="O867" s="351" t="s">
        <v>120</v>
      </c>
      <c r="P867" s="351" t="s">
        <v>929</v>
      </c>
      <c r="Q867" s="1">
        <v>0</v>
      </c>
      <c r="R867" s="11">
        <f t="shared" ca="1" si="44"/>
        <v>0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1876</v>
      </c>
      <c r="O868" s="351" t="s">
        <v>120</v>
      </c>
      <c r="P868" s="351" t="s">
        <v>929</v>
      </c>
      <c r="Q868" s="1">
        <v>0</v>
      </c>
      <c r="R868" s="11">
        <f t="shared" ca="1" si="44"/>
        <v>0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1877</v>
      </c>
      <c r="O869" s="351" t="s">
        <v>120</v>
      </c>
      <c r="P869" s="351" t="s">
        <v>929</v>
      </c>
      <c r="Q869" s="1">
        <v>223.3</v>
      </c>
      <c r="R869" s="11">
        <f t="shared" ca="1" si="44"/>
        <v>1.3289293578527645E-3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1878</v>
      </c>
      <c r="O870" s="351" t="s">
        <v>120</v>
      </c>
      <c r="P870" s="351" t="s">
        <v>929</v>
      </c>
      <c r="Q870" s="1">
        <v>0</v>
      </c>
      <c r="R870" s="11">
        <f t="shared" ca="1" si="44"/>
        <v>0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1879</v>
      </c>
      <c r="O871" s="351" t="s">
        <v>120</v>
      </c>
      <c r="P871" s="351" t="s">
        <v>929</v>
      </c>
      <c r="Q871" s="1">
        <v>0</v>
      </c>
      <c r="R871" s="11">
        <f t="shared" ca="1" si="44"/>
        <v>0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1880</v>
      </c>
      <c r="O872" s="351" t="s">
        <v>120</v>
      </c>
      <c r="P872" s="351" t="s">
        <v>929</v>
      </c>
      <c r="Q872" s="1">
        <v>223.3</v>
      </c>
      <c r="R872" s="11">
        <f t="shared" ca="1" si="44"/>
        <v>1.3289293578527645E-3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1881</v>
      </c>
      <c r="O873" s="351" t="s">
        <v>120</v>
      </c>
      <c r="P873" s="351" t="s">
        <v>929</v>
      </c>
      <c r="Q873" s="1">
        <v>223.3</v>
      </c>
      <c r="R873" s="11">
        <f t="shared" ca="1" si="44"/>
        <v>1.3289293578527645E-3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1882</v>
      </c>
      <c r="O874" s="351" t="s">
        <v>120</v>
      </c>
      <c r="P874" s="351" t="s">
        <v>929</v>
      </c>
      <c r="Q874" s="1">
        <v>223.3</v>
      </c>
      <c r="R874" s="11">
        <f t="shared" ca="1" si="44"/>
        <v>1.3289293578527645E-3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1883</v>
      </c>
      <c r="O875" s="351" t="s">
        <v>120</v>
      </c>
      <c r="P875" s="351" t="s">
        <v>929</v>
      </c>
      <c r="Q875" s="1">
        <v>223.3</v>
      </c>
      <c r="R875" s="11">
        <f t="shared" ca="1" si="44"/>
        <v>1.3289293578527645E-3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1884</v>
      </c>
      <c r="O876" s="351" t="s">
        <v>120</v>
      </c>
      <c r="P876" s="351" t="s">
        <v>929</v>
      </c>
      <c r="Q876" s="1">
        <v>0</v>
      </c>
      <c r="R876" s="11">
        <f t="shared" ca="1" si="44"/>
        <v>0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1885</v>
      </c>
      <c r="O877" s="351" t="s">
        <v>120</v>
      </c>
      <c r="P877" s="351" t="s">
        <v>929</v>
      </c>
      <c r="Q877" s="1">
        <v>0</v>
      </c>
      <c r="R877" s="11">
        <f t="shared" ca="1" si="44"/>
        <v>0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1886</v>
      </c>
      <c r="O878" s="351" t="s">
        <v>120</v>
      </c>
      <c r="P878" s="351" t="s">
        <v>929</v>
      </c>
      <c r="Q878" s="1">
        <v>0</v>
      </c>
      <c r="R878" s="11">
        <f t="shared" ca="1" si="44"/>
        <v>0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2.490965898946617E-2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4.9645003868356845E-2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5.0309468547283222E-2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4.97580491578885E-2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3.5178658572873903E-2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4.4488067606974956E-2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2.5249657799202529E-2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9.5468904362316226E-2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6.8155091352734648E-2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5.2682556686306017E-2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5.5435338927572464E-2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6.5971850264833667E-2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8.813476760102365E-2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2.7183508897220737E-2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1887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2.490965898946617E-2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4.9645003868356845E-2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5.0309468547283222E-2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4.97580491578885E-2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3.5178658572873903E-2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4.4488067606974956E-2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2.5249657799202529E-2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9.5468904362316226E-2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7.109772064512293E-2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6.6636314943760072E-2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6.9294173659465566E-2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6.9484020710587402E-2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8.813476760102365E-2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2.7183508897220737E-2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2.490965898946617E-2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4.9645003868356845E-2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5.0309468547283222E-2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4.97580491578885E-2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3.5178658572873903E-2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4.4488067606974956E-2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2.5249657799202529E-2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9.5468904362316226E-2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6.8155091352734648E-2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5.2682556686306017E-2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5.5435338927572464E-2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6.5971850264833667E-2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8.813476760102365E-2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2.7183508897220737E-2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0.1714154912813188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0.21014083794560492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0.24756055466285781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0.11531827649824436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168030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168030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168030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9.3197643277986077E-5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9.4060584419448915E-5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9.4923525560911752E-5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1.8639528655597215E-4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1.8812116883889783E-4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1.898470511218235E-4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2.490965898946617E-2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0.18451321192644171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9.3684342081771121E-2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2.5249657799202522E-2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0.28268761530679043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0.13580908171159911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1848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1849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1850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2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Sachin Gupta</cp:lastModifiedBy>
  <cp:revision/>
  <dcterms:created xsi:type="dcterms:W3CDTF">2022-12-28T09:03:00Z</dcterms:created>
  <dcterms:modified xsi:type="dcterms:W3CDTF">2025-07-18T04:32:00Z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