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iran.kumar\Downloads\"/>
    </mc:Choice>
  </mc:AlternateContent>
  <xr:revisionPtr revIDLastSave="0" documentId="13_ncr:1_{7E684C80-6410-49E4-98C7-E57023AF22A6}" xr6:coauthVersionLast="47" xr6:coauthVersionMax="47" xr10:uidLastSave="{00000000-0000-0000-0000-000000000000}"/>
  <bookViews>
    <workbookView xWindow="-110" yWindow="-110" windowWidth="19420" windowHeight="103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1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33" i="27" l="1"/>
  <c r="K1034" i="27"/>
  <c r="K1035" i="27"/>
  <c r="A1033" i="27"/>
  <c r="A1034" i="27"/>
  <c r="A1035" i="27" s="1"/>
  <c r="A1036" i="27" s="1"/>
  <c r="A1037" i="27" s="1"/>
  <c r="A1038" i="27" s="1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R1036" i="27"/>
  <c r="R1037" i="27"/>
  <c r="T1037" i="27" s="1"/>
  <c r="R1038" i="27"/>
  <c r="S1034" i="27"/>
  <c r="S1035" i="27"/>
  <c r="S1036" i="27"/>
  <c r="S1037" i="27"/>
  <c r="S1038" i="27"/>
  <c r="T1035" i="27"/>
  <c r="T1036" i="27"/>
  <c r="U1036" i="27" s="1"/>
  <c r="AL1036" i="27" s="1"/>
  <c r="T1038" i="27"/>
  <c r="U1038" i="27" s="1"/>
  <c r="AL1038" i="27" s="1"/>
  <c r="V1036" i="27"/>
  <c r="AJ1036" i="27" s="1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T1033" i="27" s="1"/>
  <c r="U1033" i="27" s="1"/>
  <c r="AL1033" i="27" s="1"/>
  <c r="S1033" i="27"/>
  <c r="AD1033" i="27"/>
  <c r="AE1033" i="27"/>
  <c r="AF1033" i="27"/>
  <c r="AG1033" i="27"/>
  <c r="B120" i="31"/>
  <c r="B121" i="31" s="1"/>
  <c r="B122" i="31" s="1"/>
  <c r="B123" i="31" s="1"/>
  <c r="B124" i="31" s="1"/>
  <c r="B125" i="31" s="1"/>
  <c r="B126" i="31" s="1"/>
  <c r="B105" i="3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U1034" i="27" l="1"/>
  <c r="AL1034" i="27" s="1"/>
  <c r="U1037" i="27"/>
  <c r="AL1037" i="27" s="1"/>
  <c r="V1037" i="27"/>
  <c r="AJ1037" i="27" s="1"/>
  <c r="V1038" i="27"/>
  <c r="AJ1038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T1028" i="27"/>
  <c r="U1032" i="27"/>
  <c r="AL1032" i="27" s="1"/>
  <c r="T1026" i="27"/>
  <c r="U1026" i="27" s="1"/>
  <c r="AL1026" i="27" s="1"/>
  <c r="T1029" i="27"/>
  <c r="U1029" i="27" s="1"/>
  <c r="AL1029" i="27" s="1"/>
  <c r="U1028" i="27"/>
  <c r="AL1028" i="27" s="1"/>
  <c r="T1027" i="27"/>
  <c r="U1027" i="27" s="1"/>
  <c r="AL1027" i="27" s="1"/>
  <c r="U1030" i="27"/>
  <c r="AL1030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T1022" i="27"/>
  <c r="T1021" i="27"/>
  <c r="U1024" i="27"/>
  <c r="AL1024" i="27" s="1"/>
  <c r="U1022" i="27"/>
  <c r="AL1022" i="27" s="1"/>
  <c r="U1023" i="27"/>
  <c r="AL1023" i="27" s="1"/>
  <c r="U1021" i="27"/>
  <c r="AL1021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R1020" i="27"/>
  <c r="S1018" i="27"/>
  <c r="S1019" i="27"/>
  <c r="S1020" i="27"/>
  <c r="T1019" i="27"/>
  <c r="U1019" i="27" s="1"/>
  <c r="AL1019" i="27" s="1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T1015" i="27" s="1"/>
  <c r="U1015" i="27" s="1"/>
  <c r="AL1015" i="27" s="1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20" i="27" l="1"/>
  <c r="T1013" i="27"/>
  <c r="T1014" i="27"/>
  <c r="U1020" i="27"/>
  <c r="AL1020" i="27" s="1"/>
  <c r="U1016" i="27"/>
  <c r="AL1016" i="27" s="1"/>
  <c r="U1014" i="27"/>
  <c r="AL1014" i="27" s="1"/>
  <c r="U1013" i="27"/>
  <c r="AL1013" i="27" s="1"/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R1006" i="27"/>
  <c r="R1007" i="27"/>
  <c r="R1008" i="27"/>
  <c r="R1009" i="27"/>
  <c r="T1009" i="27" s="1"/>
  <c r="U1009" i="27" s="1"/>
  <c r="AL1009" i="27" s="1"/>
  <c r="R1010" i="27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T1005" i="27"/>
  <c r="U1005" i="27" s="1"/>
  <c r="AL1005" i="27" s="1"/>
  <c r="T1006" i="27"/>
  <c r="U1006" i="27" s="1"/>
  <c r="AL1006" i="27" s="1"/>
  <c r="T1007" i="27"/>
  <c r="T1008" i="27"/>
  <c r="U1008" i="27" s="1"/>
  <c r="AL1008" i="27" s="1"/>
  <c r="T1010" i="27"/>
  <c r="U1010" i="27" s="1"/>
  <c r="AL1010" i="27" s="1"/>
  <c r="U1007" i="27"/>
  <c r="AL1007" i="27" s="1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I115" i="20"/>
  <c r="GI121" i="20"/>
  <c r="GI122" i="20"/>
  <c r="GI123" i="20"/>
  <c r="GI124" i="20"/>
  <c r="GI125" i="20"/>
  <c r="GI126" i="20"/>
  <c r="GI127" i="20"/>
  <c r="GI128" i="20"/>
  <c r="GI129" i="20"/>
  <c r="GH115" i="20"/>
  <c r="GH121" i="20"/>
  <c r="GH122" i="20"/>
  <c r="GH123" i="20"/>
  <c r="GH124" i="20"/>
  <c r="GH125" i="20"/>
  <c r="GH126" i="20"/>
  <c r="GH127" i="20"/>
  <c r="GH128" i="20"/>
  <c r="GH129" i="20"/>
  <c r="GF115" i="20"/>
  <c r="GF120" i="20"/>
  <c r="GF121" i="20"/>
  <c r="GF122" i="20"/>
  <c r="GF123" i="20"/>
  <c r="GF124" i="20"/>
  <c r="GF125" i="20"/>
  <c r="GF126" i="20"/>
  <c r="GF127" i="20"/>
  <c r="GF128" i="20"/>
  <c r="GF129" i="20"/>
  <c r="GE115" i="20"/>
  <c r="GE121" i="20"/>
  <c r="GE122" i="20"/>
  <c r="GE123" i="20"/>
  <c r="GE124" i="20"/>
  <c r="GE125" i="20"/>
  <c r="GE126" i="20"/>
  <c r="GE127" i="20"/>
  <c r="GE128" i="20"/>
  <c r="GE129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C121" i="20"/>
  <c r="GC122" i="20"/>
  <c r="GC123" i="20"/>
  <c r="GC124" i="20"/>
  <c r="GC125" i="20"/>
  <c r="GC126" i="20"/>
  <c r="GC127" i="20"/>
  <c r="GC128" i="20"/>
  <c r="GC129" i="20"/>
  <c r="GB115" i="20"/>
  <c r="GB116" i="20"/>
  <c r="GB121" i="20"/>
  <c r="GB122" i="20"/>
  <c r="GB123" i="20"/>
  <c r="GB124" i="20"/>
  <c r="GB125" i="20"/>
  <c r="GB126" i="20"/>
  <c r="GB127" i="20"/>
  <c r="GB128" i="20"/>
  <c r="GB129" i="20"/>
  <c r="GA115" i="20"/>
  <c r="GA121" i="20"/>
  <c r="GA122" i="20"/>
  <c r="GA123" i="20"/>
  <c r="GA124" i="20"/>
  <c r="GA125" i="20"/>
  <c r="GA126" i="20"/>
  <c r="GA127" i="20"/>
  <c r="GA128" i="20"/>
  <c r="GA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GB117" i="20" s="1"/>
  <c r="FX118" i="20"/>
  <c r="FX119" i="20"/>
  <c r="GB119" i="20" s="1"/>
  <c r="FX120" i="20"/>
  <c r="FX121" i="20"/>
  <c r="FX122" i="20"/>
  <c r="FX123" i="20"/>
  <c r="FX124" i="20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FV119" i="20"/>
  <c r="FV120" i="20"/>
  <c r="GB120" i="20" s="1"/>
  <c r="FV121" i="20"/>
  <c r="FV122" i="20"/>
  <c r="FV123" i="20"/>
  <c r="FV124" i="20"/>
  <c r="FV125" i="20"/>
  <c r="FV126" i="20"/>
  <c r="FV127" i="20"/>
  <c r="FV128" i="20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GA117" i="20" s="1"/>
  <c r="FS118" i="20"/>
  <c r="GA118" i="20" s="1"/>
  <c r="FS119" i="20"/>
  <c r="FS120" i="20"/>
  <c r="FS121" i="20"/>
  <c r="FS122" i="20"/>
  <c r="FS123" i="20"/>
  <c r="FS124" i="20"/>
  <c r="FS125" i="20"/>
  <c r="FS126" i="20"/>
  <c r="FS127" i="20"/>
  <c r="FS128" i="20"/>
  <c r="FS129" i="20"/>
  <c r="FR115" i="20"/>
  <c r="FR116" i="20"/>
  <c r="GA116" i="20" s="1"/>
  <c r="GC116" i="20" s="1"/>
  <c r="FR117" i="20"/>
  <c r="FR118" i="20"/>
  <c r="FR119" i="20"/>
  <c r="GA119" i="20" s="1"/>
  <c r="FR120" i="20"/>
  <c r="GA120" i="20" s="1"/>
  <c r="FR121" i="20"/>
  <c r="FR122" i="20"/>
  <c r="FR123" i="20"/>
  <c r="FR124" i="20"/>
  <c r="FR125" i="20"/>
  <c r="FR126" i="20"/>
  <c r="FR127" i="20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GF116" i="20" s="1"/>
  <c r="FL117" i="20"/>
  <c r="GF117" i="20" s="1"/>
  <c r="FL118" i="20"/>
  <c r="FL119" i="20"/>
  <c r="FL120" i="20"/>
  <c r="FL121" i="20"/>
  <c r="FL122" i="20"/>
  <c r="FL123" i="20"/>
  <c r="FL124" i="20"/>
  <c r="FL125" i="20"/>
  <c r="FL126" i="20"/>
  <c r="FL127" i="20"/>
  <c r="FL128" i="20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GH116" i="20" s="1"/>
  <c r="FJ117" i="20"/>
  <c r="GH117" i="20" s="1"/>
  <c r="FJ118" i="20"/>
  <c r="GH118" i="20" s="1"/>
  <c r="FJ119" i="20"/>
  <c r="GH119" i="20" s="1"/>
  <c r="FJ120" i="20"/>
  <c r="GH120" i="20" s="1"/>
  <c r="FJ121" i="20"/>
  <c r="FJ122" i="20"/>
  <c r="FJ123" i="20"/>
  <c r="FJ124" i="20"/>
  <c r="FJ125" i="20"/>
  <c r="FJ126" i="20"/>
  <c r="FJ127" i="20"/>
  <c r="FJ128" i="20"/>
  <c r="FJ129" i="20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C120" i="20" l="1"/>
  <c r="GI120" i="20" s="1"/>
  <c r="GE120" i="20"/>
  <c r="GF119" i="20"/>
  <c r="GC119" i="20"/>
  <c r="GI119" i="20" s="1"/>
  <c r="GB118" i="20"/>
  <c r="GC118" i="20" s="1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GC117" i="20"/>
  <c r="GE117" i="20" s="1"/>
  <c r="GE116" i="20"/>
  <c r="GI116" i="20"/>
  <c r="T1000" i="27"/>
  <c r="U1000" i="27" s="1"/>
  <c r="AL1000" i="27" s="1"/>
  <c r="T999" i="27"/>
  <c r="T997" i="27"/>
  <c r="U997" i="27" s="1"/>
  <c r="AL997" i="27" s="1"/>
  <c r="U999" i="27"/>
  <c r="AL999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E119" i="20" l="1"/>
  <c r="GI118" i="20"/>
  <c r="GE118" i="20"/>
  <c r="GI117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CI182" i="36"/>
  <c r="CJ182" i="36"/>
  <c r="CK182" i="36"/>
  <c r="CL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CI183" i="36"/>
  <c r="CJ183" i="36"/>
  <c r="CK183" i="36"/>
  <c r="CL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CI184" i="36"/>
  <c r="CJ184" i="36"/>
  <c r="CK184" i="36"/>
  <c r="CL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CI185" i="36"/>
  <c r="CJ185" i="36"/>
  <c r="CK185" i="36"/>
  <c r="CL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CI186" i="36"/>
  <c r="CJ186" i="36"/>
  <c r="CK186" i="36"/>
  <c r="CL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CI187" i="36"/>
  <c r="CJ187" i="36"/>
  <c r="CK187" i="36"/>
  <c r="CL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CI188" i="36"/>
  <c r="CJ188" i="36"/>
  <c r="CK188" i="36"/>
  <c r="CL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CI189" i="36"/>
  <c r="CJ189" i="36"/>
  <c r="CK189" i="36"/>
  <c r="CL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CI190" i="36"/>
  <c r="CJ190" i="36"/>
  <c r="CK190" i="36"/>
  <c r="CL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CI191" i="36"/>
  <c r="CJ191" i="36"/>
  <c r="CK191" i="36"/>
  <c r="CL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CI192" i="36"/>
  <c r="CJ192" i="36"/>
  <c r="CK192" i="36"/>
  <c r="CL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CI193" i="36"/>
  <c r="CJ193" i="36"/>
  <c r="CK193" i="36"/>
  <c r="CL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CI194" i="36"/>
  <c r="CJ194" i="36"/>
  <c r="CK194" i="36"/>
  <c r="CL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CI195" i="36"/>
  <c r="CJ195" i="36"/>
  <c r="CK195" i="36"/>
  <c r="CL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CI196" i="36"/>
  <c r="CJ196" i="36"/>
  <c r="CK196" i="36"/>
  <c r="CL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CI197" i="36"/>
  <c r="CJ197" i="36"/>
  <c r="CK197" i="36"/>
  <c r="CL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CI198" i="36"/>
  <c r="CJ198" i="36"/>
  <c r="CK198" i="36"/>
  <c r="CL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CI199" i="36"/>
  <c r="CJ199" i="36"/>
  <c r="CK199" i="36"/>
  <c r="CL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CI200" i="36"/>
  <c r="CJ200" i="36"/>
  <c r="CK200" i="36"/>
  <c r="CL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CI201" i="36"/>
  <c r="CJ201" i="36"/>
  <c r="CK201" i="36"/>
  <c r="CL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CI202" i="36"/>
  <c r="CJ202" i="36"/>
  <c r="CK202" i="36"/>
  <c r="CL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CI203" i="36"/>
  <c r="CJ203" i="36"/>
  <c r="CK203" i="36"/>
  <c r="CL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CI204" i="36"/>
  <c r="CJ204" i="36"/>
  <c r="CK204" i="36"/>
  <c r="CL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CI205" i="36"/>
  <c r="CJ205" i="36"/>
  <c r="CK205" i="36"/>
  <c r="CL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CI206" i="36"/>
  <c r="CJ206" i="36"/>
  <c r="CK206" i="36"/>
  <c r="CL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CI207" i="36"/>
  <c r="CJ207" i="36"/>
  <c r="CK207" i="36"/>
  <c r="CL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CI208" i="36"/>
  <c r="CJ208" i="36"/>
  <c r="CK208" i="36"/>
  <c r="CL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CI209" i="36"/>
  <c r="CJ209" i="36"/>
  <c r="CK209" i="36"/>
  <c r="CL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CI210" i="36"/>
  <c r="CJ210" i="36"/>
  <c r="CK210" i="36"/>
  <c r="CL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CI211" i="36"/>
  <c r="CJ211" i="36"/>
  <c r="CK211" i="36"/>
  <c r="CL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CI212" i="36"/>
  <c r="CJ212" i="36"/>
  <c r="CK212" i="36"/>
  <c r="CL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CI213" i="36"/>
  <c r="CJ213" i="36"/>
  <c r="CK213" i="36"/>
  <c r="CL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CI214" i="36"/>
  <c r="CJ214" i="36"/>
  <c r="CK214" i="36"/>
  <c r="CL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CI215" i="36"/>
  <c r="CJ215" i="36"/>
  <c r="CK215" i="36"/>
  <c r="CL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CI216" i="36"/>
  <c r="CJ216" i="36"/>
  <c r="CK216" i="36"/>
  <c r="CL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CI217" i="36"/>
  <c r="CJ217" i="36"/>
  <c r="CK217" i="36"/>
  <c r="CL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CI218" i="36"/>
  <c r="CJ218" i="36"/>
  <c r="CK218" i="36"/>
  <c r="CL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CI219" i="36"/>
  <c r="CJ219" i="36"/>
  <c r="CK219" i="36"/>
  <c r="CL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CI220" i="36"/>
  <c r="CJ220" i="36"/>
  <c r="CK220" i="36"/>
  <c r="CL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CI221" i="36"/>
  <c r="CJ221" i="36"/>
  <c r="CK221" i="36"/>
  <c r="CL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CI222" i="36"/>
  <c r="CJ222" i="36"/>
  <c r="CK222" i="36"/>
  <c r="CL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CI223" i="36"/>
  <c r="CJ223" i="36"/>
  <c r="CK223" i="36"/>
  <c r="CL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CI224" i="36"/>
  <c r="CJ224" i="36"/>
  <c r="CK224" i="36"/>
  <c r="CL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CI225" i="36"/>
  <c r="CJ225" i="36"/>
  <c r="CK225" i="36"/>
  <c r="CL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CI226" i="36"/>
  <c r="CJ226" i="36"/>
  <c r="CK226" i="36"/>
  <c r="CL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CI227" i="36"/>
  <c r="CJ227" i="36"/>
  <c r="CK227" i="36"/>
  <c r="CL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CI228" i="36"/>
  <c r="CJ228" i="36"/>
  <c r="CK228" i="36"/>
  <c r="CL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CI229" i="36"/>
  <c r="CJ229" i="36"/>
  <c r="CK229" i="36"/>
  <c r="CL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CI230" i="36"/>
  <c r="CJ230" i="36"/>
  <c r="CK230" i="36"/>
  <c r="CL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CI231" i="36"/>
  <c r="CJ231" i="36"/>
  <c r="CK231" i="36"/>
  <c r="CL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CI232" i="36"/>
  <c r="CJ232" i="36"/>
  <c r="CK232" i="36"/>
  <c r="CL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CI233" i="36"/>
  <c r="CJ233" i="36"/>
  <c r="CK233" i="36"/>
  <c r="CL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CI234" i="36"/>
  <c r="CJ234" i="36"/>
  <c r="CK234" i="36"/>
  <c r="CL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CI235" i="36"/>
  <c r="CJ235" i="36"/>
  <c r="CK235" i="36"/>
  <c r="CL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CI236" i="36"/>
  <c r="CJ236" i="36"/>
  <c r="CK236" i="36"/>
  <c r="CL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CI237" i="36"/>
  <c r="CJ237" i="36"/>
  <c r="CK237" i="36"/>
  <c r="CL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CI238" i="36"/>
  <c r="CJ238" i="36"/>
  <c r="CK238" i="36"/>
  <c r="CL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CI239" i="36"/>
  <c r="CJ239" i="36"/>
  <c r="CK239" i="36"/>
  <c r="CL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CI240" i="36"/>
  <c r="CJ240" i="36"/>
  <c r="CK240" i="36"/>
  <c r="CL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CI241" i="36"/>
  <c r="CJ241" i="36"/>
  <c r="CK241" i="36"/>
  <c r="CL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CI242" i="36"/>
  <c r="CJ242" i="36"/>
  <c r="CK242" i="36"/>
  <c r="CL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CI243" i="36"/>
  <c r="CJ243" i="36"/>
  <c r="CK243" i="36"/>
  <c r="CL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CI244" i="36"/>
  <c r="CJ244" i="36"/>
  <c r="CK244" i="36"/>
  <c r="CL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CI245" i="36"/>
  <c r="CJ245" i="36"/>
  <c r="CK245" i="36"/>
  <c r="CL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CI246" i="36"/>
  <c r="CJ246" i="36"/>
  <c r="CK246" i="36"/>
  <c r="CL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CI247" i="36"/>
  <c r="CJ247" i="36"/>
  <c r="CK247" i="36"/>
  <c r="CL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CI248" i="36"/>
  <c r="CJ248" i="36"/>
  <c r="CK248" i="36"/>
  <c r="CL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CI249" i="36"/>
  <c r="CJ249" i="36"/>
  <c r="CK249" i="36"/>
  <c r="CL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CI250" i="36"/>
  <c r="CJ250" i="36"/>
  <c r="CK250" i="36"/>
  <c r="CL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CI251" i="36"/>
  <c r="CJ251" i="36"/>
  <c r="CK251" i="36"/>
  <c r="CL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CI252" i="36"/>
  <c r="CJ252" i="36"/>
  <c r="CK252" i="36"/>
  <c r="CL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CI253" i="36"/>
  <c r="CJ253" i="36"/>
  <c r="CK253" i="36"/>
  <c r="CL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CI254" i="36"/>
  <c r="CJ254" i="36"/>
  <c r="CK254" i="36"/>
  <c r="CL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CI255" i="36"/>
  <c r="CJ255" i="36"/>
  <c r="CK255" i="36"/>
  <c r="CL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CI256" i="36"/>
  <c r="CJ256" i="36"/>
  <c r="CK256" i="36"/>
  <c r="CL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CI257" i="36"/>
  <c r="CJ257" i="36"/>
  <c r="CK257" i="36"/>
  <c r="CL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CI258" i="36"/>
  <c r="CJ258" i="36"/>
  <c r="CK258" i="36"/>
  <c r="CL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CI259" i="36"/>
  <c r="CJ259" i="36"/>
  <c r="CK259" i="36"/>
  <c r="CL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CI260" i="36"/>
  <c r="CJ260" i="36"/>
  <c r="CK260" i="36"/>
  <c r="CL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CI261" i="36"/>
  <c r="CJ261" i="36"/>
  <c r="CK261" i="36"/>
  <c r="CL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CI262" i="36"/>
  <c r="CJ262" i="36"/>
  <c r="CK262" i="36"/>
  <c r="CL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CI263" i="36"/>
  <c r="CJ263" i="36"/>
  <c r="CK263" i="36"/>
  <c r="CL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CI264" i="36"/>
  <c r="CJ264" i="36"/>
  <c r="CK264" i="36"/>
  <c r="CL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CI265" i="36"/>
  <c r="CJ265" i="36"/>
  <c r="CK265" i="36"/>
  <c r="CL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CI266" i="36"/>
  <c r="CJ266" i="36"/>
  <c r="CK266" i="36"/>
  <c r="CL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CI267" i="36"/>
  <c r="CJ267" i="36"/>
  <c r="CK267" i="36"/>
  <c r="CL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CI268" i="36"/>
  <c r="CJ268" i="36"/>
  <c r="CK268" i="36"/>
  <c r="CL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CI269" i="36"/>
  <c r="CJ269" i="36"/>
  <c r="CK269" i="36"/>
  <c r="CL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CI270" i="36"/>
  <c r="CJ270" i="36"/>
  <c r="CK270" i="36"/>
  <c r="CL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CI271" i="36"/>
  <c r="CJ271" i="36"/>
  <c r="CK271" i="36"/>
  <c r="CL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CI272" i="36"/>
  <c r="CJ272" i="36"/>
  <c r="CK272" i="36"/>
  <c r="CL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CI273" i="36"/>
  <c r="CJ273" i="36"/>
  <c r="CK273" i="36"/>
  <c r="CL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CI274" i="36"/>
  <c r="CJ274" i="36"/>
  <c r="CK274" i="36"/>
  <c r="CL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CI275" i="36"/>
  <c r="CJ275" i="36"/>
  <c r="CK275" i="36"/>
  <c r="CL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CI276" i="36"/>
  <c r="CJ276" i="36"/>
  <c r="CK276" i="36"/>
  <c r="CL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CI277" i="36"/>
  <c r="CJ277" i="36"/>
  <c r="CK277" i="36"/>
  <c r="CL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CI278" i="36"/>
  <c r="CJ278" i="36"/>
  <c r="CK278" i="36"/>
  <c r="CL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CI279" i="36"/>
  <c r="CJ279" i="36"/>
  <c r="CK279" i="36"/>
  <c r="CL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CI280" i="36"/>
  <c r="CJ280" i="36"/>
  <c r="CK280" i="36"/>
  <c r="CL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CI281" i="36"/>
  <c r="CJ281" i="36"/>
  <c r="CK281" i="36"/>
  <c r="CL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CI282" i="36"/>
  <c r="CJ282" i="36"/>
  <c r="CK282" i="36"/>
  <c r="CL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CI283" i="36"/>
  <c r="CJ283" i="36"/>
  <c r="CK283" i="36"/>
  <c r="CL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CI284" i="36"/>
  <c r="CJ284" i="36"/>
  <c r="CK284" i="36"/>
  <c r="CL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CI285" i="36"/>
  <c r="CJ285" i="36"/>
  <c r="CK285" i="36"/>
  <c r="CL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CI286" i="36"/>
  <c r="CJ286" i="36"/>
  <c r="CK286" i="36"/>
  <c r="CL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CI287" i="36"/>
  <c r="CJ287" i="36"/>
  <c r="CK287" i="36"/>
  <c r="CL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CI288" i="36"/>
  <c r="CJ288" i="36"/>
  <c r="CK288" i="36"/>
  <c r="CL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CI289" i="36"/>
  <c r="CJ289" i="36"/>
  <c r="CK289" i="36"/>
  <c r="CL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CI290" i="36"/>
  <c r="CJ290" i="36"/>
  <c r="CK290" i="36"/>
  <c r="CL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CI291" i="36"/>
  <c r="CJ291" i="36"/>
  <c r="CK291" i="36"/>
  <c r="CL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CI292" i="36"/>
  <c r="CJ292" i="36"/>
  <c r="CK292" i="36"/>
  <c r="CL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CI293" i="36"/>
  <c r="CJ293" i="36"/>
  <c r="CK293" i="36"/>
  <c r="CL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CI294" i="36"/>
  <c r="CJ294" i="36"/>
  <c r="CK294" i="36"/>
  <c r="CL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CI295" i="36"/>
  <c r="CJ295" i="36"/>
  <c r="CK295" i="36"/>
  <c r="CL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CI296" i="36"/>
  <c r="CJ296" i="36"/>
  <c r="CK296" i="36"/>
  <c r="CL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CI297" i="36"/>
  <c r="CJ297" i="36"/>
  <c r="CK297" i="36"/>
  <c r="CL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CI298" i="36"/>
  <c r="CJ298" i="36"/>
  <c r="CK298" i="36"/>
  <c r="CL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CI299" i="36"/>
  <c r="CJ299" i="36"/>
  <c r="CK299" i="36"/>
  <c r="CL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CI300" i="36"/>
  <c r="CJ300" i="36"/>
  <c r="CK300" i="36"/>
  <c r="CL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CI301" i="36"/>
  <c r="CJ301" i="36"/>
  <c r="CK301" i="36"/>
  <c r="CL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CI302" i="36"/>
  <c r="CJ302" i="36"/>
  <c r="CK302" i="36"/>
  <c r="CL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CI303" i="36"/>
  <c r="CJ303" i="36"/>
  <c r="CK303" i="36"/>
  <c r="CL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CI304" i="36"/>
  <c r="CJ304" i="36"/>
  <c r="CK304" i="36"/>
  <c r="CL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CI305" i="36"/>
  <c r="CJ305" i="36"/>
  <c r="CK305" i="36"/>
  <c r="CL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CI306" i="36"/>
  <c r="CJ306" i="36"/>
  <c r="CK306" i="36"/>
  <c r="CL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CI307" i="36"/>
  <c r="CJ307" i="36"/>
  <c r="CK307" i="36"/>
  <c r="CL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CI308" i="36"/>
  <c r="CJ308" i="36"/>
  <c r="CK308" i="36"/>
  <c r="CL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CI309" i="36"/>
  <c r="CJ309" i="36"/>
  <c r="CK309" i="36"/>
  <c r="CL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CI310" i="36"/>
  <c r="CJ310" i="36"/>
  <c r="CK310" i="36"/>
  <c r="CL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CI311" i="36"/>
  <c r="CJ311" i="36"/>
  <c r="CK311" i="36"/>
  <c r="CL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CI312" i="36"/>
  <c r="CJ312" i="36"/>
  <c r="CK312" i="36"/>
  <c r="CL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CI313" i="36"/>
  <c r="CJ313" i="36"/>
  <c r="CK313" i="36"/>
  <c r="CL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CI314" i="36"/>
  <c r="CJ314" i="36"/>
  <c r="CK314" i="36"/>
  <c r="CL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CI315" i="36"/>
  <c r="CJ315" i="36"/>
  <c r="CK315" i="36"/>
  <c r="CL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CI316" i="36"/>
  <c r="CJ316" i="36"/>
  <c r="CK316" i="36"/>
  <c r="CL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CI317" i="36"/>
  <c r="CJ317" i="36"/>
  <c r="CK317" i="36"/>
  <c r="CL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CI318" i="36"/>
  <c r="CJ318" i="36"/>
  <c r="CK318" i="36"/>
  <c r="CL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CI319" i="36"/>
  <c r="CJ319" i="36"/>
  <c r="CK319" i="36"/>
  <c r="CL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CI320" i="36"/>
  <c r="CJ320" i="36"/>
  <c r="CK320" i="36"/>
  <c r="CL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CI321" i="36"/>
  <c r="CJ321" i="36"/>
  <c r="CK321" i="36"/>
  <c r="CL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CI322" i="36"/>
  <c r="CJ322" i="36"/>
  <c r="CK322" i="36"/>
  <c r="CL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CI323" i="36"/>
  <c r="CJ323" i="36"/>
  <c r="CK323" i="36"/>
  <c r="CL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CI324" i="36"/>
  <c r="CJ324" i="36"/>
  <c r="CK324" i="36"/>
  <c r="CL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CI325" i="36"/>
  <c r="CJ325" i="36"/>
  <c r="CK325" i="36"/>
  <c r="CL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CI326" i="36"/>
  <c r="CJ326" i="36"/>
  <c r="CK326" i="36"/>
  <c r="CL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CI327" i="36"/>
  <c r="CJ327" i="36"/>
  <c r="CK327" i="36"/>
  <c r="CL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CI328" i="36"/>
  <c r="CJ328" i="36"/>
  <c r="CK328" i="36"/>
  <c r="CL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CI329" i="36"/>
  <c r="CJ329" i="36"/>
  <c r="CK329" i="36"/>
  <c r="CL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CI330" i="36"/>
  <c r="CJ330" i="36"/>
  <c r="CK330" i="36"/>
  <c r="CL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CI331" i="36"/>
  <c r="CJ331" i="36"/>
  <c r="CK331" i="36"/>
  <c r="CL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CI332" i="36"/>
  <c r="CJ332" i="36"/>
  <c r="CK332" i="36"/>
  <c r="CL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CI333" i="36"/>
  <c r="CJ333" i="36"/>
  <c r="CK333" i="36"/>
  <c r="CL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CI334" i="36"/>
  <c r="CJ334" i="36"/>
  <c r="CK334" i="36"/>
  <c r="CL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CI335" i="36"/>
  <c r="CJ335" i="36"/>
  <c r="CK335" i="36"/>
  <c r="CL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CI336" i="36"/>
  <c r="CJ336" i="36"/>
  <c r="CK336" i="36"/>
  <c r="CL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CI337" i="36"/>
  <c r="CJ337" i="36"/>
  <c r="CK337" i="36"/>
  <c r="CL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CI338" i="36"/>
  <c r="CJ338" i="36"/>
  <c r="CK338" i="36"/>
  <c r="CL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CI339" i="36"/>
  <c r="CJ339" i="36"/>
  <c r="CK339" i="36"/>
  <c r="CL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CI340" i="36"/>
  <c r="CJ340" i="36"/>
  <c r="CK340" i="36"/>
  <c r="CL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CI341" i="36"/>
  <c r="CJ341" i="36"/>
  <c r="CK341" i="36"/>
  <c r="CL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CI342" i="36"/>
  <c r="CJ342" i="36"/>
  <c r="CK342" i="36"/>
  <c r="CL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CI343" i="36"/>
  <c r="CJ343" i="36"/>
  <c r="CK343" i="36"/>
  <c r="CL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CI344" i="36"/>
  <c r="CJ344" i="36"/>
  <c r="CK344" i="36"/>
  <c r="CL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CI345" i="36"/>
  <c r="CJ345" i="36"/>
  <c r="CK345" i="36"/>
  <c r="CL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CI346" i="36"/>
  <c r="CJ346" i="36"/>
  <c r="CK346" i="36"/>
  <c r="CL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CI347" i="36"/>
  <c r="CJ347" i="36"/>
  <c r="CK347" i="36"/>
  <c r="CL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CI348" i="36"/>
  <c r="CJ348" i="36"/>
  <c r="CK348" i="36"/>
  <c r="CL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CI349" i="36"/>
  <c r="CJ349" i="36"/>
  <c r="CK349" i="36"/>
  <c r="CL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CI350" i="36"/>
  <c r="CJ350" i="36"/>
  <c r="CK350" i="36"/>
  <c r="CL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CI351" i="36"/>
  <c r="CJ351" i="36"/>
  <c r="CK351" i="36"/>
  <c r="CL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CI352" i="36"/>
  <c r="CJ352" i="36"/>
  <c r="CK352" i="36"/>
  <c r="CL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CI353" i="36"/>
  <c r="CJ353" i="36"/>
  <c r="CK353" i="36"/>
  <c r="CL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CI354" i="36"/>
  <c r="CJ354" i="36"/>
  <c r="CK354" i="36"/>
  <c r="CL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CI355" i="36"/>
  <c r="CJ355" i="36"/>
  <c r="CK355" i="36"/>
  <c r="CL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CI356" i="36"/>
  <c r="CJ356" i="36"/>
  <c r="CK356" i="36"/>
  <c r="CL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CI357" i="36"/>
  <c r="CJ357" i="36"/>
  <c r="CK357" i="36"/>
  <c r="CL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CI358" i="36"/>
  <c r="CJ358" i="36"/>
  <c r="CK358" i="36"/>
  <c r="CL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CI359" i="36"/>
  <c r="CJ359" i="36"/>
  <c r="CK359" i="36"/>
  <c r="CL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CI360" i="36"/>
  <c r="CJ360" i="36"/>
  <c r="CK360" i="36"/>
  <c r="CL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CI361" i="36"/>
  <c r="CJ361" i="36"/>
  <c r="CK361" i="36"/>
  <c r="CL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CI362" i="36"/>
  <c r="CJ362" i="36"/>
  <c r="CK362" i="36"/>
  <c r="CL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CI363" i="36"/>
  <c r="CJ363" i="36"/>
  <c r="CK363" i="36"/>
  <c r="CL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CI364" i="36"/>
  <c r="CJ364" i="36"/>
  <c r="CK364" i="36"/>
  <c r="CL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CI365" i="36"/>
  <c r="CJ365" i="36"/>
  <c r="CK365" i="36"/>
  <c r="CL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CI366" i="36"/>
  <c r="CJ366" i="36"/>
  <c r="CK366" i="36"/>
  <c r="CL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CI367" i="36"/>
  <c r="CJ367" i="36"/>
  <c r="CK367" i="36"/>
  <c r="CL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CI368" i="36"/>
  <c r="CJ368" i="36"/>
  <c r="CK368" i="36"/>
  <c r="CL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CI369" i="36"/>
  <c r="CJ369" i="36"/>
  <c r="CK369" i="36"/>
  <c r="CL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CI370" i="36"/>
  <c r="CJ370" i="36"/>
  <c r="CK370" i="36"/>
  <c r="CL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CI371" i="36"/>
  <c r="CJ371" i="36"/>
  <c r="CK371" i="36"/>
  <c r="CL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CI372" i="36"/>
  <c r="CJ372" i="36"/>
  <c r="CK372" i="36"/>
  <c r="CL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CI373" i="36"/>
  <c r="CJ373" i="36"/>
  <c r="CK373" i="36"/>
  <c r="CL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CI374" i="36"/>
  <c r="CJ374" i="36"/>
  <c r="CK374" i="36"/>
  <c r="CL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CI375" i="36"/>
  <c r="CJ375" i="36"/>
  <c r="CK375" i="36"/>
  <c r="CL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CI376" i="36"/>
  <c r="CJ376" i="36"/>
  <c r="CK376" i="36"/>
  <c r="CL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CI377" i="36"/>
  <c r="CJ377" i="36"/>
  <c r="CK377" i="36"/>
  <c r="CL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CI378" i="36"/>
  <c r="CJ378" i="36"/>
  <c r="CK378" i="36"/>
  <c r="CL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CI379" i="36"/>
  <c r="CJ379" i="36"/>
  <c r="CK379" i="36"/>
  <c r="CL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CI380" i="36"/>
  <c r="CJ380" i="36"/>
  <c r="CK380" i="36"/>
  <c r="CL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CI381" i="36"/>
  <c r="CJ381" i="36"/>
  <c r="CK381" i="36"/>
  <c r="CL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CI382" i="36"/>
  <c r="CJ382" i="36"/>
  <c r="CK382" i="36"/>
  <c r="CL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CI383" i="36"/>
  <c r="CJ383" i="36"/>
  <c r="CK383" i="36"/>
  <c r="CL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CI384" i="36"/>
  <c r="CJ384" i="36"/>
  <c r="CK384" i="36"/>
  <c r="CL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CI385" i="36"/>
  <c r="CJ385" i="36"/>
  <c r="CK385" i="36"/>
  <c r="CL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CI386" i="36"/>
  <c r="CJ386" i="36"/>
  <c r="CK386" i="36"/>
  <c r="CL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CI387" i="36"/>
  <c r="CJ387" i="36"/>
  <c r="CK387" i="36"/>
  <c r="CL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CI388" i="36"/>
  <c r="CJ388" i="36"/>
  <c r="CK388" i="36"/>
  <c r="CL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CI389" i="36"/>
  <c r="CJ389" i="36"/>
  <c r="CK389" i="36"/>
  <c r="CL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CI390" i="36"/>
  <c r="CJ390" i="36"/>
  <c r="CK390" i="36"/>
  <c r="CL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CI391" i="36"/>
  <c r="CJ391" i="36"/>
  <c r="CK391" i="36"/>
  <c r="CL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CI392" i="36"/>
  <c r="CJ392" i="36"/>
  <c r="CK392" i="36"/>
  <c r="CL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CI393" i="36"/>
  <c r="CJ393" i="36"/>
  <c r="CK393" i="36"/>
  <c r="CL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CI394" i="36"/>
  <c r="CJ394" i="36"/>
  <c r="CK394" i="36"/>
  <c r="CL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CI395" i="36"/>
  <c r="CJ395" i="36"/>
  <c r="CK395" i="36"/>
  <c r="CL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CI396" i="36"/>
  <c r="CJ396" i="36"/>
  <c r="CK396" i="36"/>
  <c r="CL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CI397" i="36"/>
  <c r="CJ397" i="36"/>
  <c r="CK397" i="36"/>
  <c r="CL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CI398" i="36"/>
  <c r="CJ398" i="36"/>
  <c r="CK398" i="36"/>
  <c r="CL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CI399" i="36"/>
  <c r="CJ399" i="36"/>
  <c r="CK399" i="36"/>
  <c r="CL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CI400" i="36"/>
  <c r="CJ400" i="36"/>
  <c r="CK400" i="36"/>
  <c r="CL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CI401" i="36"/>
  <c r="CJ401" i="36"/>
  <c r="CK401" i="36"/>
  <c r="CL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CI402" i="36"/>
  <c r="CJ402" i="36"/>
  <c r="CK402" i="36"/>
  <c r="CL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CI403" i="36"/>
  <c r="CJ403" i="36"/>
  <c r="CK403" i="36"/>
  <c r="CL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CI404" i="36"/>
  <c r="CJ404" i="36"/>
  <c r="CK404" i="36"/>
  <c r="CL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CI405" i="36"/>
  <c r="CJ405" i="36"/>
  <c r="CK405" i="36"/>
  <c r="CL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CI406" i="36"/>
  <c r="CJ406" i="36"/>
  <c r="CK406" i="36"/>
  <c r="CL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CI407" i="36"/>
  <c r="CJ407" i="36"/>
  <c r="CK407" i="36"/>
  <c r="CL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CI408" i="36"/>
  <c r="CJ408" i="36"/>
  <c r="CK408" i="36"/>
  <c r="CL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CI409" i="36"/>
  <c r="CJ409" i="36"/>
  <c r="CK409" i="36"/>
  <c r="CL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CI410" i="36"/>
  <c r="CJ410" i="36"/>
  <c r="CK410" i="36"/>
  <c r="CL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CI411" i="36"/>
  <c r="CJ411" i="36"/>
  <c r="CK411" i="36"/>
  <c r="CL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CI412" i="36"/>
  <c r="CJ412" i="36"/>
  <c r="CK412" i="36"/>
  <c r="CL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CI413" i="36"/>
  <c r="CJ413" i="36"/>
  <c r="CK413" i="36"/>
  <c r="CL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CI414" i="36"/>
  <c r="CJ414" i="36"/>
  <c r="CK414" i="36"/>
  <c r="CL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CI415" i="36"/>
  <c r="CJ415" i="36"/>
  <c r="CK415" i="36"/>
  <c r="CL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CI416" i="36"/>
  <c r="CJ416" i="36"/>
  <c r="CK416" i="36"/>
  <c r="CL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CI417" i="36"/>
  <c r="CJ417" i="36"/>
  <c r="CK417" i="36"/>
  <c r="CL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CI418" i="36"/>
  <c r="CJ418" i="36"/>
  <c r="CK418" i="36"/>
  <c r="CL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CI419" i="36"/>
  <c r="CJ419" i="36"/>
  <c r="CK419" i="36"/>
  <c r="CL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I420" i="36"/>
  <c r="CJ420" i="36"/>
  <c r="CK420" i="36"/>
  <c r="CL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R995" i="27"/>
  <c r="T995" i="27" s="1"/>
  <c r="U995" i="27" s="1"/>
  <c r="AL995" i="27" s="1"/>
  <c r="S993" i="27"/>
  <c r="S994" i="27"/>
  <c r="S995" i="27"/>
  <c r="T994" i="27"/>
  <c r="U994" i="27" s="1"/>
  <c r="AL994" i="27" s="1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T983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T985" i="27" l="1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S944" i="27"/>
  <c r="S945" i="27"/>
  <c r="S946" i="27"/>
  <c r="S947" i="27"/>
  <c r="S948" i="27"/>
  <c r="S949" i="27"/>
  <c r="S950" i="27"/>
  <c r="S951" i="27"/>
  <c r="T951" i="27"/>
  <c r="U951" i="27" s="1"/>
  <c r="AL951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T936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H113" i="31" s="1"/>
  <c r="G114" i="31"/>
  <c r="G115" i="31"/>
  <c r="H115" i="31" s="1"/>
  <c r="G116" i="31"/>
  <c r="H116" i="31" s="1"/>
  <c r="G117" i="31"/>
  <c r="H117" i="31" s="1"/>
  <c r="G118" i="31"/>
  <c r="H118" i="31" s="1"/>
  <c r="G119" i="31"/>
  <c r="H119" i="31" s="1"/>
  <c r="G120" i="31"/>
  <c r="H120" i="31" s="1"/>
  <c r="G121" i="31"/>
  <c r="H121" i="31" s="1"/>
  <c r="G122" i="31"/>
  <c r="H122" i="31" s="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4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U53" i="36" l="1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I53" i="36"/>
  <c r="CP53" i="36"/>
  <c r="CL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K53" i="36"/>
  <c r="CE53" i="36"/>
  <c r="BQ53" i="36"/>
  <c r="AY53" i="36"/>
  <c r="CB53" i="36"/>
  <c r="BS53" i="36"/>
  <c r="BG53" i="36"/>
  <c r="T53" i="36"/>
  <c r="X53" i="36"/>
  <c r="O53" i="36"/>
  <c r="CJ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U54" i="36" l="1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CJ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CI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CK54" i="36"/>
  <c r="AE54" i="36"/>
  <c r="CN54" i="36"/>
  <c r="AL54" i="36"/>
  <c r="C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BF55" i="36" l="1"/>
  <c r="AJ55" i="36"/>
  <c r="O55" i="36"/>
  <c r="BL55" i="36"/>
  <c r="AV55" i="36"/>
  <c r="CK55" i="36"/>
  <c r="AR55" i="36"/>
  <c r="BU55" i="36"/>
  <c r="AW55" i="36"/>
  <c r="BR55" i="36"/>
  <c r="CE55" i="36"/>
  <c r="BP55" i="36"/>
  <c r="BZ55" i="36"/>
  <c r="CI55" i="36"/>
  <c r="CJ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L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AU56" i="36" l="1"/>
  <c r="CK56" i="36"/>
  <c r="CN56" i="36"/>
  <c r="CY56" i="36"/>
  <c r="AI56" i="36"/>
  <c r="AB56" i="36"/>
  <c r="CJ56" i="36"/>
  <c r="BC56" i="36"/>
  <c r="CG56" i="36"/>
  <c r="I56" i="36"/>
  <c r="AY56" i="36"/>
  <c r="AO56" i="36"/>
  <c r="AZ56" i="36"/>
  <c r="AV56" i="36"/>
  <c r="CI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CL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G57" i="36" l="1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CJ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CI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CL57" i="36"/>
  <c r="AD57" i="36"/>
  <c r="AN57" i="36"/>
  <c r="BT57" i="36"/>
  <c r="CK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Z58" i="36" l="1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CK58" i="36"/>
  <c r="AF58" i="36"/>
  <c r="AB58" i="36"/>
  <c r="Q58" i="36"/>
  <c r="AU58" i="36"/>
  <c r="AR58" i="36"/>
  <c r="H58" i="36"/>
  <c r="BF58" i="36"/>
  <c r="AJ58" i="36"/>
  <c r="D58" i="36"/>
  <c r="CI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CJ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CL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S28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U98" i="38" l="1"/>
  <c r="G9" i="40"/>
  <c r="N9" i="40" s="1"/>
  <c r="R9" i="40" s="1"/>
  <c r="D102" i="20"/>
  <c r="E102" i="20"/>
  <c r="C102" i="20"/>
  <c r="B102" i="20"/>
  <c r="H8" i="40"/>
  <c r="Q8" i="40" s="1"/>
  <c r="N8" i="40"/>
  <c r="R8" i="40" s="1"/>
  <c r="M8" i="4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H9" i="40" l="1"/>
  <c r="Q9" i="40" s="1"/>
  <c r="G100" i="38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U102" i="38" l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5" i="40" s="1"/>
  <c r="G14" i="40"/>
  <c r="AS103" i="38"/>
  <c r="U104" i="38" l="1"/>
  <c r="R104" i="38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G110" i="38" l="1"/>
  <c r="J110" i="38"/>
  <c r="Y110" i="38"/>
  <c r="N19" i="37"/>
  <c r="R19" i="37" s="1"/>
  <c r="R109" i="38"/>
  <c r="W109" i="38"/>
  <c r="U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U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A117" i="20" l="1"/>
  <c r="C116" i="20"/>
  <c r="D116" i="20"/>
  <c r="E116" i="20"/>
  <c r="B116" i="20"/>
  <c r="DC82" i="35"/>
  <c r="CL82" i="36" s="1"/>
  <c r="DB74" i="35"/>
  <c r="CM74" i="36" s="1"/>
  <c r="DA78" i="35"/>
  <c r="R78" i="36" s="1"/>
  <c r="DC124" i="35"/>
  <c r="BK124" i="36" s="1"/>
  <c r="DC163" i="35"/>
  <c r="CK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BV82" i="36"/>
  <c r="DC98" i="35"/>
  <c r="CK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BH82" i="36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L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DA125" i="35"/>
  <c r="AH125" i="36" s="1"/>
  <c r="DC116" i="35"/>
  <c r="CL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BB82" i="36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J137" i="36" s="1"/>
  <c r="DB75" i="35"/>
  <c r="CP75" i="36" s="1"/>
  <c r="DC80" i="35"/>
  <c r="AX80" i="36" s="1"/>
  <c r="CS157" i="36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AC132" i="36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BY103" i="36"/>
  <c r="DC108" i="35"/>
  <c r="BK108" i="36" s="1"/>
  <c r="DA73" i="35"/>
  <c r="DC65" i="35"/>
  <c r="CB65" i="36" s="1"/>
  <c r="DA62" i="35"/>
  <c r="C62" i="36" s="1"/>
  <c r="DB92" i="35"/>
  <c r="CV92" i="36" s="1"/>
  <c r="BW82" i="36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DB142" i="35"/>
  <c r="CW142" i="36" s="1"/>
  <c r="BM67" i="36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AU91" i="36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AY153" i="36"/>
  <c r="DA159" i="35"/>
  <c r="Y159" i="36" s="1"/>
  <c r="DB95" i="35"/>
  <c r="CX95" i="36" s="1"/>
  <c r="T132" i="36"/>
  <c r="DB139" i="35"/>
  <c r="CP139" i="36" s="1"/>
  <c r="BX71" i="36"/>
  <c r="CH153" i="36"/>
  <c r="DB97" i="35"/>
  <c r="CV97" i="36" s="1"/>
  <c r="CT162" i="36"/>
  <c r="DA151" i="35"/>
  <c r="H132" i="36"/>
  <c r="DA70" i="35"/>
  <c r="I70" i="36" s="1"/>
  <c r="DC83" i="35"/>
  <c r="BZ83" i="36" s="1"/>
  <c r="DA82" i="35"/>
  <c r="K82" i="36" s="1"/>
  <c r="Q132" i="36"/>
  <c r="DB135" i="35"/>
  <c r="CU135" i="36" s="1"/>
  <c r="DC155" i="35"/>
  <c r="CH155" i="36" s="1"/>
  <c r="D132" i="36"/>
  <c r="CZ162" i="36"/>
  <c r="DC139" i="35"/>
  <c r="CF139" i="36" s="1"/>
  <c r="DA147" i="35"/>
  <c r="I147" i="36" s="1"/>
  <c r="DB70" i="35"/>
  <c r="CP70" i="36" s="1"/>
  <c r="DC160" i="35"/>
  <c r="BK160" i="36" s="1"/>
  <c r="BV153" i="36"/>
  <c r="CW157" i="36"/>
  <c r="DB144" i="35"/>
  <c r="CW144" i="36" s="1"/>
  <c r="DC66" i="35"/>
  <c r="BQ66" i="36" s="1"/>
  <c r="DA138" i="35"/>
  <c r="F138" i="36" s="1"/>
  <c r="DC126" i="35"/>
  <c r="CK126" i="36" s="1"/>
  <c r="W132" i="36"/>
  <c r="I137" i="36"/>
  <c r="BY161" i="36"/>
  <c r="DB133" i="35"/>
  <c r="CZ133" i="36" s="1"/>
  <c r="DB87" i="35"/>
  <c r="CW87" i="36" s="1"/>
  <c r="CR162" i="36"/>
  <c r="AR153" i="36"/>
  <c r="DC162" i="35"/>
  <c r="BJ162" i="36" s="1"/>
  <c r="AE132" i="36"/>
  <c r="DB84" i="35"/>
  <c r="CR84" i="36" s="1"/>
  <c r="DA83" i="35"/>
  <c r="AB83" i="36" s="1"/>
  <c r="BY153" i="36"/>
  <c r="DA98" i="35"/>
  <c r="Q98" i="36" s="1"/>
  <c r="BL153" i="36"/>
  <c r="AJ115" i="36"/>
  <c r="DA67" i="35"/>
  <c r="O67" i="36" s="1"/>
  <c r="CO162" i="36"/>
  <c r="DA97" i="35"/>
  <c r="M97" i="36" s="1"/>
  <c r="DA135" i="35"/>
  <c r="AA135" i="36" s="1"/>
  <c r="DC159" i="35"/>
  <c r="AX159" i="36" s="1"/>
  <c r="BU87" i="36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BH161" i="36"/>
  <c r="DA74" i="35"/>
  <c r="Y74" i="36" s="1"/>
  <c r="AR71" i="36"/>
  <c r="DC97" i="35"/>
  <c r="CL97" i="36" s="1"/>
  <c r="DB68" i="35"/>
  <c r="CY68" i="36" s="1"/>
  <c r="DA152" i="35"/>
  <c r="W152" i="36" s="1"/>
  <c r="AV156" i="36"/>
  <c r="CG153" i="36"/>
  <c r="CG115" i="36"/>
  <c r="DA157" i="35"/>
  <c r="I157" i="36" s="1"/>
  <c r="DA111" i="35"/>
  <c r="I111" i="36" s="1"/>
  <c r="Z132" i="36"/>
  <c r="H153" i="36"/>
  <c r="M148" i="36"/>
  <c r="BO67" i="36"/>
  <c r="DC78" i="35"/>
  <c r="AY78" i="36" s="1"/>
  <c r="CR132" i="36"/>
  <c r="DC60" i="35"/>
  <c r="BW60" i="36" s="1"/>
  <c r="DB99" i="35"/>
  <c r="CV99" i="36" s="1"/>
  <c r="DC117" i="35"/>
  <c r="BK117" i="36" s="1"/>
  <c r="BP161" i="36"/>
  <c r="AN161" i="36"/>
  <c r="DA154" i="35"/>
  <c r="AD154" i="36" s="1"/>
  <c r="DB156" i="35"/>
  <c r="CT156" i="36" s="1"/>
  <c r="AW153" i="36"/>
  <c r="BI149" i="36"/>
  <c r="BK91" i="36"/>
  <c r="DA142" i="35"/>
  <c r="Y142" i="36" s="1"/>
  <c r="BP153" i="36"/>
  <c r="DC147" i="35"/>
  <c r="AM147" i="36" s="1"/>
  <c r="DC130" i="35"/>
  <c r="AL130" i="36" s="1"/>
  <c r="DB136" i="35"/>
  <c r="CO136" i="36" s="1"/>
  <c r="DA158" i="35"/>
  <c r="U158" i="36" s="1"/>
  <c r="CK71" i="36"/>
  <c r="DB62" i="35"/>
  <c r="CU62" i="36" s="1"/>
  <c r="DC69" i="35"/>
  <c r="BP69" i="36" s="1"/>
  <c r="DC76" i="35"/>
  <c r="AI76" i="36" s="1"/>
  <c r="DA81" i="35"/>
  <c r="AB81" i="36" s="1"/>
  <c r="DA71" i="35"/>
  <c r="O71" i="36" s="1"/>
  <c r="BU153" i="36"/>
  <c r="CW162" i="36"/>
  <c r="CE153" i="36"/>
  <c r="BG91" i="36"/>
  <c r="CI153" i="36"/>
  <c r="BL91" i="36"/>
  <c r="CG156" i="36"/>
  <c r="AP161" i="36"/>
  <c r="DA145" i="35"/>
  <c r="AB145" i="36" s="1"/>
  <c r="DB114" i="35"/>
  <c r="CX114" i="36" s="1"/>
  <c r="DA133" i="35"/>
  <c r="CN154" i="36"/>
  <c r="AL82" i="36"/>
  <c r="CS162" i="36"/>
  <c r="F113" i="38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G11" i="9" s="1"/>
  <c r="X114" i="38"/>
  <c r="V113" i="38"/>
  <c r="K113" i="38"/>
  <c r="H23" i="37"/>
  <c r="Q23" i="37" s="1"/>
  <c r="M23" i="37"/>
  <c r="N23" i="37"/>
  <c r="R23" i="37" s="1"/>
  <c r="CD91" i="36" l="1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CL163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CI156" i="36"/>
  <c r="AQ84" i="36"/>
  <c r="S65" i="36"/>
  <c r="AS161" i="36"/>
  <c r="AA148" i="36"/>
  <c r="BU161" i="36"/>
  <c r="X148" i="36"/>
  <c r="CE103" i="36"/>
  <c r="BO149" i="36"/>
  <c r="CC153" i="36"/>
  <c r="CL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CL156" i="36"/>
  <c r="AR156" i="36"/>
  <c r="CJ144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L113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CI163" i="36"/>
  <c r="G69" i="36"/>
  <c r="AO163" i="36"/>
  <c r="BD163" i="36"/>
  <c r="CI91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CI118" i="36"/>
  <c r="BF118" i="36"/>
  <c r="BE163" i="36"/>
  <c r="CE163" i="36"/>
  <c r="BY91" i="36"/>
  <c r="CJ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CK91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CK127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CI144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CJ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CK84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CI84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L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L149" i="36"/>
  <c r="CF149" i="36"/>
  <c r="AR68" i="36"/>
  <c r="BR140" i="36"/>
  <c r="CW147" i="36"/>
  <c r="BH140" i="36"/>
  <c r="BQ68" i="36"/>
  <c r="AL68" i="36"/>
  <c r="U125" i="36"/>
  <c r="BE68" i="36"/>
  <c r="CJ68" i="36"/>
  <c r="BP140" i="36"/>
  <c r="BN68" i="36"/>
  <c r="CD110" i="36"/>
  <c r="CU147" i="36"/>
  <c r="CY147" i="36"/>
  <c r="BW140" i="36"/>
  <c r="CE110" i="36"/>
  <c r="CH140" i="36"/>
  <c r="CI68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CJ156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K64" i="36"/>
  <c r="CF129" i="36"/>
  <c r="CI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CJ105" i="36"/>
  <c r="CK105" i="36"/>
  <c r="U114" i="36"/>
  <c r="BA64" i="36"/>
  <c r="AB110" i="36"/>
  <c r="AU105" i="36"/>
  <c r="BJ104" i="36"/>
  <c r="BN105" i="36"/>
  <c r="BL105" i="36"/>
  <c r="AV104" i="36"/>
  <c r="CI105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CK90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CJ149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CL67" i="36"/>
  <c r="BI77" i="36"/>
  <c r="CP79" i="36"/>
  <c r="CO74" i="36"/>
  <c r="U77" i="36"/>
  <c r="AG77" i="36"/>
  <c r="CY74" i="36"/>
  <c r="N163" i="36"/>
  <c r="BZ67" i="36"/>
  <c r="AD80" i="36"/>
  <c r="CK149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CJ128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CL104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L63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CK63" i="36"/>
  <c r="AX63" i="36"/>
  <c r="V134" i="36"/>
  <c r="BZ89" i="36"/>
  <c r="BY148" i="36"/>
  <c r="BF135" i="36"/>
  <c r="CF148" i="36"/>
  <c r="CV102" i="36"/>
  <c r="BA63" i="36"/>
  <c r="CJ109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CK128" i="36"/>
  <c r="Y110" i="36"/>
  <c r="BB104" i="36"/>
  <c r="AO64" i="36"/>
  <c r="M143" i="36"/>
  <c r="BV152" i="36"/>
  <c r="BX137" i="36"/>
  <c r="AO152" i="36"/>
  <c r="CI64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CI104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CI107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I148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CL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CL107" i="36"/>
  <c r="BB148" i="36"/>
  <c r="BB149" i="36"/>
  <c r="CD67" i="36"/>
  <c r="L144" i="36"/>
  <c r="BR149" i="36"/>
  <c r="D128" i="36"/>
  <c r="AN64" i="36"/>
  <c r="AF129" i="36"/>
  <c r="CJ148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CK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K67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J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CJ119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CL103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CI124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CL124" i="36"/>
  <c r="BC161" i="36"/>
  <c r="AW82" i="36"/>
  <c r="CJ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CK82" i="36"/>
  <c r="H88" i="36"/>
  <c r="AL161" i="36"/>
  <c r="AA144" i="36"/>
  <c r="S148" i="36"/>
  <c r="AU82" i="36"/>
  <c r="BI75" i="36"/>
  <c r="CL123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I161" i="36"/>
  <c r="CL161" i="36"/>
  <c r="CB152" i="36"/>
  <c r="Y144" i="36"/>
  <c r="V88" i="36"/>
  <c r="F64" i="36"/>
  <c r="AR161" i="36"/>
  <c r="AF64" i="36"/>
  <c r="P101" i="36"/>
  <c r="CK87" i="36"/>
  <c r="AK81" i="36"/>
  <c r="AW152" i="36"/>
  <c r="CL75" i="36"/>
  <c r="CJ81" i="36"/>
  <c r="F148" i="36"/>
  <c r="CS154" i="36"/>
  <c r="CD75" i="36"/>
  <c r="BZ74" i="36"/>
  <c r="BF103" i="36"/>
  <c r="AF144" i="36"/>
  <c r="AL119" i="36"/>
  <c r="CL135" i="36"/>
  <c r="N90" i="36"/>
  <c r="CP73" i="36"/>
  <c r="AW157" i="36"/>
  <c r="BY81" i="36"/>
  <c r="BU81" i="36"/>
  <c r="AE144" i="36"/>
  <c r="E79" i="36"/>
  <c r="BV87" i="36"/>
  <c r="CX79" i="36"/>
  <c r="AL74" i="36"/>
  <c r="CJ161" i="36"/>
  <c r="AO161" i="36"/>
  <c r="I88" i="36"/>
  <c r="BO75" i="36"/>
  <c r="AZ87" i="36"/>
  <c r="CA75" i="36"/>
  <c r="BJ96" i="36"/>
  <c r="D101" i="36"/>
  <c r="CG74" i="36"/>
  <c r="AE148" i="36"/>
  <c r="CF119" i="36"/>
  <c r="CK135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CK103" i="36"/>
  <c r="CI82" i="36"/>
  <c r="BK75" i="36"/>
  <c r="CA82" i="36"/>
  <c r="CJ103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K75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I103" i="36"/>
  <c r="CK16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L144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I101" i="36"/>
  <c r="CN91" i="36"/>
  <c r="BE120" i="36"/>
  <c r="J95" i="36"/>
  <c r="W93" i="36"/>
  <c r="U95" i="36"/>
  <c r="S93" i="36"/>
  <c r="AP137" i="36"/>
  <c r="CP59" i="36"/>
  <c r="BS137" i="36"/>
  <c r="CK159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CI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CJ157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CK106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CL80" i="36"/>
  <c r="BC92" i="36"/>
  <c r="CJ61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K164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J67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CL68" i="36"/>
  <c r="E85" i="36"/>
  <c r="N68" i="36"/>
  <c r="CF164" i="36"/>
  <c r="BX92" i="36"/>
  <c r="CF157" i="36"/>
  <c r="AU68" i="36"/>
  <c r="AY164" i="36"/>
  <c r="CJ92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CI113" i="36"/>
  <c r="CJ113" i="36"/>
  <c r="AF132" i="36"/>
  <c r="CH113" i="36"/>
  <c r="CI88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CK146" i="36"/>
  <c r="BR94" i="36"/>
  <c r="CB94" i="36"/>
  <c r="BW94" i="36"/>
  <c r="AT94" i="36"/>
  <c r="BF94" i="36"/>
  <c r="AZ94" i="36"/>
  <c r="AO94" i="36"/>
  <c r="CI94" i="36"/>
  <c r="CD94" i="36"/>
  <c r="AN94" i="36"/>
  <c r="BK94" i="36"/>
  <c r="BJ94" i="36"/>
  <c r="AW94" i="36"/>
  <c r="CK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CJ73" i="36"/>
  <c r="BB73" i="36"/>
  <c r="AS73" i="36"/>
  <c r="CI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CK100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CJ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J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CK15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CJ98" i="36"/>
  <c r="BF127" i="36"/>
  <c r="BH128" i="36"/>
  <c r="CH128" i="36"/>
  <c r="AJ98" i="36"/>
  <c r="BM128" i="36"/>
  <c r="BK83" i="36"/>
  <c r="BW83" i="36"/>
  <c r="AB140" i="36"/>
  <c r="CI96" i="36"/>
  <c r="CO95" i="36"/>
  <c r="CD77" i="36"/>
  <c r="P140" i="36"/>
  <c r="CF88" i="36"/>
  <c r="BC79" i="36"/>
  <c r="BP136" i="36"/>
  <c r="BV98" i="36"/>
  <c r="I140" i="36"/>
  <c r="CQ148" i="36"/>
  <c r="CJ77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CJ83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CI98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CI77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CI128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I61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CL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CL74" i="36"/>
  <c r="BZ135" i="36"/>
  <c r="AU88" i="36"/>
  <c r="AY74" i="36"/>
  <c r="AW87" i="36"/>
  <c r="CJ124" i="36"/>
  <c r="BE90" i="36"/>
  <c r="BM79" i="36"/>
  <c r="BP71" i="36"/>
  <c r="BY88" i="36"/>
  <c r="AQ87" i="36"/>
  <c r="AR135" i="36"/>
  <c r="L109" i="36"/>
  <c r="BT74" i="36"/>
  <c r="CG87" i="36"/>
  <c r="CJ12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CK61" i="36"/>
  <c r="CK88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CI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L79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CL87" i="36"/>
  <c r="CI71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I87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CL90" i="36"/>
  <c r="K124" i="36"/>
  <c r="BH90" i="36"/>
  <c r="BJ127" i="36"/>
  <c r="BG74" i="36"/>
  <c r="CV71" i="36"/>
  <c r="F109" i="36"/>
  <c r="CQ73" i="36"/>
  <c r="AW71" i="36"/>
  <c r="CJ79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J88" i="36"/>
  <c r="CX85" i="36"/>
  <c r="AS127" i="36"/>
  <c r="H79" i="36"/>
  <c r="BD124" i="36"/>
  <c r="CJ135" i="36"/>
  <c r="BQ124" i="36"/>
  <c r="CI90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CL111" i="36"/>
  <c r="AT96" i="36"/>
  <c r="X89" i="36"/>
  <c r="BQ96" i="36"/>
  <c r="BB102" i="36"/>
  <c r="CJ133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CI95" i="36"/>
  <c r="AH61" i="36"/>
  <c r="BG96" i="36"/>
  <c r="AC160" i="36"/>
  <c r="CG116" i="36"/>
  <c r="Q61" i="36"/>
  <c r="AO142" i="36"/>
  <c r="AK111" i="36"/>
  <c r="CK133" i="36"/>
  <c r="AN142" i="36"/>
  <c r="BT102" i="36"/>
  <c r="CQ65" i="36"/>
  <c r="N160" i="36"/>
  <c r="BL95" i="36"/>
  <c r="AM133" i="36"/>
  <c r="CJ95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CJ102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I12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CJ132" i="36"/>
  <c r="AU142" i="36"/>
  <c r="BV142" i="36"/>
  <c r="CR88" i="36"/>
  <c r="BC122" i="36"/>
  <c r="AT122" i="36"/>
  <c r="V63" i="36"/>
  <c r="CK96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CK142" i="36"/>
  <c r="BF87" i="36"/>
  <c r="O136" i="36"/>
  <c r="AH122" i="36"/>
  <c r="BL133" i="36"/>
  <c r="W157" i="36"/>
  <c r="AF63" i="36"/>
  <c r="CX88" i="36"/>
  <c r="R155" i="36"/>
  <c r="Q136" i="36"/>
  <c r="R92" i="36"/>
  <c r="AR142" i="36"/>
  <c r="CI116" i="36"/>
  <c r="CP101" i="36"/>
  <c r="CK132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CI133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CL136" i="36"/>
  <c r="Y114" i="36"/>
  <c r="BA87" i="36"/>
  <c r="AV67" i="36"/>
  <c r="AP128" i="36"/>
  <c r="D107" i="36"/>
  <c r="BB71" i="36"/>
  <c r="BI71" i="36"/>
  <c r="BP98" i="36"/>
  <c r="BO77" i="36"/>
  <c r="U79" i="36"/>
  <c r="CK77" i="36"/>
  <c r="CK118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CL96" i="36"/>
  <c r="AO127" i="36"/>
  <c r="BJ128" i="36"/>
  <c r="CI67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J145" i="36"/>
  <c r="CA64" i="36"/>
  <c r="V76" i="36"/>
  <c r="AB103" i="36"/>
  <c r="M146" i="36"/>
  <c r="AH146" i="36"/>
  <c r="BJ143" i="36"/>
  <c r="BU140" i="36"/>
  <c r="S115" i="36"/>
  <c r="AF131" i="36"/>
  <c r="CK116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CJ150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CL64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J126" i="36"/>
  <c r="CC134" i="36"/>
  <c r="AK86" i="36"/>
  <c r="BQ145" i="36"/>
  <c r="CX84" i="36"/>
  <c r="BU130" i="36"/>
  <c r="BN93" i="36"/>
  <c r="AL158" i="36"/>
  <c r="AM158" i="36"/>
  <c r="BM86" i="36"/>
  <c r="AK158" i="36"/>
  <c r="CI150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CL158" i="36"/>
  <c r="CJ143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CJ74" i="36"/>
  <c r="BM156" i="36"/>
  <c r="Y103" i="36"/>
  <c r="F84" i="36"/>
  <c r="BI158" i="36"/>
  <c r="CL93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CL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I72" i="36"/>
  <c r="CO112" i="36"/>
  <c r="CN112" i="36"/>
  <c r="CR112" i="36"/>
  <c r="CS112" i="36"/>
  <c r="AM85" i="36"/>
  <c r="CD85" i="36"/>
  <c r="AX85" i="36"/>
  <c r="BC85" i="36"/>
  <c r="AZ85" i="36"/>
  <c r="CG85" i="36"/>
  <c r="CJ85" i="36"/>
  <c r="AN85" i="36"/>
  <c r="BZ85" i="36"/>
  <c r="AV85" i="36"/>
  <c r="AQ85" i="36"/>
  <c r="BA85" i="36"/>
  <c r="BE85" i="36"/>
  <c r="CI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CL155" i="36"/>
  <c r="X116" i="36"/>
  <c r="CS155" i="36"/>
  <c r="H78" i="36"/>
  <c r="CO63" i="36"/>
  <c r="BV112" i="36"/>
  <c r="G146" i="36"/>
  <c r="AC116" i="36"/>
  <c r="AK72" i="36"/>
  <c r="AW62" i="36"/>
  <c r="CK62" i="36"/>
  <c r="BF62" i="36"/>
  <c r="CI112" i="36"/>
  <c r="CD80" i="36"/>
  <c r="CF80" i="36"/>
  <c r="BR80" i="36"/>
  <c r="CK80" i="36"/>
  <c r="BO80" i="36"/>
  <c r="BQ80" i="36"/>
  <c r="AR80" i="36"/>
  <c r="CH114" i="36"/>
  <c r="BW114" i="36"/>
  <c r="CF114" i="36"/>
  <c r="CI114" i="36"/>
  <c r="AT114" i="36"/>
  <c r="BR114" i="36"/>
  <c r="CE114" i="36"/>
  <c r="BX114" i="36"/>
  <c r="BH114" i="36"/>
  <c r="BI114" i="36"/>
  <c r="AQ114" i="36"/>
  <c r="BO114" i="36"/>
  <c r="CL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CJ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CK112" i="36"/>
  <c r="AG78" i="36"/>
  <c r="CA114" i="36"/>
  <c r="CJ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J96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CJ64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CL91" i="36"/>
  <c r="P119" i="36"/>
  <c r="U122" i="36"/>
  <c r="BW87" i="36"/>
  <c r="U132" i="36"/>
  <c r="BR91" i="36"/>
  <c r="BN64" i="36"/>
  <c r="CU107" i="36"/>
  <c r="V79" i="36"/>
  <c r="BV77" i="36"/>
  <c r="CL133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K145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CI16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CI80" i="36"/>
  <c r="BR111" i="36"/>
  <c r="CJ80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CI135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CL143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CL122" i="36"/>
  <c r="U128" i="36"/>
  <c r="CM115" i="36"/>
  <c r="AE102" i="36"/>
  <c r="BP72" i="36"/>
  <c r="CJ75" i="36"/>
  <c r="CI136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CK65" i="36"/>
  <c r="BE65" i="36"/>
  <c r="CJ65" i="36"/>
  <c r="BQ65" i="36"/>
  <c r="BW65" i="36"/>
  <c r="AL65" i="36"/>
  <c r="CA83" i="36"/>
  <c r="BG83" i="36"/>
  <c r="AI83" i="36"/>
  <c r="BQ141" i="36"/>
  <c r="BA141" i="36"/>
  <c r="CI141" i="36"/>
  <c r="AY141" i="36"/>
  <c r="BV141" i="36"/>
  <c r="CK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CK99" i="36"/>
  <c r="CI99" i="36"/>
  <c r="BT99" i="36"/>
  <c r="BV99" i="36"/>
  <c r="BS99" i="36"/>
  <c r="BM99" i="36"/>
  <c r="BY99" i="36"/>
  <c r="BK99" i="36"/>
  <c r="CA109" i="36"/>
  <c r="BM109" i="36"/>
  <c r="AO109" i="36"/>
  <c r="CF109" i="36"/>
  <c r="CJ152" i="36"/>
  <c r="AU152" i="36"/>
  <c r="CD152" i="36"/>
  <c r="BW152" i="36"/>
  <c r="AX152" i="36"/>
  <c r="AT152" i="36"/>
  <c r="BX152" i="36"/>
  <c r="BL152" i="36"/>
  <c r="AY152" i="36"/>
  <c r="BI152" i="36"/>
  <c r="CL152" i="36"/>
  <c r="BN152" i="36"/>
  <c r="CI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CK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CK85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L118" i="36"/>
  <c r="CX131" i="36"/>
  <c r="CX153" i="36"/>
  <c r="O105" i="36"/>
  <c r="AY61" i="36"/>
  <c r="CK68" i="36"/>
  <c r="AX96" i="36"/>
  <c r="AH102" i="36"/>
  <c r="BG98" i="36"/>
  <c r="CS131" i="36"/>
  <c r="BY135" i="36"/>
  <c r="CF75" i="36"/>
  <c r="BB75" i="36"/>
  <c r="BL163" i="36"/>
  <c r="CQ123" i="36"/>
  <c r="BD135" i="36"/>
  <c r="BZ133" i="36"/>
  <c r="CK124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J163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CL142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CL126" i="36"/>
  <c r="J149" i="36"/>
  <c r="CL62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CL77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CI142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CL100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CJ151" i="36"/>
  <c r="AI151" i="36"/>
  <c r="BM150" i="36"/>
  <c r="CN89" i="36"/>
  <c r="BV66" i="36"/>
  <c r="AU134" i="36"/>
  <c r="CK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CK95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CJ100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CL150" i="36"/>
  <c r="AR100" i="36"/>
  <c r="CC66" i="36"/>
  <c r="BG145" i="36"/>
  <c r="AK145" i="36"/>
  <c r="CI106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CK153" i="36"/>
  <c r="BO153" i="36"/>
  <c r="AI153" i="36"/>
  <c r="BG153" i="36"/>
  <c r="AA154" i="36"/>
  <c r="L151" i="36"/>
  <c r="S71" i="36"/>
  <c r="CI154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CL129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CI160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CL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L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CJ59" i="36"/>
  <c r="BQ100" i="36"/>
  <c r="H151" i="36"/>
  <c r="AZ159" i="36"/>
  <c r="AW159" i="36"/>
  <c r="AI126" i="36"/>
  <c r="AS159" i="36"/>
  <c r="AM159" i="36"/>
  <c r="CK66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CL119" i="36"/>
  <c r="BK119" i="36"/>
  <c r="BH119" i="36"/>
  <c r="BZ119" i="36"/>
  <c r="AX119" i="36"/>
  <c r="AU119" i="36"/>
  <c r="BF119" i="36"/>
  <c r="CK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CJ123" i="36"/>
  <c r="AO123" i="36"/>
  <c r="AT123" i="36"/>
  <c r="CV137" i="36"/>
  <c r="CP137" i="36"/>
  <c r="CO137" i="36"/>
  <c r="CW137" i="36"/>
  <c r="CT137" i="36"/>
  <c r="CZ137" i="36"/>
  <c r="T124" i="36"/>
  <c r="C123" i="36"/>
  <c r="CI92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CJ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CK140" i="36"/>
  <c r="AX62" i="36"/>
  <c r="CF79" i="36"/>
  <c r="CK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CL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I79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J107" i="36"/>
  <c r="CR152" i="36"/>
  <c r="BH137" i="36"/>
  <c r="BL104" i="36"/>
  <c r="CM119" i="36"/>
  <c r="BJ79" i="36"/>
  <c r="C88" i="36"/>
  <c r="AY79" i="36"/>
  <c r="CD79" i="36"/>
  <c r="CX71" i="36"/>
  <c r="BL79" i="36"/>
  <c r="CD104" i="36"/>
  <c r="CL61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CJ71" i="36"/>
  <c r="BH71" i="36"/>
  <c r="BW71" i="36"/>
  <c r="CF71" i="36"/>
  <c r="CL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CL99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K113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CK74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CJ90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CI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CL130" i="36"/>
  <c r="BH130" i="36"/>
  <c r="CD130" i="36"/>
  <c r="AR130" i="36"/>
  <c r="BD130" i="36"/>
  <c r="CJ130" i="36"/>
  <c r="AM130" i="36"/>
  <c r="H158" i="36"/>
  <c r="AF152" i="36"/>
  <c r="R142" i="36"/>
  <c r="CF76" i="36"/>
  <c r="CR99" i="36"/>
  <c r="U74" i="36"/>
  <c r="H71" i="36"/>
  <c r="AT76" i="36"/>
  <c r="CL162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CK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CK93" i="36"/>
  <c r="BS93" i="36"/>
  <c r="BV93" i="36"/>
  <c r="BZ93" i="36"/>
  <c r="AR93" i="36"/>
  <c r="BA93" i="36"/>
  <c r="BX93" i="36"/>
  <c r="BF93" i="36"/>
  <c r="BQ93" i="36"/>
  <c r="AK93" i="36"/>
  <c r="CJ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CJ146" i="36"/>
  <c r="BY146" i="36"/>
  <c r="AV146" i="36"/>
  <c r="AQ146" i="36"/>
  <c r="BD146" i="36"/>
  <c r="AU146" i="36"/>
  <c r="AN146" i="36"/>
  <c r="BJ146" i="36"/>
  <c r="CI146" i="36"/>
  <c r="CG146" i="36"/>
  <c r="BL146" i="36"/>
  <c r="CA146" i="36"/>
  <c r="BC146" i="36"/>
  <c r="AS146" i="36"/>
  <c r="BW146" i="36"/>
  <c r="CL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CL151" i="36"/>
  <c r="F147" i="36"/>
  <c r="BO162" i="36"/>
  <c r="BK101" i="36"/>
  <c r="CD101" i="36"/>
  <c r="BA101" i="36"/>
  <c r="AO101" i="36"/>
  <c r="BW101" i="36"/>
  <c r="AY101" i="36"/>
  <c r="AI101" i="36"/>
  <c r="CK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CJ101" i="36"/>
  <c r="CL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CJ115" i="36"/>
  <c r="AM115" i="36"/>
  <c r="CI115" i="36"/>
  <c r="AN115" i="36"/>
  <c r="CL115" i="36"/>
  <c r="BW115" i="36"/>
  <c r="BG115" i="36"/>
  <c r="BX115" i="36"/>
  <c r="BF115" i="36"/>
  <c r="AL115" i="36"/>
  <c r="BL115" i="36"/>
  <c r="AW115" i="36"/>
  <c r="BS115" i="36"/>
  <c r="BK115" i="36"/>
  <c r="AQ115" i="36"/>
  <c r="CK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C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CJ110" i="36"/>
  <c r="AN110" i="36"/>
  <c r="BQ110" i="36"/>
  <c r="CF110" i="36"/>
  <c r="BH110" i="36"/>
  <c r="BK110" i="36"/>
  <c r="BU110" i="36"/>
  <c r="BM110" i="36"/>
  <c r="AX110" i="36"/>
  <c r="AL110" i="36"/>
  <c r="CK110" i="36"/>
  <c r="AZ110" i="36"/>
  <c r="BB110" i="36"/>
  <c r="BE110" i="36"/>
  <c r="CH110" i="36"/>
  <c r="BP110" i="36"/>
  <c r="AI110" i="36"/>
  <c r="BX110" i="36"/>
  <c r="CI110" i="36"/>
  <c r="CB110" i="36"/>
  <c r="AS110" i="36"/>
  <c r="AR76" i="36"/>
  <c r="CD76" i="36"/>
  <c r="AV76" i="36"/>
  <c r="AU76" i="36"/>
  <c r="BH76" i="36"/>
  <c r="BQ76" i="36"/>
  <c r="CI76" i="36"/>
  <c r="BN76" i="36"/>
  <c r="BT76" i="36"/>
  <c r="AL76" i="36"/>
  <c r="BR76" i="36"/>
  <c r="BK76" i="36"/>
  <c r="AM76" i="36"/>
  <c r="BU76" i="36"/>
  <c r="BZ76" i="36"/>
  <c r="CJ76" i="36"/>
  <c r="AP76" i="36"/>
  <c r="AW76" i="36"/>
  <c r="BV76" i="36"/>
  <c r="CC76" i="36"/>
  <c r="BD76" i="36"/>
  <c r="BX76" i="36"/>
  <c r="BW76" i="36"/>
  <c r="CL76" i="36"/>
  <c r="BS76" i="36"/>
  <c r="AX76" i="36"/>
  <c r="BA76" i="36"/>
  <c r="AY76" i="36"/>
  <c r="CK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I60" i="36"/>
  <c r="C133" i="36"/>
  <c r="BT147" i="36"/>
  <c r="CL138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CL139" i="36"/>
  <c r="BD139" i="36"/>
  <c r="CC139" i="36"/>
  <c r="CJ139" i="36"/>
  <c r="BY139" i="36"/>
  <c r="CA139" i="36"/>
  <c r="CK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CI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CK155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L70" i="36"/>
  <c r="CU70" i="36"/>
  <c r="AD145" i="36"/>
  <c r="AV78" i="36"/>
  <c r="K145" i="36"/>
  <c r="CJ78" i="36"/>
  <c r="CK147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J158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CI117" i="36"/>
  <c r="AM117" i="36"/>
  <c r="CH117" i="36"/>
  <c r="BC117" i="36"/>
  <c r="AS117" i="36"/>
  <c r="AQ117" i="36"/>
  <c r="BO117" i="36"/>
  <c r="BS117" i="36"/>
  <c r="BY117" i="36"/>
  <c r="CL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CK154" i="36"/>
  <c r="AQ154" i="36"/>
  <c r="BG154" i="36"/>
  <c r="BX154" i="36"/>
  <c r="AO154" i="36"/>
  <c r="BA154" i="36"/>
  <c r="CL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J117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CL69" i="36"/>
  <c r="CK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L60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CL131" i="36"/>
  <c r="AK131" i="36"/>
  <c r="AW131" i="36"/>
  <c r="CB131" i="36"/>
  <c r="BZ131" i="36"/>
  <c r="CI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CK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J131" i="36"/>
  <c r="CW68" i="36"/>
  <c r="CK78" i="36"/>
  <c r="CJ97" i="36"/>
  <c r="Y157" i="36"/>
  <c r="L71" i="36"/>
  <c r="CK97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CK70" i="36"/>
  <c r="BH70" i="36"/>
  <c r="BI70" i="36"/>
  <c r="CJ70" i="36"/>
  <c r="AW70" i="36"/>
  <c r="AQ70" i="36"/>
  <c r="AV70" i="36"/>
  <c r="BU70" i="36"/>
  <c r="L142" i="36"/>
  <c r="N97" i="36"/>
  <c r="AT93" i="36"/>
  <c r="P152" i="36"/>
  <c r="CI59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I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CJ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C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CJ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CJ160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CI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C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CI147" i="36"/>
  <c r="CJ147" i="36"/>
  <c r="AT147" i="36"/>
  <c r="CL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CI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CL109" i="36"/>
  <c r="AZ109" i="36"/>
  <c r="BF109" i="36"/>
  <c r="BS109" i="36"/>
  <c r="BC109" i="36"/>
  <c r="AW109" i="36"/>
  <c r="CK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CI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CI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CJ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I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CI158" i="36"/>
  <c r="BB158" i="36"/>
  <c r="CF158" i="36"/>
  <c r="CK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L59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CJ125" i="36"/>
  <c r="AN125" i="36"/>
  <c r="AJ125" i="36"/>
  <c r="CI125" i="36"/>
  <c r="BG125" i="36"/>
  <c r="CB125" i="36"/>
  <c r="AY125" i="36"/>
  <c r="AU125" i="36"/>
  <c r="AL125" i="36"/>
  <c r="BJ125" i="36"/>
  <c r="BF125" i="36"/>
  <c r="AQ125" i="36"/>
  <c r="BY125" i="36"/>
  <c r="BI125" i="36"/>
  <c r="CL125" i="36"/>
  <c r="CK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CK60" i="36"/>
  <c r="BU60" i="36"/>
  <c r="BH60" i="36"/>
  <c r="AL60" i="36"/>
  <c r="CF60" i="36"/>
  <c r="CJ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J69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CK13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I70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CI6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J154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CL65" i="36"/>
  <c r="CI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CK108" i="36"/>
  <c r="AO108" i="36"/>
  <c r="BS108" i="36"/>
  <c r="BH108" i="36"/>
  <c r="CJ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CI108" i="36"/>
  <c r="AZ108" i="36"/>
  <c r="BU108" i="36"/>
  <c r="CG108" i="36"/>
  <c r="CF108" i="36"/>
  <c r="CL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CI93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CJ63" i="36"/>
  <c r="AT63" i="36"/>
  <c r="AR63" i="36"/>
  <c r="BZ63" i="36"/>
  <c r="AV63" i="36"/>
  <c r="CI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K162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J86" i="36"/>
  <c r="CE86" i="36"/>
  <c r="CL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CI86" i="36"/>
  <c r="CK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CI159" i="36"/>
  <c r="AJ159" i="36"/>
  <c r="BR159" i="36"/>
  <c r="AP159" i="36"/>
  <c r="BE159" i="36"/>
  <c r="CC159" i="36"/>
  <c r="BQ159" i="36"/>
  <c r="BX159" i="36"/>
  <c r="AO159" i="36"/>
  <c r="AT159" i="36"/>
  <c r="CJ159" i="36"/>
  <c r="CL159" i="36"/>
  <c r="CF159" i="36"/>
  <c r="AK159" i="36"/>
  <c r="BW159" i="36"/>
  <c r="BL159" i="36"/>
  <c r="CH159" i="36"/>
  <c r="BK159" i="36"/>
  <c r="BC159" i="36"/>
  <c r="BD159" i="36"/>
  <c r="CI126" i="36"/>
  <c r="BF162" i="36"/>
  <c r="CK117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CL160" i="36"/>
  <c r="BE160" i="36"/>
  <c r="AP160" i="36"/>
  <c r="CK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CK130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CL145" i="36"/>
  <c r="F134" i="36"/>
  <c r="CJ141" i="36"/>
  <c r="BO128" i="36"/>
  <c r="AU128" i="36"/>
  <c r="BQ95" i="36"/>
  <c r="CZ78" i="36"/>
  <c r="AK136" i="36"/>
  <c r="G95" i="36"/>
  <c r="CI149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CK156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CK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I143" i="36"/>
  <c r="CJ129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CL137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CL105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CK137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I12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CJ99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CK104" i="36"/>
  <c r="AL141" i="36"/>
  <c r="E125" i="36"/>
  <c r="CM161" i="36"/>
  <c r="CI134" i="36"/>
  <c r="CV82" i="36"/>
  <c r="F125" i="36"/>
  <c r="CG96" i="36"/>
  <c r="AB127" i="36"/>
  <c r="BF134" i="36"/>
  <c r="CI66" i="36"/>
  <c r="CX75" i="36"/>
  <c r="BQ121" i="36"/>
  <c r="AR122" i="36"/>
  <c r="AO104" i="36"/>
  <c r="U62" i="36"/>
  <c r="CY102" i="36"/>
  <c r="BP87" i="36"/>
  <c r="CT109" i="36"/>
  <c r="BC80" i="36"/>
  <c r="AI149" i="36"/>
  <c r="L113" i="36"/>
  <c r="CK136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L8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CL88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CL164" i="36"/>
  <c r="F140" i="36"/>
  <c r="CL132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J153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CJ116" i="36"/>
  <c r="CI157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CI62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CI83" i="36"/>
  <c r="CL92" i="36"/>
  <c r="O62" i="36"/>
  <c r="CG73" i="36"/>
  <c r="CE99" i="36"/>
  <c r="C89" i="36"/>
  <c r="AF105" i="36"/>
  <c r="S96" i="36"/>
  <c r="CK123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CJ104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CK102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CL106" i="36"/>
  <c r="P92" i="36"/>
  <c r="AN157" i="36"/>
  <c r="BG89" i="36"/>
  <c r="CK121" i="36"/>
  <c r="BT66" i="36"/>
  <c r="AW132" i="36"/>
  <c r="CE145" i="36"/>
  <c r="AR145" i="36"/>
  <c r="Q126" i="36"/>
  <c r="CW126" i="36"/>
  <c r="CJ164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K92" i="36"/>
  <c r="CS126" i="36"/>
  <c r="CK152" i="36"/>
  <c r="G86" i="36"/>
  <c r="AF123" i="36"/>
  <c r="BQ72" i="36"/>
  <c r="P163" i="36"/>
  <c r="CI120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I111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CL141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CL66" i="36"/>
  <c r="AI122" i="36"/>
  <c r="BZ141" i="36"/>
  <c r="BQ83" i="36"/>
  <c r="BZ94" i="36"/>
  <c r="BJ81" i="36"/>
  <c r="CS88" i="36"/>
  <c r="X118" i="36"/>
  <c r="CH62" i="36"/>
  <c r="BI106" i="36"/>
  <c r="BM143" i="36"/>
  <c r="BG72" i="36"/>
  <c r="CK73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CL98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J136" i="36"/>
  <c r="CU117" i="36"/>
  <c r="BD104" i="36"/>
  <c r="BL128" i="36"/>
  <c r="AI98" i="36"/>
  <c r="F115" i="36"/>
  <c r="X92" i="36"/>
  <c r="CJ87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CL157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I81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CI89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CL120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CJ120" i="36"/>
  <c r="CI132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L83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K157" i="36"/>
  <c r="CG94" i="36"/>
  <c r="AI123" i="36"/>
  <c r="AP132" i="36"/>
  <c r="BW89" i="36"/>
  <c r="R164" i="36"/>
  <c r="BS94" i="36"/>
  <c r="Q86" i="36"/>
  <c r="CW64" i="36"/>
  <c r="R87" i="36"/>
  <c r="BO89" i="36"/>
  <c r="CK143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CK120" i="36"/>
  <c r="AU66" i="36"/>
  <c r="CK72" i="36"/>
  <c r="BM72" i="36"/>
  <c r="I89" i="36"/>
  <c r="AP100" i="36"/>
  <c r="AJ111" i="36"/>
  <c r="BB152" i="36"/>
  <c r="CL95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CK111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CL128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CK114" i="36"/>
  <c r="I128" i="36"/>
  <c r="CB121" i="36"/>
  <c r="BJ119" i="36"/>
  <c r="AK100" i="36"/>
  <c r="AL123" i="36"/>
  <c r="CT146" i="36"/>
  <c r="BD157" i="36"/>
  <c r="CJ89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CJ62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J94" i="36"/>
  <c r="CY64" i="36"/>
  <c r="AE128" i="36"/>
  <c r="BM94" i="36"/>
  <c r="C146" i="36"/>
  <c r="I115" i="36"/>
  <c r="CJ111" i="36"/>
  <c r="CQ71" i="36"/>
  <c r="CI123" i="36"/>
  <c r="F121" i="36"/>
  <c r="BE95" i="36"/>
  <c r="CL121" i="36"/>
  <c r="G141" i="36"/>
  <c r="CU128" i="36"/>
  <c r="N146" i="36"/>
  <c r="CO83" i="36"/>
  <c r="CI102" i="36"/>
  <c r="BL89" i="36"/>
  <c r="J115" i="36"/>
  <c r="AG60" i="36"/>
  <c r="AY121" i="36"/>
  <c r="AU92" i="36"/>
  <c r="CK129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CJ121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CI75" i="36"/>
  <c r="AQ153" i="36"/>
  <c r="CK89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L73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CI100" i="36"/>
  <c r="BS120" i="36"/>
  <c r="C99" i="36"/>
  <c r="BV95" i="36"/>
  <c r="Y129" i="36"/>
  <c r="BP62" i="36"/>
  <c r="CD113" i="36"/>
  <c r="AX103" i="36"/>
  <c r="V69" i="36"/>
  <c r="AG164" i="36"/>
  <c r="N124" i="36"/>
  <c r="CL8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CI140" i="36"/>
  <c r="AI90" i="36"/>
  <c r="CI119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CK81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CJ134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CJ12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CK122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CK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CI74" i="36"/>
  <c r="L160" i="36"/>
  <c r="BM84" i="36"/>
  <c r="CV117" i="36"/>
  <c r="CJ66" i="36"/>
  <c r="CY132" i="36"/>
  <c r="AW124" i="36"/>
  <c r="CJ118" i="36"/>
  <c r="BM64" i="36"/>
  <c r="AF125" i="36"/>
  <c r="BT156" i="36"/>
  <c r="AK149" i="36"/>
  <c r="O107" i="36"/>
  <c r="CT151" i="36"/>
  <c r="U112" i="36"/>
  <c r="CE123" i="36"/>
  <c r="H141" i="36"/>
  <c r="CK144" i="36"/>
  <c r="BB135" i="36"/>
  <c r="AL164" i="36"/>
  <c r="CH144" i="36"/>
  <c r="BE99" i="36"/>
  <c r="BX121" i="36"/>
  <c r="BM111" i="36"/>
  <c r="Z126" i="36"/>
  <c r="BJ118" i="36"/>
  <c r="H109" i="36"/>
  <c r="AF160" i="36"/>
  <c r="AF90" i="36"/>
  <c r="CI145" i="36"/>
  <c r="AQ118" i="36"/>
  <c r="L90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DC165" i="35" l="1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U115" i="38" l="1"/>
  <c r="D4" i="8"/>
  <c r="D16" i="9" s="1"/>
  <c r="D10" i="7"/>
  <c r="D14" i="9"/>
  <c r="E14" i="9" s="1"/>
  <c r="BF165" i="36"/>
  <c r="AA166" i="36"/>
  <c r="BM165" i="36"/>
  <c r="BT165" i="36"/>
  <c r="AG166" i="36"/>
  <c r="BC165" i="36"/>
  <c r="BG165" i="36"/>
  <c r="CC165" i="36"/>
  <c r="CJ166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CK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CJ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C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CI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CL166" i="36"/>
  <c r="AN166" i="36"/>
  <c r="AO166" i="36"/>
  <c r="CB166" i="36"/>
  <c r="CF166" i="36"/>
  <c r="BW166" i="36"/>
  <c r="BO166" i="36"/>
  <c r="BZ166" i="36"/>
  <c r="BX166" i="36"/>
  <c r="CK166" i="36"/>
  <c r="BT166" i="36"/>
  <c r="BE166" i="36"/>
  <c r="AL166" i="36"/>
  <c r="AP166" i="36"/>
  <c r="AS166" i="36"/>
  <c r="AW166" i="36"/>
  <c r="CI165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F4" i="8" l="1"/>
  <c r="D11" i="9"/>
  <c r="E11" i="9" s="1"/>
  <c r="F10" i="7"/>
  <c r="H10" i="7" s="1"/>
  <c r="F4" i="7"/>
  <c r="DB167" i="35"/>
  <c r="CY167" i="36" s="1"/>
  <c r="DC167" i="35"/>
  <c r="AX167" i="36" s="1"/>
  <c r="DA168" i="35"/>
  <c r="K168" i="36" s="1"/>
  <c r="DA167" i="35"/>
  <c r="W167" i="36" s="1"/>
  <c r="DC168" i="35"/>
  <c r="BM168" i="36" s="1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D17" i="9" s="1"/>
  <c r="E17" i="9" s="1"/>
  <c r="W116" i="38"/>
  <c r="D26" i="9" s="1"/>
  <c r="E26" i="9" s="1"/>
  <c r="N27" i="40"/>
  <c r="R27" i="40" s="1"/>
  <c r="H27" i="40"/>
  <c r="Q27" i="40" s="1"/>
  <c r="M27" i="40"/>
  <c r="H27" i="37"/>
  <c r="Q27" i="37" s="1"/>
  <c r="M27" i="37"/>
  <c r="N27" i="37"/>
  <c r="R27" i="37" s="1"/>
  <c r="CT167" i="36" l="1"/>
  <c r="J10" i="7"/>
  <c r="J4" i="8"/>
  <c r="D25" i="9" s="1"/>
  <c r="E25" i="9" s="1"/>
  <c r="D23" i="9"/>
  <c r="E23" i="9" s="1"/>
  <c r="L10" i="7"/>
  <c r="D20" i="9"/>
  <c r="E20" i="9" s="1"/>
  <c r="L4" i="8"/>
  <c r="D22" i="9" s="1"/>
  <c r="E22" i="9" s="1"/>
  <c r="N10" i="7"/>
  <c r="H4" i="7"/>
  <c r="D27" i="9" s="1"/>
  <c r="D12" i="9"/>
  <c r="CU167" i="36"/>
  <c r="D13" i="9"/>
  <c r="H4" i="8"/>
  <c r="D28" i="9" s="1"/>
  <c r="CP167" i="36"/>
  <c r="CR167" i="36"/>
  <c r="CS167" i="36"/>
  <c r="AY167" i="36"/>
  <c r="CI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K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CK168" i="36"/>
  <c r="BD167" i="36"/>
  <c r="CD168" i="36"/>
  <c r="BK167" i="36"/>
  <c r="AB167" i="36"/>
  <c r="BX167" i="36"/>
  <c r="Y167" i="36"/>
  <c r="CL167" i="36"/>
  <c r="AN168" i="36"/>
  <c r="D167" i="36"/>
  <c r="AW167" i="36"/>
  <c r="AR167" i="36"/>
  <c r="AM168" i="36"/>
  <c r="CJ167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W118" i="38" s="1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L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J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CI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O118" i="38" l="1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BV169" i="36" l="1"/>
  <c r="BA169" i="36"/>
  <c r="BV170" i="36"/>
  <c r="BZ169" i="36"/>
  <c r="CF169" i="36"/>
  <c r="AW169" i="36"/>
  <c r="CK169" i="36"/>
  <c r="AU169" i="36"/>
  <c r="BM169" i="36"/>
  <c r="CS169" i="36"/>
  <c r="CU169" i="36"/>
  <c r="CQ170" i="36"/>
  <c r="AV170" i="36"/>
  <c r="AK170" i="36"/>
  <c r="BS170" i="36"/>
  <c r="CI170" i="36"/>
  <c r="CW170" i="36"/>
  <c r="CZ170" i="36"/>
  <c r="BL170" i="36"/>
  <c r="BL169" i="36"/>
  <c r="AL169" i="36"/>
  <c r="CL170" i="36"/>
  <c r="CY169" i="36"/>
  <c r="CR170" i="36"/>
  <c r="CX169" i="36"/>
  <c r="CP169" i="36"/>
  <c r="CT170" i="36"/>
  <c r="BO169" i="36"/>
  <c r="BB170" i="36"/>
  <c r="BY170" i="36"/>
  <c r="AA170" i="36"/>
  <c r="H170" i="36"/>
  <c r="CJ169" i="36"/>
  <c r="J170" i="36"/>
  <c r="P170" i="36"/>
  <c r="CI169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J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K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CL169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DC172" i="35" l="1"/>
  <c r="CI172" i="36" s="1"/>
  <c r="DB171" i="35"/>
  <c r="CW171" i="36" s="1"/>
  <c r="DA171" i="35"/>
  <c r="H171" i="36" s="1"/>
  <c r="DB172" i="35"/>
  <c r="CT172" i="36" s="1"/>
  <c r="DA172" i="35"/>
  <c r="AE172" i="36" s="1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BN172" i="36" l="1"/>
  <c r="BV172" i="36"/>
  <c r="BY172" i="36"/>
  <c r="BO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CJ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CL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CK171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J171" i="36"/>
  <c r="CG171" i="36"/>
  <c r="O172" i="36"/>
  <c r="CK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I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CL172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DC44" i="35" l="1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DC180" i="35"/>
  <c r="BP180" i="36" s="1"/>
  <c r="DC178" i="35"/>
  <c r="BE178" i="36" s="1"/>
  <c r="DA24" i="35"/>
  <c r="C24" i="36" s="1"/>
  <c r="DC33" i="35"/>
  <c r="BH33" i="36" s="1"/>
  <c r="DC34" i="35"/>
  <c r="AL34" i="36" s="1"/>
  <c r="DC45" i="35"/>
  <c r="BO45" i="36" s="1"/>
  <c r="DA14" i="35"/>
  <c r="Q14" i="36" s="1"/>
  <c r="V175" i="36"/>
  <c r="DB28" i="35"/>
  <c r="CQ28" i="36" s="1"/>
  <c r="DB44" i="35"/>
  <c r="CS44" i="36" s="1"/>
  <c r="DB181" i="35"/>
  <c r="CS181" i="36" s="1"/>
  <c r="M175" i="36"/>
  <c r="DC174" i="35"/>
  <c r="BD174" i="36" s="1"/>
  <c r="P175" i="36"/>
  <c r="DB52" i="35"/>
  <c r="CZ52" i="36" s="1"/>
  <c r="DA19" i="35"/>
  <c r="AF19" i="36" s="1"/>
  <c r="H175" i="36"/>
  <c r="F175" i="36"/>
  <c r="DB25" i="35"/>
  <c r="CQ25" i="36" s="1"/>
  <c r="DB22" i="35"/>
  <c r="CM22" i="36" s="1"/>
  <c r="DB43" i="35"/>
  <c r="CT43" i="36" s="1"/>
  <c r="G175" i="36"/>
  <c r="BJ44" i="36"/>
  <c r="DC23" i="35"/>
  <c r="BP23" i="36" s="1"/>
  <c r="D175" i="36"/>
  <c r="DA173" i="35"/>
  <c r="M173" i="36" s="1"/>
  <c r="DB177" i="35"/>
  <c r="CV177" i="36" s="1"/>
  <c r="DC37" i="35"/>
  <c r="BS37" i="36" s="1"/>
  <c r="N177" i="36"/>
  <c r="J175" i="36"/>
  <c r="DB180" i="35"/>
  <c r="CT180" i="36" s="1"/>
  <c r="BA11" i="36"/>
  <c r="CC44" i="36"/>
  <c r="DC25" i="35"/>
  <c r="AW25" i="36" s="1"/>
  <c r="DC38" i="35"/>
  <c r="BX38" i="36" s="1"/>
  <c r="DC14" i="35"/>
  <c r="CD14" i="36" s="1"/>
  <c r="DC22" i="35"/>
  <c r="BX22" i="36" s="1"/>
  <c r="DC36" i="35"/>
  <c r="BM36" i="36" s="1"/>
  <c r="CU13" i="36"/>
  <c r="DA44" i="35"/>
  <c r="W44" i="36" s="1"/>
  <c r="DB26" i="35"/>
  <c r="CS26" i="36" s="1"/>
  <c r="BF11" i="36"/>
  <c r="BH11" i="36"/>
  <c r="DA35" i="35"/>
  <c r="AE35" i="36" s="1"/>
  <c r="AY11" i="36"/>
  <c r="DC20" i="35"/>
  <c r="BR20" i="36" s="1"/>
  <c r="DA49" i="35"/>
  <c r="Q49" i="36" s="1"/>
  <c r="BP11" i="36"/>
  <c r="DA51" i="35"/>
  <c r="AC51" i="36" s="1"/>
  <c r="CP32" i="36"/>
  <c r="DB34" i="35"/>
  <c r="CO34" i="36" s="1"/>
  <c r="DC26" i="35"/>
  <c r="BZ26" i="36" s="1"/>
  <c r="DA46" i="35"/>
  <c r="D46" i="36" s="1"/>
  <c r="BN11" i="36"/>
  <c r="AQ44" i="36"/>
  <c r="BX33" i="36"/>
  <c r="AB175" i="36"/>
  <c r="DA8" i="35"/>
  <c r="V8" i="36" s="1"/>
  <c r="BM34" i="36"/>
  <c r="BF44" i="36"/>
  <c r="BH44" i="36"/>
  <c r="DC24" i="35"/>
  <c r="CC24" i="36" s="1"/>
  <c r="DC46" i="35"/>
  <c r="BE46" i="36" s="1"/>
  <c r="DA179" i="35"/>
  <c r="AA179" i="36" s="1"/>
  <c r="DA4" i="35"/>
  <c r="G4" i="36" s="1"/>
  <c r="CB11" i="36"/>
  <c r="CL34" i="36"/>
  <c r="DC7" i="35"/>
  <c r="BV7" i="36" s="1"/>
  <c r="DA5" i="35"/>
  <c r="AE5" i="36" s="1"/>
  <c r="BL11" i="36"/>
  <c r="CG11" i="36"/>
  <c r="DA27" i="35"/>
  <c r="AC27" i="36" s="1"/>
  <c r="DA28" i="35"/>
  <c r="W28" i="36" s="1"/>
  <c r="DB31" i="35"/>
  <c r="CQ31" i="36" s="1"/>
  <c r="DA43" i="35"/>
  <c r="Q43" i="36" s="1"/>
  <c r="CT13" i="36"/>
  <c r="BR44" i="36"/>
  <c r="CW13" i="36"/>
  <c r="AY44" i="36"/>
  <c r="AO11" i="36"/>
  <c r="DC5" i="35"/>
  <c r="CC5" i="36" s="1"/>
  <c r="AL11" i="36"/>
  <c r="BX44" i="36"/>
  <c r="DA10" i="35"/>
  <c r="U10" i="36" s="1"/>
  <c r="AW16" i="36"/>
  <c r="BJ27" i="36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CH44" i="36"/>
  <c r="DC28" i="35"/>
  <c r="AZ28" i="36" s="1"/>
  <c r="CR44" i="36"/>
  <c r="DB51" i="35"/>
  <c r="CP51" i="36" s="1"/>
  <c r="DB48" i="35"/>
  <c r="CY48" i="36" s="1"/>
  <c r="BY44" i="36"/>
  <c r="AN11" i="36"/>
  <c r="DA37" i="35"/>
  <c r="V37" i="36" s="1"/>
  <c r="DC39" i="35"/>
  <c r="BX39" i="36" s="1"/>
  <c r="BM11" i="36"/>
  <c r="CW32" i="36"/>
  <c r="DC42" i="35"/>
  <c r="CA42" i="36" s="1"/>
  <c r="BV44" i="36"/>
  <c r="DA30" i="35"/>
  <c r="T30" i="36" s="1"/>
  <c r="BR11" i="36"/>
  <c r="CZ4" i="36"/>
  <c r="BP33" i="36"/>
  <c r="X175" i="36"/>
  <c r="DB7" i="35"/>
  <c r="CN7" i="36" s="1"/>
  <c r="DA181" i="35"/>
  <c r="K181" i="36" s="1"/>
  <c r="DC179" i="35"/>
  <c r="CI179" i="36" s="1"/>
  <c r="CS13" i="36"/>
  <c r="BI34" i="36"/>
  <c r="BL33" i="36"/>
  <c r="AN44" i="36"/>
  <c r="AP27" i="36"/>
  <c r="DA50" i="35"/>
  <c r="Y50" i="36" s="1"/>
  <c r="DB42" i="35"/>
  <c r="CM42" i="36" s="1"/>
  <c r="BX27" i="36"/>
  <c r="AP33" i="36"/>
  <c r="BS11" i="36"/>
  <c r="CT4" i="36"/>
  <c r="Z175" i="36"/>
  <c r="BN44" i="36"/>
  <c r="BD27" i="36"/>
  <c r="CY28" i="36"/>
  <c r="BY34" i="36"/>
  <c r="AX44" i="36"/>
  <c r="AX33" i="36"/>
  <c r="BP44" i="36"/>
  <c r="DB20" i="35"/>
  <c r="CO20" i="36" s="1"/>
  <c r="AX27" i="36"/>
  <c r="CL27" i="36"/>
  <c r="I175" i="36"/>
  <c r="DA38" i="35"/>
  <c r="Y38" i="36" s="1"/>
  <c r="DC17" i="35"/>
  <c r="BY17" i="36" s="1"/>
  <c r="CE33" i="36"/>
  <c r="AT34" i="36"/>
  <c r="DB49" i="35"/>
  <c r="CN49" i="36" s="1"/>
  <c r="AZ34" i="36"/>
  <c r="DB46" i="35"/>
  <c r="CT46" i="36" s="1"/>
  <c r="CE27" i="36"/>
  <c r="R175" i="36"/>
  <c r="AO27" i="36"/>
  <c r="CK34" i="36"/>
  <c r="DB29" i="35"/>
  <c r="CP29" i="36" s="1"/>
  <c r="CP13" i="36"/>
  <c r="CN28" i="36"/>
  <c r="BK44" i="36"/>
  <c r="BK11" i="36"/>
  <c r="BB44" i="36"/>
  <c r="DA20" i="35"/>
  <c r="Q20" i="36" s="1"/>
  <c r="CI11" i="36"/>
  <c r="BO11" i="36"/>
  <c r="DB10" i="35"/>
  <c r="CM10" i="36" s="1"/>
  <c r="BD11" i="36"/>
  <c r="AJ33" i="36"/>
  <c r="BX34" i="36"/>
  <c r="CK33" i="36"/>
  <c r="AM44" i="36"/>
  <c r="DC10" i="35"/>
  <c r="BA10" i="36" s="1"/>
  <c r="CJ11" i="36"/>
  <c r="AK34" i="36"/>
  <c r="AJ8" i="36"/>
  <c r="DA13" i="35"/>
  <c r="AB13" i="36" s="1"/>
  <c r="BZ16" i="36"/>
  <c r="CD33" i="36"/>
  <c r="DA11" i="35"/>
  <c r="T11" i="36" s="1"/>
  <c r="H19" i="36"/>
  <c r="DB11" i="35"/>
  <c r="CW11" i="36" s="1"/>
  <c r="CU4" i="36"/>
  <c r="CO13" i="36"/>
  <c r="DA34" i="35"/>
  <c r="C34" i="36" s="1"/>
  <c r="DA23" i="35"/>
  <c r="L23" i="36" s="1"/>
  <c r="DA42" i="35"/>
  <c r="G42" i="36" s="1"/>
  <c r="DB15" i="35"/>
  <c r="CM15" i="36" s="1"/>
  <c r="CG44" i="36"/>
  <c r="CL33" i="36"/>
  <c r="DA41" i="35"/>
  <c r="AC41" i="36" s="1"/>
  <c r="W175" i="36"/>
  <c r="AA175" i="36"/>
  <c r="CC11" i="36"/>
  <c r="AU27" i="36"/>
  <c r="DB179" i="35"/>
  <c r="CR179" i="36" s="1"/>
  <c r="AP11" i="36"/>
  <c r="DC35" i="35"/>
  <c r="BW35" i="36" s="1"/>
  <c r="CV4" i="36"/>
  <c r="DA15" i="35"/>
  <c r="L15" i="36" s="1"/>
  <c r="CE44" i="36"/>
  <c r="BR27" i="36"/>
  <c r="CX28" i="36"/>
  <c r="CJ27" i="36"/>
  <c r="DC15" i="35"/>
  <c r="CK15" i="36" s="1"/>
  <c r="DC6" i="35"/>
  <c r="BU6" i="36" s="1"/>
  <c r="BS44" i="36"/>
  <c r="BT11" i="36"/>
  <c r="CX13" i="36"/>
  <c r="N19" i="36"/>
  <c r="CQ32" i="36"/>
  <c r="CD11" i="36"/>
  <c r="AT11" i="36"/>
  <c r="AJ44" i="36"/>
  <c r="DC49" i="35"/>
  <c r="BI49" i="36" s="1"/>
  <c r="DB40" i="35"/>
  <c r="CR40" i="36" s="1"/>
  <c r="AZ27" i="36"/>
  <c r="AU33" i="36"/>
  <c r="D19" i="36"/>
  <c r="DA16" i="35"/>
  <c r="T16" i="36" s="1"/>
  <c r="BC44" i="36"/>
  <c r="DC19" i="35"/>
  <c r="CC19" i="36" s="1"/>
  <c r="K9" i="36"/>
  <c r="DB17" i="35"/>
  <c r="CU17" i="36" s="1"/>
  <c r="BJ33" i="36"/>
  <c r="BA27" i="36"/>
  <c r="CR32" i="36"/>
  <c r="DA33" i="35"/>
  <c r="M33" i="36" s="1"/>
  <c r="DC30" i="35"/>
  <c r="AL30" i="36" s="1"/>
  <c r="CC16" i="36"/>
  <c r="BH27" i="36"/>
  <c r="AG175" i="36"/>
  <c r="BT16" i="36"/>
  <c r="CO32" i="36"/>
  <c r="CF44" i="36"/>
  <c r="BZ11" i="36"/>
  <c r="CH33" i="36"/>
  <c r="AZ33" i="36"/>
  <c r="CV13" i="36"/>
  <c r="AV34" i="36"/>
  <c r="DC52" i="35"/>
  <c r="BI52" i="36" s="1"/>
  <c r="DA48" i="35"/>
  <c r="O48" i="36" s="1"/>
  <c r="Z9" i="36"/>
  <c r="DA36" i="35"/>
  <c r="I36" i="36" s="1"/>
  <c r="BO16" i="36"/>
  <c r="BX11" i="36"/>
  <c r="CA33" i="36"/>
  <c r="DA25" i="35"/>
  <c r="C25" i="36" s="1"/>
  <c r="BY33" i="36"/>
  <c r="AL33" i="36"/>
  <c r="BE44" i="36"/>
  <c r="DA17" i="35"/>
  <c r="J17" i="36" s="1"/>
  <c r="AT44" i="36"/>
  <c r="CR4" i="36"/>
  <c r="BA44" i="36"/>
  <c r="DB36" i="35"/>
  <c r="CX36" i="36" s="1"/>
  <c r="E175" i="36"/>
  <c r="CE34" i="36"/>
  <c r="DA6" i="35"/>
  <c r="O6" i="36" s="1"/>
  <c r="J19" i="36"/>
  <c r="BG11" i="36"/>
  <c r="DB50" i="35"/>
  <c r="CS50" i="36" s="1"/>
  <c r="CL44" i="36"/>
  <c r="DB6" i="35"/>
  <c r="CT6" i="36" s="1"/>
  <c r="J9" i="36"/>
  <c r="CF27" i="36"/>
  <c r="DC29" i="35"/>
  <c r="AK29" i="36" s="1"/>
  <c r="BS27" i="36"/>
  <c r="CX4" i="36"/>
  <c r="DA174" i="35"/>
  <c r="G174" i="36" s="1"/>
  <c r="CV28" i="36"/>
  <c r="DC18" i="35"/>
  <c r="AY18" i="36" s="1"/>
  <c r="U175" i="36"/>
  <c r="DC21" i="35"/>
  <c r="AS21" i="36" s="1"/>
  <c r="BE11" i="36"/>
  <c r="DB9" i="35"/>
  <c r="CW9" i="36" s="1"/>
  <c r="CW4" i="36"/>
  <c r="DC4" i="35"/>
  <c r="BT4" i="36" s="1"/>
  <c r="AC175" i="36"/>
  <c r="AE19" i="36"/>
  <c r="DB16" i="35"/>
  <c r="CM16" i="36" s="1"/>
  <c r="X9" i="36"/>
  <c r="BN34" i="36"/>
  <c r="CS4" i="36"/>
  <c r="BG16" i="36"/>
  <c r="BC27" i="36"/>
  <c r="DA47" i="35"/>
  <c r="Q47" i="36" s="1"/>
  <c r="N175" i="36"/>
  <c r="DB175" i="35"/>
  <c r="CN175" i="36" s="1"/>
  <c r="AE177" i="36"/>
  <c r="AQ27" i="36"/>
  <c r="DB30" i="35"/>
  <c r="CR30" i="36" s="1"/>
  <c r="BD44" i="36"/>
  <c r="DA31" i="35"/>
  <c r="H31" i="36" s="1"/>
  <c r="AG19" i="36"/>
  <c r="BO44" i="36"/>
  <c r="DA21" i="35"/>
  <c r="AG21" i="36" s="1"/>
  <c r="BU44" i="36"/>
  <c r="AT27" i="36"/>
  <c r="DB38" i="35"/>
  <c r="CO38" i="36" s="1"/>
  <c r="AW27" i="36"/>
  <c r="BU13" i="35"/>
  <c r="BD175" i="35"/>
  <c r="DC175" i="35" s="1"/>
  <c r="AV50" i="35"/>
  <c r="DC50" i="35" s="1"/>
  <c r="AW44" i="36"/>
  <c r="DB176" i="35"/>
  <c r="CU176" i="36" s="1"/>
  <c r="CZ32" i="36"/>
  <c r="AD175" i="36"/>
  <c r="AM11" i="36"/>
  <c r="AT33" i="36"/>
  <c r="DB12" i="35"/>
  <c r="CP12" i="36" s="1"/>
  <c r="CD27" i="36"/>
  <c r="S9" i="36"/>
  <c r="Q175" i="36"/>
  <c r="AH177" i="36"/>
  <c r="DA180" i="35"/>
  <c r="U180" i="36" s="1"/>
  <c r="AZ44" i="36"/>
  <c r="BK27" i="36"/>
  <c r="AF175" i="36"/>
  <c r="DA45" i="35"/>
  <c r="W45" i="36" s="1"/>
  <c r="AJ11" i="36"/>
  <c r="S175" i="36"/>
  <c r="BI11" i="36"/>
  <c r="AW11" i="36"/>
  <c r="BG34" i="36"/>
  <c r="AQ11" i="36"/>
  <c r="AU11" i="36"/>
  <c r="CR13" i="36"/>
  <c r="CI44" i="36"/>
  <c r="DB35" i="35"/>
  <c r="CQ35" i="36" s="1"/>
  <c r="DA7" i="35"/>
  <c r="S7" i="36" s="1"/>
  <c r="BU16" i="36"/>
  <c r="BQ44" i="36"/>
  <c r="DC9" i="35"/>
  <c r="BY9" i="36" s="1"/>
  <c r="AW34" i="36"/>
  <c r="DC31" i="35"/>
  <c r="BJ31" i="36" s="1"/>
  <c r="AV11" i="36"/>
  <c r="DB19" i="35"/>
  <c r="CT19" i="36" s="1"/>
  <c r="AE175" i="36"/>
  <c r="AK27" i="36"/>
  <c r="CN44" i="36"/>
  <c r="CI33" i="36"/>
  <c r="BP27" i="36"/>
  <c r="CV32" i="36"/>
  <c r="BS33" i="36"/>
  <c r="CY4" i="36"/>
  <c r="DB5" i="35"/>
  <c r="CZ5" i="36" s="1"/>
  <c r="CD34" i="36"/>
  <c r="CQ27" i="36"/>
  <c r="DA176" i="35"/>
  <c r="D176" i="36" s="1"/>
  <c r="DA18" i="35"/>
  <c r="O18" i="36" s="1"/>
  <c r="AS27" i="36"/>
  <c r="AP38" i="36"/>
  <c r="BO33" i="36"/>
  <c r="BV33" i="36"/>
  <c r="U19" i="36"/>
  <c r="DB33" i="35"/>
  <c r="CZ33" i="36" s="1"/>
  <c r="DA32" i="35"/>
  <c r="AA32" i="36" s="1"/>
  <c r="BU42" i="36"/>
  <c r="R9" i="36"/>
  <c r="DA39" i="35"/>
  <c r="T39" i="36" s="1"/>
  <c r="DB14" i="35"/>
  <c r="CT14" i="36" s="1"/>
  <c r="BU11" i="36"/>
  <c r="BN27" i="36"/>
  <c r="BT44" i="36"/>
  <c r="BW34" i="36"/>
  <c r="DC181" i="35"/>
  <c r="BC181" i="36" s="1"/>
  <c r="CI27" i="36"/>
  <c r="CY13" i="36"/>
  <c r="CB44" i="36"/>
  <c r="BO27" i="36"/>
  <c r="AN34" i="36"/>
  <c r="BQ27" i="36"/>
  <c r="AH9" i="36"/>
  <c r="BT34" i="36"/>
  <c r="CF11" i="36"/>
  <c r="AQ33" i="36"/>
  <c r="AM27" i="36"/>
  <c r="K177" i="36"/>
  <c r="AH175" i="36"/>
  <c r="CJ44" i="36"/>
  <c r="CO28" i="36"/>
  <c r="O9" i="36"/>
  <c r="AL44" i="36"/>
  <c r="DB39" i="35"/>
  <c r="CM39" i="36" s="1"/>
  <c r="CL11" i="36"/>
  <c r="CE11" i="36"/>
  <c r="W9" i="36"/>
  <c r="DB178" i="35"/>
  <c r="CS178" i="36" s="1"/>
  <c r="DB173" i="35"/>
  <c r="CU173" i="36" s="1"/>
  <c r="DC177" i="35"/>
  <c r="CL177" i="36" s="1"/>
  <c r="BV27" i="36"/>
  <c r="DB174" i="35"/>
  <c r="CZ174" i="36" s="1"/>
  <c r="DC43" i="35"/>
  <c r="AV43" i="36" s="1"/>
  <c r="BM42" i="36"/>
  <c r="P19" i="36"/>
  <c r="CQ4" i="36"/>
  <c r="BL34" i="36"/>
  <c r="CX44" i="36"/>
  <c r="DC173" i="35"/>
  <c r="AY173" i="36" s="1"/>
  <c r="CI34" i="36"/>
  <c r="BG44" i="36"/>
  <c r="BW33" i="36"/>
  <c r="BR34" i="36"/>
  <c r="AP34" i="36"/>
  <c r="BB38" i="36"/>
  <c r="R19" i="36"/>
  <c r="CN4" i="36"/>
  <c r="BE34" i="36"/>
  <c r="K175" i="36"/>
  <c r="AS34" i="36"/>
  <c r="BK33" i="36"/>
  <c r="BE33" i="36"/>
  <c r="AC9" i="36"/>
  <c r="BB11" i="36"/>
  <c r="CK44" i="36"/>
  <c r="AV42" i="36"/>
  <c r="DA40" i="35"/>
  <c r="C40" i="36" s="1"/>
  <c r="BV34" i="36"/>
  <c r="BL44" i="36"/>
  <c r="BG33" i="36"/>
  <c r="AN42" i="36"/>
  <c r="CA11" i="36"/>
  <c r="CR28" i="36"/>
  <c r="L9" i="36"/>
  <c r="W19" i="36"/>
  <c r="AO14" i="36"/>
  <c r="CB34" i="36"/>
  <c r="AW38" i="36"/>
  <c r="DB47" i="35"/>
  <c r="CU47" i="36" s="1"/>
  <c r="DC41" i="35"/>
  <c r="BG41" i="36" s="1"/>
  <c r="AR44" i="36"/>
  <c r="DC48" i="35"/>
  <c r="BT48" i="36" s="1"/>
  <c r="O175" i="36"/>
  <c r="CN32" i="36"/>
  <c r="DC32" i="35"/>
  <c r="CC32" i="36" s="1"/>
  <c r="BW8" i="36"/>
  <c r="BI33" i="36"/>
  <c r="BR33" i="36"/>
  <c r="DC47" i="35"/>
  <c r="CF47" i="36" s="1"/>
  <c r="F9" i="36"/>
  <c r="AB19" i="36"/>
  <c r="BV11" i="36"/>
  <c r="I19" i="36"/>
  <c r="CN13" i="36"/>
  <c r="BI37" i="36"/>
  <c r="DC176" i="35"/>
  <c r="AV176" i="36" s="1"/>
  <c r="BC33" i="36"/>
  <c r="DB18" i="35"/>
  <c r="CM18" i="36" s="1"/>
  <c r="CH42" i="36"/>
  <c r="DB41" i="35"/>
  <c r="CX41" i="36" s="1"/>
  <c r="CC27" i="36"/>
  <c r="BL16" i="36"/>
  <c r="AV26" i="36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AX38" i="36" l="1"/>
  <c r="AM38" i="36"/>
  <c r="AN38" i="36"/>
  <c r="BO38" i="36"/>
  <c r="AL38" i="36"/>
  <c r="AY38" i="36"/>
  <c r="BG38" i="36"/>
  <c r="CR181" i="36"/>
  <c r="CJ38" i="36"/>
  <c r="AU38" i="36"/>
  <c r="AV38" i="36"/>
  <c r="BV38" i="36"/>
  <c r="CI38" i="36"/>
  <c r="BU38" i="36"/>
  <c r="AS38" i="36"/>
  <c r="CH38" i="36"/>
  <c r="BM38" i="36"/>
  <c r="CQ181" i="36"/>
  <c r="AO38" i="36"/>
  <c r="BK38" i="36"/>
  <c r="AJ38" i="36"/>
  <c r="BY38" i="36"/>
  <c r="CE38" i="36"/>
  <c r="BN38" i="36"/>
  <c r="AR11" i="36"/>
  <c r="AO44" i="36"/>
  <c r="BQ33" i="36"/>
  <c r="BI44" i="36"/>
  <c r="AV44" i="36"/>
  <c r="AU44" i="36"/>
  <c r="CA44" i="36"/>
  <c r="AS44" i="36"/>
  <c r="AK44" i="36"/>
  <c r="BW44" i="36"/>
  <c r="AP44" i="36"/>
  <c r="BN28" i="36"/>
  <c r="AU30" i="36"/>
  <c r="BJ11" i="36"/>
  <c r="CB27" i="36"/>
  <c r="AJ27" i="36"/>
  <c r="AG29" i="36"/>
  <c r="BR38" i="36"/>
  <c r="BU33" i="36"/>
  <c r="BN33" i="36"/>
  <c r="BA33" i="36"/>
  <c r="CJ33" i="36"/>
  <c r="CF33" i="36"/>
  <c r="BF33" i="36"/>
  <c r="BL10" i="36"/>
  <c r="BA42" i="36"/>
  <c r="BV42" i="36"/>
  <c r="AS33" i="36"/>
  <c r="BJ38" i="36"/>
  <c r="CG33" i="36"/>
  <c r="BC38" i="36"/>
  <c r="CD38" i="36"/>
  <c r="BP38" i="36"/>
  <c r="AK33" i="36"/>
  <c r="BD33" i="36"/>
  <c r="AO33" i="36"/>
  <c r="CP4" i="36"/>
  <c r="AV33" i="36"/>
  <c r="CV26" i="36"/>
  <c r="X37" i="36"/>
  <c r="CQ6" i="36"/>
  <c r="AS11" i="36"/>
  <c r="AK11" i="36"/>
  <c r="BY11" i="36"/>
  <c r="CX29" i="36"/>
  <c r="BG27" i="36"/>
  <c r="CU32" i="36"/>
  <c r="CK27" i="36"/>
  <c r="BF27" i="36"/>
  <c r="BY27" i="36"/>
  <c r="BW27" i="36"/>
  <c r="BZ27" i="36"/>
  <c r="BE45" i="36"/>
  <c r="CA27" i="36"/>
  <c r="BB27" i="36"/>
  <c r="CY32" i="36"/>
  <c r="CS32" i="36"/>
  <c r="AL27" i="36"/>
  <c r="CD36" i="36"/>
  <c r="CS52" i="36"/>
  <c r="CT21" i="36"/>
  <c r="BG49" i="36"/>
  <c r="AE38" i="36"/>
  <c r="S26" i="36"/>
  <c r="AG37" i="36"/>
  <c r="J38" i="36"/>
  <c r="O29" i="36"/>
  <c r="P37" i="36"/>
  <c r="BC7" i="36"/>
  <c r="CP26" i="36"/>
  <c r="L37" i="36"/>
  <c r="O37" i="36"/>
  <c r="CH28" i="36"/>
  <c r="CJ8" i="36"/>
  <c r="CY52" i="36"/>
  <c r="BT26" i="36"/>
  <c r="AD9" i="36"/>
  <c r="BJ8" i="36"/>
  <c r="BD38" i="36"/>
  <c r="I37" i="36"/>
  <c r="AD37" i="36"/>
  <c r="K37" i="36"/>
  <c r="AQ26" i="36"/>
  <c r="S37" i="36"/>
  <c r="CF34" i="36"/>
  <c r="CP44" i="36"/>
  <c r="CC34" i="36"/>
  <c r="CZ44" i="36"/>
  <c r="AE37" i="36"/>
  <c r="CH34" i="36"/>
  <c r="CS22" i="36"/>
  <c r="BO34" i="36"/>
  <c r="CN22" i="36"/>
  <c r="BJ34" i="36"/>
  <c r="BA34" i="36"/>
  <c r="AA37" i="36"/>
  <c r="Z37" i="36"/>
  <c r="CU44" i="36"/>
  <c r="CJ34" i="36"/>
  <c r="AU34" i="36"/>
  <c r="BZ34" i="36"/>
  <c r="R26" i="36"/>
  <c r="CW44" i="36"/>
  <c r="CA34" i="36"/>
  <c r="CQ44" i="36"/>
  <c r="BH34" i="36"/>
  <c r="BS34" i="36"/>
  <c r="BF34" i="36"/>
  <c r="BQ34" i="36"/>
  <c r="G50" i="36"/>
  <c r="AC35" i="36"/>
  <c r="Q35" i="36"/>
  <c r="BX6" i="36"/>
  <c r="CX45" i="36"/>
  <c r="BW42" i="36"/>
  <c r="CY49" i="36"/>
  <c r="CQ49" i="36"/>
  <c r="L29" i="36"/>
  <c r="R29" i="36"/>
  <c r="Z11" i="36"/>
  <c r="BO42" i="36"/>
  <c r="D29" i="36"/>
  <c r="BR42" i="36"/>
  <c r="CU45" i="36"/>
  <c r="M35" i="36"/>
  <c r="BJ42" i="36"/>
  <c r="CI42" i="36"/>
  <c r="CP49" i="36"/>
  <c r="CO7" i="36"/>
  <c r="AU42" i="36"/>
  <c r="AQ42" i="36"/>
  <c r="BB42" i="36"/>
  <c r="CK42" i="36"/>
  <c r="BY42" i="36"/>
  <c r="BH42" i="36"/>
  <c r="BE42" i="36"/>
  <c r="AR42" i="36"/>
  <c r="AB35" i="36"/>
  <c r="BN42" i="36"/>
  <c r="CF42" i="36"/>
  <c r="H29" i="36"/>
  <c r="CU7" i="36"/>
  <c r="CZ45" i="36"/>
  <c r="BX42" i="36"/>
  <c r="CT7" i="36"/>
  <c r="AK42" i="36"/>
  <c r="Q29" i="36"/>
  <c r="S29" i="36"/>
  <c r="X19" i="36"/>
  <c r="BE49" i="36"/>
  <c r="CZ28" i="36"/>
  <c r="AH37" i="36"/>
  <c r="AN27" i="36"/>
  <c r="S19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CL174" i="36"/>
  <c r="AJ174" i="36"/>
  <c r="CT15" i="36"/>
  <c r="BI174" i="36"/>
  <c r="CD174" i="36"/>
  <c r="BJ174" i="36"/>
  <c r="AO174" i="36"/>
  <c r="AS20" i="36"/>
  <c r="AX174" i="36"/>
  <c r="CJ174" i="36"/>
  <c r="BW174" i="36"/>
  <c r="BS174" i="36"/>
  <c r="AY174" i="36"/>
  <c r="CF174" i="36"/>
  <c r="BR174" i="36"/>
  <c r="CI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CL37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CJ10" i="36"/>
  <c r="CI25" i="36"/>
  <c r="BX25" i="36"/>
  <c r="AK25" i="36"/>
  <c r="AB8" i="36"/>
  <c r="AY10" i="36"/>
  <c r="G5" i="36"/>
  <c r="CW31" i="36"/>
  <c r="CJ25" i="36"/>
  <c r="Q8" i="36"/>
  <c r="CF25" i="36"/>
  <c r="AP25" i="36"/>
  <c r="V5" i="36"/>
  <c r="CO31" i="36"/>
  <c r="Z5" i="36"/>
  <c r="AP10" i="36"/>
  <c r="CI23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K7" i="36"/>
  <c r="CA19" i="36"/>
  <c r="V29" i="36"/>
  <c r="BX24" i="36"/>
  <c r="CL7" i="36"/>
  <c r="CN34" i="36"/>
  <c r="H181" i="36"/>
  <c r="CU29" i="36"/>
  <c r="G29" i="36"/>
  <c r="AQ28" i="36"/>
  <c r="BS180" i="36"/>
  <c r="CJ7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CI28" i="36"/>
  <c r="AS7" i="36"/>
  <c r="CF28" i="36"/>
  <c r="P31" i="36"/>
  <c r="BC29" i="36"/>
  <c r="CW34" i="36"/>
  <c r="U49" i="36"/>
  <c r="AN180" i="36"/>
  <c r="CA7" i="36"/>
  <c r="BH21" i="36"/>
  <c r="CK28" i="36"/>
  <c r="R8" i="36"/>
  <c r="CT181" i="36"/>
  <c r="BU180" i="36"/>
  <c r="BR28" i="36"/>
  <c r="J8" i="36"/>
  <c r="BG180" i="36"/>
  <c r="CB7" i="36"/>
  <c r="AQ180" i="36"/>
  <c r="CU21" i="36"/>
  <c r="AF8" i="36"/>
  <c r="BE180" i="36"/>
  <c r="CK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CK12" i="36"/>
  <c r="BY29" i="36"/>
  <c r="AU7" i="36"/>
  <c r="BM21" i="36"/>
  <c r="BR29" i="36"/>
  <c r="CI180" i="36"/>
  <c r="CZ29" i="36"/>
  <c r="CS29" i="36"/>
  <c r="BQ29" i="36"/>
  <c r="CJ180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CL6" i="36"/>
  <c r="N13" i="36"/>
  <c r="I42" i="36"/>
  <c r="AB42" i="36"/>
  <c r="AT24" i="36"/>
  <c r="I35" i="36"/>
  <c r="CG35" i="36"/>
  <c r="CO26" i="36"/>
  <c r="CJ24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CJ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CI24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L3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I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CJ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CJ5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CK5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CL5" i="36"/>
  <c r="I14" i="36"/>
  <c r="X22" i="36"/>
  <c r="BH18" i="36"/>
  <c r="J44" i="36"/>
  <c r="CJ29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CL24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CL20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CI15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CK25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CJ36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CK36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CL45" i="36"/>
  <c r="AN178" i="36"/>
  <c r="AY22" i="36"/>
  <c r="AU45" i="36"/>
  <c r="BS23" i="36"/>
  <c r="AT39" i="36"/>
  <c r="D180" i="36"/>
  <c r="BW22" i="36"/>
  <c r="CD39" i="36"/>
  <c r="CS36" i="36"/>
  <c r="CL178" i="36"/>
  <c r="N12" i="36"/>
  <c r="BN178" i="36"/>
  <c r="AL22" i="36"/>
  <c r="CS42" i="36"/>
  <c r="CJ178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K39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K22" i="36"/>
  <c r="CU42" i="36"/>
  <c r="AO178" i="36"/>
  <c r="AO22" i="36"/>
  <c r="CA178" i="36"/>
  <c r="BH45" i="36"/>
  <c r="BY22" i="36"/>
  <c r="CW27" i="36"/>
  <c r="CO27" i="36"/>
  <c r="CC22" i="36"/>
  <c r="CI178" i="36"/>
  <c r="BL22" i="36"/>
  <c r="BQ23" i="36"/>
  <c r="AK22" i="36"/>
  <c r="BC178" i="36"/>
  <c r="AW22" i="36"/>
  <c r="BG22" i="36"/>
  <c r="BW45" i="36"/>
  <c r="CD23" i="36"/>
  <c r="CH22" i="36"/>
  <c r="CS25" i="36"/>
  <c r="CI39" i="36"/>
  <c r="BX178" i="36"/>
  <c r="X34" i="36"/>
  <c r="CK23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K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CJ39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CI22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CJ45" i="36"/>
  <c r="AM45" i="36"/>
  <c r="CL22" i="36"/>
  <c r="BZ45" i="36"/>
  <c r="BZ39" i="36"/>
  <c r="AQ45" i="36"/>
  <c r="AT22" i="36"/>
  <c r="CE39" i="36"/>
  <c r="CB45" i="36"/>
  <c r="AZ23" i="36"/>
  <c r="BM178" i="36"/>
  <c r="AJ178" i="36"/>
  <c r="BM23" i="36"/>
  <c r="L34" i="36"/>
  <c r="CL23" i="36"/>
  <c r="AM22" i="36"/>
  <c r="CZ25" i="36"/>
  <c r="AN22" i="36"/>
  <c r="BC22" i="36"/>
  <c r="BP178" i="36"/>
  <c r="AX45" i="36"/>
  <c r="CJ23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CI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CL28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CJ37" i="36"/>
  <c r="AS37" i="36"/>
  <c r="F24" i="36"/>
  <c r="N47" i="36"/>
  <c r="BL18" i="36"/>
  <c r="T47" i="36"/>
  <c r="D7" i="36"/>
  <c r="BI18" i="36"/>
  <c r="X16" i="36"/>
  <c r="BR49" i="36"/>
  <c r="BL30" i="36"/>
  <c r="CA18" i="36"/>
  <c r="CI21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CL38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CI40" i="36"/>
  <c r="O41" i="36"/>
  <c r="AN16" i="36"/>
  <c r="X20" i="36"/>
  <c r="V24" i="36"/>
  <c r="X12" i="36"/>
  <c r="BS40" i="36"/>
  <c r="CL40" i="36"/>
  <c r="CJ14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CJ46" i="36"/>
  <c r="AG173" i="36"/>
  <c r="BP12" i="36"/>
  <c r="CH12" i="36"/>
  <c r="AW40" i="36"/>
  <c r="J12" i="36"/>
  <c r="BZ14" i="36"/>
  <c r="H12" i="36"/>
  <c r="AV40" i="36"/>
  <c r="BB16" i="36"/>
  <c r="CJ26" i="36"/>
  <c r="BF12" i="36"/>
  <c r="BJ16" i="36"/>
  <c r="BU12" i="36"/>
  <c r="CA25" i="36"/>
  <c r="T24" i="36"/>
  <c r="AO16" i="36"/>
  <c r="CK174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I16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CK16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CL16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CI26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J16" i="36"/>
  <c r="CJ12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CK26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CI14" i="36"/>
  <c r="AZ12" i="36"/>
  <c r="BW46" i="36"/>
  <c r="CK40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CI12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CI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K14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CL31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CK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CK19" i="36"/>
  <c r="E15" i="36"/>
  <c r="V33" i="36"/>
  <c r="N42" i="36"/>
  <c r="CG48" i="36"/>
  <c r="T31" i="36"/>
  <c r="BU10" i="36"/>
  <c r="CW14" i="36"/>
  <c r="CL49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CK30" i="36"/>
  <c r="CI19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K45" i="36"/>
  <c r="CM181" i="36"/>
  <c r="CL12" i="36"/>
  <c r="BQ35" i="36"/>
  <c r="CP52" i="36"/>
  <c r="L41" i="36"/>
  <c r="BN174" i="36"/>
  <c r="CO25" i="36"/>
  <c r="CA12" i="36"/>
  <c r="AZ18" i="36"/>
  <c r="CI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CL35" i="36"/>
  <c r="BZ6" i="36"/>
  <c r="AR19" i="36"/>
  <c r="I15" i="36"/>
  <c r="Z25" i="36"/>
  <c r="BK48" i="36"/>
  <c r="BI19" i="36"/>
  <c r="AO31" i="36"/>
  <c r="AL35" i="36"/>
  <c r="CJ30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L46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CI10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CL180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CK48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CI173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CJ21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CL29" i="36"/>
  <c r="E180" i="36"/>
  <c r="BG45" i="36"/>
  <c r="CX52" i="36"/>
  <c r="BW49" i="36"/>
  <c r="X43" i="36"/>
  <c r="CQ13" i="36"/>
  <c r="BP174" i="36"/>
  <c r="BT27" i="36"/>
  <c r="AU174" i="36"/>
  <c r="S181" i="36"/>
  <c r="C29" i="36"/>
  <c r="CI45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CI32" i="36"/>
  <c r="CL32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CI31" i="36"/>
  <c r="AI47" i="36"/>
  <c r="BZ15" i="36"/>
  <c r="CE9" i="36"/>
  <c r="BT8" i="36"/>
  <c r="BJ15" i="36"/>
  <c r="BW47" i="36"/>
  <c r="P7" i="36"/>
  <c r="BE20" i="36"/>
  <c r="BS32" i="36"/>
  <c r="AK41" i="36"/>
  <c r="CJ20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CL50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CJ47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J19" i="36"/>
  <c r="CG181" i="36"/>
  <c r="CG176" i="36"/>
  <c r="AA23" i="36"/>
  <c r="CJ48" i="36"/>
  <c r="BE175" i="36"/>
  <c r="BX41" i="36"/>
  <c r="AX39" i="36"/>
  <c r="N30" i="36"/>
  <c r="CV48" i="36"/>
  <c r="CS10" i="36"/>
  <c r="CK41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J40" i="36"/>
  <c r="CS40" i="36"/>
  <c r="Y16" i="36"/>
  <c r="AR39" i="36"/>
  <c r="CI181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CJ51" i="36"/>
  <c r="CI5" i="36"/>
  <c r="P30" i="36"/>
  <c r="Q174" i="36"/>
  <c r="CJ179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CL175" i="36"/>
  <c r="AU179" i="36"/>
  <c r="CY179" i="36"/>
  <c r="I16" i="36"/>
  <c r="CS8" i="36"/>
  <c r="CT49" i="36"/>
  <c r="CL52" i="36"/>
  <c r="CK17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CL10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CK29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CI51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CJ43" i="36"/>
  <c r="BV15" i="36"/>
  <c r="BV47" i="36"/>
  <c r="AD36" i="36"/>
  <c r="BG175" i="36"/>
  <c r="CW178" i="36"/>
  <c r="BI32" i="36"/>
  <c r="BF18" i="36"/>
  <c r="CL176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CL2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L41" i="36"/>
  <c r="CU50" i="36"/>
  <c r="BL177" i="36"/>
  <c r="AG23" i="36"/>
  <c r="U48" i="36"/>
  <c r="BB30" i="36"/>
  <c r="CD8" i="36"/>
  <c r="CU15" i="36"/>
  <c r="CJ17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CJ6" i="36"/>
  <c r="CI175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CL47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CI37" i="36"/>
  <c r="CL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CJ177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CK43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CI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J15" i="36"/>
  <c r="CG20" i="36"/>
  <c r="CN47" i="36"/>
  <c r="CY173" i="36"/>
  <c r="AX8" i="36"/>
  <c r="AK15" i="36"/>
  <c r="AM173" i="36"/>
  <c r="CB47" i="36"/>
  <c r="CK52" i="36"/>
  <c r="BL43" i="36"/>
  <c r="AY15" i="36"/>
  <c r="AQ41" i="36"/>
  <c r="CX18" i="36"/>
  <c r="C6" i="36"/>
  <c r="BP52" i="36"/>
  <c r="BC176" i="36"/>
  <c r="S179" i="36"/>
  <c r="CZ23" i="36"/>
  <c r="CI176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CJ18" i="36"/>
  <c r="K32" i="36"/>
  <c r="E25" i="36"/>
  <c r="AH32" i="36"/>
  <c r="CL19" i="36"/>
  <c r="AF13" i="36"/>
  <c r="BG35" i="36"/>
  <c r="BQ50" i="36"/>
  <c r="CI48" i="36"/>
  <c r="H180" i="36"/>
  <c r="AM47" i="36"/>
  <c r="CA48" i="36"/>
  <c r="W6" i="36"/>
  <c r="CM46" i="36"/>
  <c r="CM49" i="36"/>
  <c r="CI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K6" i="36"/>
  <c r="CE15" i="36"/>
  <c r="BE10" i="36"/>
  <c r="BN176" i="36"/>
  <c r="CL30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CK49" i="36"/>
  <c r="AH51" i="36"/>
  <c r="AQ39" i="36"/>
  <c r="AH20" i="36"/>
  <c r="CL43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CL17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CJ32" i="36"/>
  <c r="L31" i="36"/>
  <c r="BH180" i="36"/>
  <c r="CS38" i="36"/>
  <c r="L181" i="36"/>
  <c r="BI46" i="36"/>
  <c r="AI44" i="36"/>
  <c r="BI47" i="36"/>
  <c r="BN181" i="36"/>
  <c r="BG47" i="36"/>
  <c r="CJ181" i="36"/>
  <c r="AN9" i="36"/>
  <c r="BN47" i="36"/>
  <c r="CD47" i="36"/>
  <c r="BT181" i="36"/>
  <c r="AG51" i="36"/>
  <c r="CJ52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CK20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CJ173" i="36"/>
  <c r="N21" i="36"/>
  <c r="AS173" i="36"/>
  <c r="AI4" i="36"/>
  <c r="AR41" i="36"/>
  <c r="BZ52" i="36"/>
  <c r="BS50" i="36"/>
  <c r="AI18" i="36"/>
  <c r="CD20" i="36"/>
  <c r="CK173" i="36"/>
  <c r="BK8" i="36"/>
  <c r="BP20" i="36"/>
  <c r="AM8" i="36"/>
  <c r="Y32" i="36"/>
  <c r="AO177" i="36"/>
  <c r="N40" i="36"/>
  <c r="AA45" i="36"/>
  <c r="CL48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CJ9" i="36"/>
  <c r="E40" i="36"/>
  <c r="AD179" i="36"/>
  <c r="BY43" i="36"/>
  <c r="CL8" i="36"/>
  <c r="AJ43" i="36"/>
  <c r="AO9" i="36"/>
  <c r="AP47" i="36"/>
  <c r="CC31" i="36"/>
  <c r="M7" i="36"/>
  <c r="AN173" i="36"/>
  <c r="T176" i="36"/>
  <c r="CX178" i="36"/>
  <c r="BW32" i="36"/>
  <c r="CI29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CI177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J50" i="36"/>
  <c r="CG21" i="36"/>
  <c r="CK35" i="36"/>
  <c r="Z18" i="36"/>
  <c r="W23" i="36"/>
  <c r="CX177" i="36"/>
  <c r="CL18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CI7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CL179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CL18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CK181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CK18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CL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CJ31" i="36"/>
  <c r="BG7" i="36"/>
  <c r="CS6" i="36"/>
  <c r="CK24" i="36"/>
  <c r="CE17" i="36"/>
  <c r="CI6" i="36"/>
  <c r="AV31" i="36"/>
  <c r="AZ35" i="36"/>
  <c r="AB26" i="36"/>
  <c r="CI43" i="36"/>
  <c r="CJ49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J22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CL14" i="36"/>
  <c r="AW28" i="36"/>
  <c r="CC36" i="36"/>
  <c r="CI46" i="36"/>
  <c r="CO15" i="36"/>
  <c r="AL19" i="36"/>
  <c r="CR178" i="36"/>
  <c r="CP15" i="36"/>
  <c r="CG4" i="36"/>
  <c r="AN10" i="36"/>
  <c r="CX23" i="36"/>
  <c r="AC31" i="36"/>
  <c r="AQ49" i="36"/>
  <c r="CK21" i="36"/>
  <c r="CO40" i="36"/>
  <c r="CK37" i="36"/>
  <c r="M37" i="36"/>
  <c r="E43" i="36"/>
  <c r="BH7" i="36"/>
  <c r="CK46" i="36"/>
  <c r="AH25" i="36"/>
  <c r="CP5" i="36"/>
  <c r="P34" i="36"/>
  <c r="T173" i="36"/>
  <c r="BX51" i="36"/>
  <c r="BZ38" i="36"/>
  <c r="CS31" i="36"/>
  <c r="AU35" i="36"/>
  <c r="CI47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K32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L39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CK50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CI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CK17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I4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L42" i="36"/>
  <c r="CW37" i="36"/>
  <c r="CK175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CK31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CI4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CK8" i="36"/>
  <c r="K51" i="36"/>
  <c r="CA38" i="36"/>
  <c r="CJ176" i="36"/>
  <c r="BU9" i="36"/>
  <c r="N15" i="36"/>
  <c r="W20" i="36"/>
  <c r="J47" i="36"/>
  <c r="P177" i="36"/>
  <c r="BD177" i="36"/>
  <c r="K180" i="36"/>
  <c r="U177" i="36"/>
  <c r="CP175" i="36"/>
  <c r="BW15" i="36"/>
  <c r="CK176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CJ4" i="36"/>
  <c r="AG179" i="36"/>
  <c r="N179" i="36"/>
  <c r="CI35" i="36"/>
  <c r="W179" i="36"/>
  <c r="AC13" i="36"/>
  <c r="CV39" i="36"/>
  <c r="AQ40" i="36"/>
  <c r="BS41" i="36"/>
  <c r="AG181" i="36"/>
  <c r="H51" i="36"/>
  <c r="CP16" i="36"/>
  <c r="G49" i="36"/>
  <c r="AX29" i="36"/>
  <c r="CK51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CL15" i="36"/>
  <c r="AM9" i="36"/>
  <c r="CO48" i="36"/>
  <c r="CX48" i="36"/>
  <c r="X177" i="36"/>
  <c r="AP176" i="36"/>
  <c r="CN178" i="36"/>
  <c r="CG9" i="36"/>
  <c r="BZ47" i="36"/>
  <c r="CK9" i="36"/>
  <c r="BY41" i="36"/>
  <c r="CC43" i="36"/>
  <c r="CJ41" i="36"/>
  <c r="BB47" i="36"/>
  <c r="BN177" i="36"/>
  <c r="AT8" i="36"/>
  <c r="CK47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CL9" i="36"/>
  <c r="BF20" i="36"/>
  <c r="CQ41" i="36"/>
  <c r="CW8" i="36"/>
  <c r="R23" i="36"/>
  <c r="CL4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CK179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CI17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CL26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CI52" i="36"/>
  <c r="P16" i="36"/>
  <c r="AD8" i="36"/>
  <c r="BG176" i="36"/>
  <c r="CV37" i="36"/>
  <c r="CY11" i="36"/>
  <c r="BQ173" i="36"/>
  <c r="CC9" i="36"/>
  <c r="CL25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CJ42" i="36"/>
  <c r="BY18" i="36"/>
  <c r="Z45" i="36"/>
  <c r="BO37" i="36"/>
  <c r="CU180" i="36"/>
  <c r="BG181" i="36"/>
  <c r="CI20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CJ28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K38" i="36"/>
  <c r="C9" i="36"/>
  <c r="BX30" i="36"/>
  <c r="BY7" i="36"/>
  <c r="BS36" i="36"/>
  <c r="CY47" i="36"/>
  <c r="CQ176" i="36"/>
  <c r="BG20" i="36"/>
  <c r="CS27" i="36"/>
  <c r="CO24" i="36"/>
  <c r="CK11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BO13" i="36" l="1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CJ13" i="36"/>
  <c r="BR13" i="36"/>
  <c r="AW13" i="36"/>
  <c r="CK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CL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CI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N4" i="8"/>
  <c r="D19" i="9" s="1"/>
  <c r="E19" i="9" s="1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U188" i="38" s="1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U367" i="38" s="1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/>
  <c r="U130" i="38" l="1"/>
  <c r="U258" i="38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V130" i="27" s="1"/>
  <c r="AJ130" i="27" s="1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V867" i="27" s="1"/>
  <c r="AJ867" i="27" s="1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V54" i="27" s="1"/>
  <c r="AJ54" i="27" s="1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V131" i="27" s="1"/>
  <c r="AJ131" i="27" s="1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V1027" i="27" s="1"/>
  <c r="AJ1027" i="27" s="1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90" i="27" s="1"/>
  <c r="AJ190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V1030" i="27" s="1"/>
  <c r="AJ1030" i="27" s="1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V1034" i="27" s="1"/>
  <c r="AJ1034" i="27" s="1"/>
  <c r="R473" i="22"/>
  <c r="R354" i="22"/>
  <c r="R521" i="22"/>
  <c r="R818" i="22"/>
  <c r="R836" i="22"/>
  <c r="R806" i="22"/>
  <c r="R630" i="22"/>
  <c r="V292" i="27" s="1"/>
  <c r="AJ292" i="27" s="1"/>
  <c r="R756" i="22"/>
  <c r="R604" i="22"/>
  <c r="R123" i="22"/>
  <c r="V138" i="27" s="1"/>
  <c r="AJ138" i="27" s="1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R157" i="22"/>
  <c r="R673" i="22"/>
  <c r="R324" i="22"/>
  <c r="R316" i="22"/>
  <c r="R353" i="22"/>
  <c r="R21" i="22"/>
  <c r="V536" i="27" s="1"/>
  <c r="AJ536" i="27" s="1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1032" i="27" l="1"/>
  <c r="AJ1032" i="27" s="1"/>
  <c r="V1035" i="27"/>
  <c r="AJ1035" i="27" s="1"/>
  <c r="V1033" i="27"/>
  <c r="AJ1033" i="27" s="1"/>
  <c r="V1024" i="27"/>
  <c r="AJ1024" i="27" s="1"/>
  <c r="V1031" i="27"/>
  <c r="AJ1031" i="27" s="1"/>
  <c r="V1028" i="27"/>
  <c r="AJ1028" i="27" s="1"/>
  <c r="V1029" i="27"/>
  <c r="AJ1029" i="27" s="1"/>
  <c r="V876" i="27"/>
  <c r="AJ876" i="27" s="1"/>
  <c r="V1026" i="27"/>
  <c r="AJ1026" i="27" s="1"/>
  <c r="AM32" i="39"/>
  <c r="V1009" i="27"/>
  <c r="AJ1009" i="27" s="1"/>
  <c r="V1025" i="27"/>
  <c r="AJ1025" i="27" s="1"/>
  <c r="V1023" i="27"/>
  <c r="AJ1023" i="27" s="1"/>
  <c r="V1021" i="27"/>
  <c r="AJ1021" i="27" s="1"/>
  <c r="V1022" i="27"/>
  <c r="AJ1022" i="27" s="1"/>
  <c r="V1020" i="27"/>
  <c r="AJ1020" i="27" s="1"/>
  <c r="V1003" i="27"/>
  <c r="AJ1003" i="27" s="1"/>
  <c r="V1016" i="27"/>
  <c r="AJ1016" i="27" s="1"/>
  <c r="V1005" i="27"/>
  <c r="AJ1005" i="27" s="1"/>
  <c r="V1018" i="27"/>
  <c r="AJ1018" i="27" s="1"/>
  <c r="V1004" i="27"/>
  <c r="AJ1004" i="27" s="1"/>
  <c r="V1017" i="27"/>
  <c r="AJ1017" i="27" s="1"/>
  <c r="V1006" i="27"/>
  <c r="AJ1006" i="27" s="1"/>
  <c r="V1019" i="27"/>
  <c r="AJ1019" i="27" s="1"/>
  <c r="V1015" i="27"/>
  <c r="AJ1015" i="27" s="1"/>
  <c r="V1014" i="27"/>
  <c r="AJ1014" i="27" s="1"/>
  <c r="V602" i="27"/>
  <c r="AJ602" i="27" s="1"/>
  <c r="V1013" i="27"/>
  <c r="AJ1013" i="27" s="1"/>
  <c r="V991" i="27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<sst xmlns="http://schemas.openxmlformats.org/spreadsheetml/2006/main" count="17458" uniqueCount="1935">
  <si>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</si>
  <si>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</si>
  <si>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</si>
  <si>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</si>
  <si>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</si>
  <si>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</si>
  <si>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</si>
  <si>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</si>
  <si>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</si>
  <si>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</si>
  <si>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</si>
  <si>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</si>
  <si>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</si>
  <si>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</si>
  <si>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</si>
  <si>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</si>
  <si>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</si>
  <si>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</si>
  <si>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</si>
  <si>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</si>
  <si>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</si>
  <si>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</si>
  <si>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</si>
  <si>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</si>
  <si>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</si>
  <si>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</si>
  <si>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</si>
  <si>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</si>
  <si>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</si>
  <si>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</si>
  <si>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</si>
  <si>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</si>
  <si>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</si>
  <si>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</si>
  <si>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</si>
  <si>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</si>
  <si>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</si>
  <si>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</si>
  <si>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</si>
  <si>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</si>
  <si>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</si>
  <si>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</si>
  <si>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</si>
  <si>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</si>
  <si>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</si>
  <si>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</si>
  <si>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</si>
  <si>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</si>
  <si>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</si>
  <si>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</si>
  <si>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</si>
  <si>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</si>
  <si>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</si>
  <si>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</si>
  <si>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</si>
  <si>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</si>
  <si>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</si>
  <si>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</si>
  <si>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</si>
  <si>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</si>
  <si>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</si>
  <si>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</si>
  <si>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</si>
  <si>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</si>
  <si>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</si>
  <si>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</si>
  <si>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</si>
  <si>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</si>
  <si>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</si>
  <si>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</si>
  <si>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</si>
  <si>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</si>
  <si>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</si>
  <si>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</si>
  <si>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</si>
  <si>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</si>
  <si>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</si>
  <si>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</si>
  <si>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</si>
  <si>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</si>
  <si>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</si>
  <si>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</si>
  <si>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</si>
  <si>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</si>
  <si>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</si>
  <si>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</si>
  <si>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</si>
  <si>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</si>
  <si>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</si>
  <si>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</si>
  <si>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</si>
  <si>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</si>
  <si>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</si>
  <si>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</si>
  <si>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</si>
  <si>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</si>
  <si>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</si>
  <si>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</si>
  <si>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</si>
  <si>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</si>
  <si>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</si>
  <si>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</si>
  <si>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</si>
  <si>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</si>
  <si>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</si>
  <si>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</si>
  <si>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</si>
  <si>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</si>
  <si>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</si>
  <si>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</si>
  <si>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</si>
  <si>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</si>
  <si>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</si>
  <si>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</si>
  <si>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</si>
  <si>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</si>
  <si>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</si>
  <si>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</si>
  <si>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</si>
  <si>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</si>
  <si>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</si>
  <si>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</si>
  <si>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</si>
  <si>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</si>
  <si>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</si>
  <si>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</si>
  <si>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</si>
  <si>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</si>
  <si>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</si>
  <si>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</si>
  <si>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</si>
  <si>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</si>
  <si>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</si>
  <si>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</si>
  <si>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</si>
  <si>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</si>
  <si>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</si>
  <si>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</si>
  <si>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</si>
  <si>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</si>
  <si>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</si>
  <si>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</si>
  <si>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</si>
  <si>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</si>
  <si>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</si>
  <si>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</si>
  <si>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</si>
  <si>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</si>
  <si>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</si>
  <si>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</si>
  <si>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</si>
  <si>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</si>
  <si>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</si>
  <si>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</si>
  <si>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</si>
  <si>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</si>
  <si>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</si>
  <si>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</si>
  <si>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</si>
  <si>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</si>
  <si>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</si>
  <si>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</si>
  <si>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</si>
  <si>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</si>
  <si>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</si>
  <si>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</si>
  <si>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</si>
  <si>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</si>
  <si>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</si>
  <si>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</si>
  <si>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</si>
  <si>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</si>
  <si>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</si>
  <si>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</si>
  <si>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</si>
  <si>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</si>
  <si>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</si>
  <si>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</si>
  <si>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</si>
  <si>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</si>
  <si>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</si>
  <si>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</si>
  <si>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</si>
  <si>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</si>
  <si>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</si>
  <si>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</si>
  <si>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</si>
  <si>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</si>
  <si>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</si>
  <si>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</si>
  <si>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</si>
  <si>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</si>
  <si>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</si>
  <si>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</si>
  <si>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</si>
  <si>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</si>
  <si>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</si>
  <si>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</si>
  <si>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</si>
  <si>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</si>
  <si>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</si>
  <si>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</si>
  <si>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</si>
  <si>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</si>
  <si>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</si>
  <si>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</si>
  <si>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</si>
  <si>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</si>
  <si>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</si>
  <si>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</si>
  <si>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</si>
  <si>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</si>
  <si>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</si>
  <si>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</si>
  <si>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</si>
  <si>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</si>
  <si>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</si>
  <si>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</si>
  <si>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</si>
  <si>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</si>
  <si>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</si>
  <si>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</si>
  <si>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</si>
  <si>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</si>
  <si>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</si>
  <si>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</si>
  <si>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</si>
  <si>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</si>
  <si>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</si>
  <si>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</si>
  <si>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</si>
  <si>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</si>
  <si>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</si>
  <si>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</si>
  <si>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</si>
  <si>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</si>
  <si>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</si>
  <si>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</si>
  <si>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</si>
  <si>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</si>
  <si>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</si>
  <si>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</si>
  <si>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</si>
  <si>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</si>
  <si>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</si>
  <si>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</si>
  <si>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</si>
  <si>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</si>
  <si>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</si>
  <si>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</si>
  <si>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</si>
  <si>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</si>
  <si>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</si>
  <si>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</si>
  <si>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</si>
  <si>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</si>
  <si>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</si>
  <si>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</si>
  <si>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</si>
  <si>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</si>
  <si>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</si>
  <si>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</si>
  <si>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</si>
  <si>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</si>
  <si>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</si>
  <si>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</si>
  <si>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</si>
  <si>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</si>
  <si>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</si>
  <si>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</si>
  <si>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</si>
  <si>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</si>
  <si>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</si>
  <si>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</si>
  <si>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</si>
  <si>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</si>
  <si>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</si>
  <si>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</si>
  <si>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</si>
  <si>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</si>
  <si>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</si>
  <si>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</si>
  <si>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</si>
  <si>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</si>
  <si>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</si>
  <si>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</si>
  <si>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</si>
  <si>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</si>
  <si>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</si>
  <si>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</si>
  <si>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</si>
  <si>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</si>
  <si>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</si>
  <si>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</si>
  <si>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</si>
  <si>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</si>
  <si>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</si>
  <si>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</si>
  <si>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</si>
  <si>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</si>
  <si>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</si>
  <si>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</si>
  <si>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</si>
  <si>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</si>
  <si>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</si>
  <si>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</si>
  <si>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</si>
  <si>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</si>
  <si>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</si>
  <si>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</si>
  <si>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</si>
  <si>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</si>
  <si>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</si>
  <si>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</si>
  <si>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</si>
  <si>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</si>
  <si>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</si>
  <si>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</si>
  <si>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</si>
  <si>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</si>
  <si>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</si>
  <si>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</si>
  <si>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</si>
  <si>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</si>
  <si>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</si>
  <si>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</si>
  <si>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</si>
  <si>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</si>
  <si>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</si>
  <si>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</si>
  <si>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</si>
  <si>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</si>
  <si>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</si>
  <si>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</si>
  <si>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</si>
  <si>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</si>
  <si>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</si>
  <si>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</si>
  <si>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</si>
  <si>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</si>
  <si>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</si>
  <si>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</si>
  <si>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</si>
  <si>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</si>
  <si>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</si>
  <si>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</si>
  <si>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</si>
  <si>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</si>
  <si>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</si>
  <si>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</si>
  <si>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</si>
  <si>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</si>
  <si>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</si>
  <si>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</si>
  <si>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</si>
  <si>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</si>
  <si>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</si>
  <si>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</si>
  <si>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</si>
  <si>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</si>
  <si>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</si>
  <si>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</si>
  <si>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</si>
  <si>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</si>
  <si>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</si>
  <si>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</si>
  <si>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</si>
  <si>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</si>
  <si>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</si>
  <si>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</si>
  <si>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</si>
  <si>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</si>
  <si>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</si>
  <si>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</si>
  <si>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</si>
  <si>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</si>
  <si>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</si>
  <si>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</si>
  <si>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</si>
  <si>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</si>
  <si>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</si>
  <si>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</si>
  <si>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</si>
  <si>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</si>
  <si>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</si>
  <si>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</si>
  <si>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</si>
  <si>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</si>
  <si>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</si>
  <si>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</si>
  <si>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</si>
  <si>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</si>
  <si>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</si>
  <si>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</si>
  <si>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</si>
  <si>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</si>
  <si>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</si>
  <si>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</si>
  <si>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</si>
  <si>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</si>
  <si>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</si>
  <si>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</si>
  <si>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</si>
  <si>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</si>
  <si>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</si>
  <si>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</si>
  <si>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</si>
  <si>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</si>
  <si>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</si>
  <si>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</si>
  <si>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</si>
  <si>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</si>
  <si>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</si>
  <si>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</si>
  <si>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</si>
  <si>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</si>
  <si>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</si>
  <si>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</si>
  <si>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</si>
  <si>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</si>
  <si>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</si>
  <si>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</si>
  <si>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</si>
  <si>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</si>
  <si>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</si>
  <si>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</si>
  <si>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</si>
  <si>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</si>
  <si>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</si>
  <si>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</si>
  <si>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</si>
  <si>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</si>
  <si>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</si>
  <si>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</si>
  <si>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</si>
  <si>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</si>
  <si>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</si>
  <si>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</si>
  <si>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</si>
  <si>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</si>
  <si>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</si>
  <si>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</si>
  <si>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</si>
  <si>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</si>
  <si>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</si>
  <si>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</si>
  <si>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</si>
  <si>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</si>
  <si>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</si>
  <si>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</si>
  <si>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</si>
  <si>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</si>
  <si>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</si>
  <si>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</si>
  <si>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</si>
  <si>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</si>
  <si>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</si>
  <si>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</si>
  <si>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</si>
  <si>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</si>
  <si>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</si>
  <si>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</si>
  <si>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</si>
  <si>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</si>
  <si>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</si>
  <si>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</si>
  <si>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</si>
  <si>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</si>
  <si>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</si>
  <si>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</si>
  <si>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</si>
  <si>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</si>
  <si>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</si>
  <si>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</si>
  <si>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</si>
  <si>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</si>
  <si>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</si>
  <si>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</si>
  <si>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</si>
  <si>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</si>
  <si>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</si>
  <si>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</si>
  <si>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</si>
  <si>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</si>
  <si>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</si>
  <si>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</si>
  <si>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</si>
  <si>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</si>
  <si>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</si>
  <si>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</si>
  <si>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</si>
  <si>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</si>
  <si>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</si>
  <si>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</si>
  <si>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</si>
  <si>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</si>
  <si>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</si>
  <si>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</si>
  <si>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</si>
  <si>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</si>
  <si>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</si>
  <si>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</si>
  <si>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</si>
  <si>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</si>
  <si>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</si>
  <si>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</si>
  <si>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</si>
  <si>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</si>
  <si>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</si>
  <si>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</si>
  <si>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</si>
  <si>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</si>
  <si>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</si>
  <si>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</si>
  <si>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</si>
  <si>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</si>
  <si>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</si>
  <si>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</si>
  <si>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</si>
  <si>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</si>
  <si>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</si>
  <si>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</si>
  <si>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</si>
  <si>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</si>
  <si>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</si>
  <si>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</si>
  <si>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</si>
  <si>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</si>
  <si>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</si>
  <si>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</si>
  <si>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</si>
  <si>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</si>
  <si>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</si>
  <si>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</si>
  <si>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</si>
  <si>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</si>
  <si>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</si>
  <si>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</si>
  <si>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</si>
  <si>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</si>
  <si>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</si>
  <si>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</si>
  <si>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</si>
  <si>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</si>
  <si>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</si>
  <si>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</si>
  <si>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</si>
  <si>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</si>
  <si>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</si>
  <si>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</si>
  <si>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</si>
  <si>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</si>
  <si>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</si>
  <si>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</si>
  <si>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</si>
  <si>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</si>
  <si>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</si>
  <si>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</si>
  <si>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</si>
  <si>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</si>
  <si>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</si>
  <si>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</si>
  <si>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</si>
  <si>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</si>
  <si>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</si>
  <si>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</si>
  <si>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</si>
  <si>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</si>
  <si>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</si>
  <si>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</si>
  <si>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</si>
  <si>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</si>
  <si>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</si>
  <si>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</si>
  <si>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</si>
  <si>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</si>
  <si>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</si>
  <si>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</si>
  <si>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</si>
  <si>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</si>
  <si>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</si>
  <si>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</si>
  <si>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</si>
  <si>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</si>
  <si>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</si>
  <si>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</si>
  <si>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</si>
  <si>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</si>
  <si>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</si>
  <si>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</si>
  <si>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</si>
  <si>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</si>
  <si>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</si>
  <si>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</si>
  <si>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</si>
  <si>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</si>
  <si>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</si>
  <si>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</si>
  <si>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</si>
  <si>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</si>
  <si>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</si>
  <si>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</si>
  <si>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</si>
  <si>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</si>
  <si>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</si>
  <si>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</si>
  <si>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</si>
  <si>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</si>
  <si>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</si>
  <si>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</si>
  <si>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</si>
  <si>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</si>
  <si>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</si>
  <si>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</si>
  <si>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</si>
  <si>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</si>
  <si>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</si>
  <si>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</si>
  <si>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</si>
  <si>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</si>
  <si>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</si>
  <si>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</si>
  <si>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</si>
  <si>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</si>
  <si>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</si>
  <si>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</si>
  <si>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</si>
  <si>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</si>
  <si>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</si>
  <si>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</si>
  <si>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</si>
  <si>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</si>
  <si>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</si>
  <si>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</si>
  <si>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</si>
  <si>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</si>
  <si>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</si>
  <si>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</si>
  <si>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</si>
  <si>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</si>
  <si>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</si>
  <si>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</si>
  <si>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</si>
  <si>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</si>
  <si>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</si>
  <si>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</si>
  <si>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</si>
  <si>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</si>
  <si>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</si>
  <si>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</si>
  <si>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</si>
  <si>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</si>
  <si>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</si>
  <si>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</si>
  <si>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</si>
  <si>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</si>
  <si>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</si>
  <si>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</si>
  <si>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</si>
  <si>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</si>
  <si>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</si>
  <si>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</si>
  <si>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</si>
  <si>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</si>
  <si>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</si>
  <si>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</si>
  <si>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</si>
  <si>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</si>
  <si>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</si>
  <si>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</si>
  <si>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</si>
  <si>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</si>
  <si>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</si>
  <si>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</si>
  <si>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</si>
  <si>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</si>
  <si>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</si>
  <si>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</si>
  <si>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</si>
  <si>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</si>
  <si>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</si>
  <si>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</si>
  <si>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</si>
  <si>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</si>
  <si>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</si>
  <si>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</si>
  <si>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</si>
  <si>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</si>
  <si>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</si>
  <si>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</si>
  <si>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</si>
  <si>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</si>
  <si>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</si>
  <si>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</si>
  <si>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</si>
  <si>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</si>
  <si>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</si>
  <si>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</si>
  <si>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</si>
  <si>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</si>
  <si>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</si>
  <si>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</si>
  <si>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</si>
  <si>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</si>
  <si>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</si>
  <si>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</si>
  <si>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</si>
  <si>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</si>
  <si>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</si>
  <si>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</si>
  <si>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</si>
  <si>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</si>
  <si>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</si>
  <si>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</si>
  <si>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</si>
  <si>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</si>
  <si>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</si>
  <si>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</si>
  <si>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</si>
  <si>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</si>
  <si>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</si>
  <si>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</si>
  <si>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</si>
  <si>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</si>
  <si>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</si>
  <si>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</si>
  <si>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</si>
  <si>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</si>
  <si>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</si>
  <si>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</si>
  <si>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</si>
  <si>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</si>
  <si>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</si>
  <si>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</si>
  <si>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</si>
  <si>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</si>
  <si>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</si>
  <si>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</si>
  <si>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</si>
  <si>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</si>
  <si>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</si>
  <si>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</si>
  <si>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</si>
  <si>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</si>
  <si>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</si>
  <si>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</si>
  <si>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</si>
  <si>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</si>
  <si>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</si>
  <si>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</si>
  <si>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</si>
  <si>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</si>
  <si>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</si>
  <si>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</si>
  <si>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</si>
  <si>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</si>
  <si>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</si>
  <si>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</si>
  <si>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</si>
  <si>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</si>
  <si>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</si>
  <si>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</si>
  <si>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</si>
  <si>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</si>
  <si>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</si>
  <si>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</si>
  <si>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</si>
  <si>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</si>
  <si>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</si>
  <si>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</si>
  <si>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</si>
  <si>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</si>
  <si>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</si>
  <si>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</si>
  <si>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</si>
  <si>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</si>
  <si>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</si>
  <si>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</si>
  <si>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</si>
  <si>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</si>
  <si>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</si>
  <si>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</si>
  <si>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</si>
  <si>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</si>
  <si>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</si>
  <si>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</si>
  <si>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</si>
  <si>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</si>
  <si>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</si>
  <si>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</si>
  <si>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</si>
  <si>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</si>
  <si>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</si>
  <si>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</si>
  <si>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</si>
  <si>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</si>
  <si>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</si>
  <si>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</si>
  <si>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</si>
  <si>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</si>
  <si>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</si>
  <si>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</si>
  <si>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</si>
  <si>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</si>
  <si>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</si>
  <si>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</si>
  <si>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</si>
  <si>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</si>
  <si>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</si>
  <si>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</si>
  <si>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</si>
  <si>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</si>
  <si>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</si>
  <si>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</si>
  <si>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</si>
  <si>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</si>
  <si>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</si>
  <si>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</si>
  <si>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</si>
  <si>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</si>
  <si>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</si>
  <si>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</si>
  <si>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</si>
  <si>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</si>
  <si>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</si>
  <si>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</si>
  <si>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</si>
  <si>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</si>
  <si>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</si>
  <si>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</si>
  <si>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</si>
  <si>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</si>
  <si>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</si>
  <si>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</si>
  <si>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</si>
  <si>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</si>
  <si>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</si>
  <si>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</si>
  <si>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</si>
  <si>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</si>
  <si>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</si>
  <si>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</si>
  <si>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</si>
  <si>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</si>
  <si>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</si>
  <si>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</si>
  <si>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</si>
  <si>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</si>
  <si>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</si>
  <si>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</si>
  <si>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</si>
  <si>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</si>
  <si>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</si>
  <si>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</si>
  <si>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</si>
  <si>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</si>
  <si>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</si>
  <si>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</si>
  <si>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</si>
  <si>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</si>
  <si>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</si>
  <si>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</si>
  <si>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</si>
  <si>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</si>
  <si>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</si>
  <si>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</si>
  <si>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</si>
  <si>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</si>
  <si>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</si>
  <si>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</si>
  <si>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</si>
  <si>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</si>
  <si>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</si>
  <si>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</si>
  <si>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</si>
  <si>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</si>
  <si>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</si>
  <si>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</si>
  <si>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</si>
  <si>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</si>
  <si>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</si>
  <si>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</si>
  <si>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</si>
  <si>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</si>
  <si>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</si>
  <si>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</si>
  <si>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</si>
  <si>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</si>
  <si>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</si>
  <si>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</si>
  <si>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</si>
  <si>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</si>
  <si>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</si>
  <si>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</si>
  <si>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</si>
  <si>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</si>
  <si>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</si>
  <si>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</si>
  <si>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</si>
  <si>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</si>
  <si>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</si>
  <si>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</si>
  <si>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</si>
  <si>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</si>
  <si>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</si>
  <si>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</si>
  <si>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</si>
  <si>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</si>
  <si>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</si>
  <si>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</si>
  <si>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</si>
  <si>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</si>
  <si>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</si>
  <si>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</si>
  <si>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</si>
  <si>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</si>
  <si>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</si>
  <si>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</si>
  <si>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</si>
  <si>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</si>
  <si>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</si>
  <si>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</si>
  <si>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</si>
  <si>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</si>
  <si>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</si>
  <si>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</si>
  <si>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</si>
  <si>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</si>
  <si>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</si>
  <si>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</si>
  <si>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</si>
  <si>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</si>
  <si>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</si>
  <si>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</si>
  <si>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</si>
  <si>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</si>
  <si>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</si>
  <si>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</si>
  <si>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</si>
  <si>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</si>
  <si>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</si>
  <si>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</si>
  <si>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</si>
  <si>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</si>
  <si>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</si>
  <si>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</si>
  <si>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</si>
  <si>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</si>
  <si>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</si>
  <si>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</si>
  <si>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</si>
  <si>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</si>
  <si>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</si>
  <si>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</si>
  <si>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</si>
  <si>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</si>
  <si>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</si>
  <si>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</si>
  <si>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</si>
  <si>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</si>
  <si>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</si>
  <si>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</si>
  <si>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</si>
  <si>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</si>
  <si>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</si>
  <si>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</si>
  <si>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</si>
  <si>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</si>
  <si>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</si>
  <si>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</si>
  <si>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</si>
  <si>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</si>
  <si>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</si>
  <si>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</si>
  <si>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</si>
  <si>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</si>
  <si>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</si>
  <si>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</si>
  <si>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</si>
  <si>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</si>
  <si>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</si>
  <si>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</si>
  <si>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</si>
  <si>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</si>
  <si>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</si>
  <si>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</si>
  <si>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</si>
  <si>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</si>
  <si>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</si>
  <si>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</si>
  <si>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</si>
  <si>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</si>
  <si>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</si>
  <si>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</si>
  <si>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</si>
  <si>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</si>
  <si>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</si>
  <si>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</si>
  <si>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</si>
  <si>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</si>
  <si>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</si>
  <si>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</si>
  <si>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</si>
  <si>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</si>
  <si>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</si>
  <si>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</si>
  <si>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</si>
  <si>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</si>
  <si>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</si>
  <si>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</si>
  <si>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</si>
  <si>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</si>
  <si>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</si>
  <si>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</si>
  <si>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</si>
  <si>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</si>
  <si>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</si>
  <si>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</si>
  <si>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</si>
  <si>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</si>
  <si>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</si>
  <si>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</si>
  <si>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</si>
  <si>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</si>
  <si>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</si>
  <si>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</si>
  <si>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</si>
  <si>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</si>
  <si>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</si>
  <si>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</si>
  <si>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</si>
  <si>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</si>
  <si>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</si>
  <si>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</si>
  <si>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</si>
  <si>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</si>
  <si>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</si>
  <si>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</si>
  <si>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</si>
  <si>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</si>
  <si>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</si>
  <si>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</si>
  <si>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</si>
  <si>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</si>
  <si>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</si>
  <si>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</si>
  <si>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</si>
  <si>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</si>
  <si>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</si>
  <si>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</si>
  <si>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</si>
  <si>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</si>
  <si>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</si>
  <si>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</si>
  <si>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</si>
  <si>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</si>
  <si>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</si>
  <si>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</si>
  <si>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</si>
  <si>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</si>
  <si>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</si>
  <si>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</si>
  <si>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</si>
  <si>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</si>
  <si>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</si>
  <si>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</si>
  <si>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</si>
  <si>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</si>
  <si>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</si>
  <si>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</si>
  <si>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</si>
  <si>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</si>
  <si>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</si>
  <si>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</si>
  <si>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</si>
  <si>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</si>
  <si>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</si>
  <si>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</si>
  <si>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</si>
  <si>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</si>
  <si>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</si>
  <si>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</si>
  <si>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</si>
  <si>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</si>
  <si>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</si>
  <si>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</si>
  <si>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</si>
  <si>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</si>
  <si>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</si>
  <si>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</si>
  <si>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</si>
  <si>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</si>
  <si>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</si>
  <si>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</si>
  <si>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</si>
  <si>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</si>
  <si>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</si>
  <si>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</si>
  <si>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</si>
  <si>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</si>
  <si>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</si>
  <si>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</si>
  <si>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</si>
  <si>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</si>
  <si>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</si>
  <si>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</si>
  <si>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</si>
  <si>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</si>
  <si>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</si>
  <si>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</si>
  <si>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</si>
  <si>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</si>
  <si>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</si>
  <si>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</si>
  <si>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</si>
  <si>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</si>
  <si>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</si>
  <si>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</si>
  <si>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</si>
  <si>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</si>
  <si>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</si>
  <si>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</si>
  <si>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</si>
  <si>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</si>
  <si>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</si>
  <si>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</si>
  <si>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</si>
  <si>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</si>
  <si>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</si>
  <si>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</si>
  <si>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</si>
  <si>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</si>
  <si>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</si>
  <si>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</si>
  <si>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</si>
  <si>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</si>
  <si>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</si>
  <si>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</si>
  <si>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</si>
  <si>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</si>
  <si>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</si>
  <si>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</si>
  <si>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</si>
  <si>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</si>
  <si>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</si>
  <si>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</si>
  <si>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</si>
  <si>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</si>
  <si>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</si>
  <si>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</si>
  <si>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</si>
  <si>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</si>
  <si>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</si>
  <si>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</si>
  <si>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</si>
  <si>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</si>
  <si>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</si>
  <si>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</si>
  <si>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</si>
  <si>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</si>
  <si>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</si>
  <si>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</si>
  <si>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</si>
  <si>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</si>
  <si>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</si>
  <si>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</si>
  <si>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</si>
  <si>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</si>
  <si>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</si>
  <si>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</si>
  <si>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</si>
  <si>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</si>
  <si>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</si>
  <si>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</si>
  <si>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</si>
  <si>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</si>
  <si>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</si>
  <si>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</si>
  <si>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</si>
  <si>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</si>
  <si>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</si>
  <si>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</si>
  <si>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</si>
  <si>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</si>
  <si>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</si>
  <si>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</si>
  <si>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</si>
  <si>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</si>
  <si>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</si>
  <si>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</si>
  <si>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</si>
  <si>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</si>
  <si>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</si>
  <si>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</si>
  <si>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</si>
  <si>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</si>
  <si>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</si>
  <si>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</si>
  <si>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</si>
  <si>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</si>
  <si>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</si>
  <si>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</si>
  <si>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</si>
  <si>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</si>
  <si>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</si>
  <si>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</si>
  <si>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</si>
  <si>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</si>
  <si>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</si>
  <si>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</si>
  <si>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</si>
  <si>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</si>
  <si>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</si>
  <si>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</si>
  <si>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</si>
  <si>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</si>
  <si>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</si>
  <si>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</si>
  <si>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</si>
  <si>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</si>
  <si>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</si>
  <si>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</si>
  <si>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</si>
  <si>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</si>
  <si>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</si>
  <si>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</si>
  <si>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</si>
  <si>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</si>
  <si>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</si>
  <si>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</si>
  <si>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</si>
  <si>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</si>
  <si>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</si>
  <si>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</si>
  <si>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</si>
  <si>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</si>
  <si>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</si>
  <si>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</si>
  <si>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</si>
  <si>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</si>
  <si>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</si>
  <si>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</si>
  <si>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</si>
  <si>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</si>
  <si>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</si>
  <si>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</si>
  <si>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</si>
  <si>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</si>
  <si>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</si>
  <si>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</si>
  <si>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</si>
  <si>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</si>
  <si>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</si>
  <si>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</si>
  <si>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</si>
  <si>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</si>
  <si>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</si>
  <si>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</si>
  <si>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</si>
  <si>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</si>
  <si>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</si>
  <si>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</si>
  <si>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</si>
  <si>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</si>
  <si>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</si>
  <si>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</si>
  <si>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</si>
  <si>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</si>
  <si>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</si>
  <si>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</si>
  <si>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</si>
  <si>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</si>
  <si>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</si>
  <si>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</si>
  <si>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</si>
  <si>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</si>
  <si>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</si>
  <si>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</si>
  <si>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</si>
  <si>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</si>
  <si>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</si>
  <si>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</si>
  <si>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</si>
  <si>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</si>
  <si>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</si>
  <si>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</si>
  <si>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</si>
  <si>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</si>
  <si>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</si>
  <si>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</si>
  <si>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</si>
  <si>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</si>
  <si>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</si>
  <si>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</si>
  <si>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</si>
  <si>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</si>
  <si>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</si>
  <si>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</si>
  <si>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</si>
  <si>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</si>
  <si>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</si>
  <si>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</si>
  <si>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</si>
  <si>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</si>
  <si>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</si>
  <si>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</si>
  <si>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</si>
  <si>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</si>
  <si>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</si>
  <si>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</si>
  <si>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</si>
  <si>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</si>
  <si>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</si>
  <si>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</si>
  <si>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</si>
  <si>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</si>
  <si>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</si>
  <si>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</si>
  <si>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</si>
  <si>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</si>
  <si>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</si>
  <si>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</si>
  <si>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</si>
  <si>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</si>
  <si>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</si>
  <si>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</si>
  <si>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</si>
  <si>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</si>
  <si>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</si>
  <si>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</si>
  <si>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</si>
  <si>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</si>
  <si>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</si>
  <si>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</si>
  <si>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</si>
  <si>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</si>
  <si>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</si>
  <si>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</si>
  <si>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</si>
  <si>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</si>
  <si>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</si>
  <si>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</si>
  <si>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</si>
  <si>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</si>
  <si>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</si>
  <si>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</si>
  <si>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</si>
  <si>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</si>
  <si>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</si>
  <si>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</si>
  <si>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</si>
  <si>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</si>
  <si>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</si>
  <si>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</si>
  <si>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</si>
  <si>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</si>
  <si>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</si>
  <si>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</si>
  <si>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</si>
  <si>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</si>
  <si>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</si>
  <si>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</si>
  <si>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</si>
  <si>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</si>
  <si>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</si>
  <si>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</si>
  <si>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</si>
  <si>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</si>
  <si>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</si>
  <si>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</si>
  <si>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</si>
  <si>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</si>
  <si>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</si>
  <si>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</si>
  <si>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</si>
  <si>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</si>
  <si>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</si>
  <si>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</si>
  <si>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</si>
  <si>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</si>
  <si>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</si>
  <si>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</si>
  <si>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</si>
  <si>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</si>
  <si>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</si>
  <si>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</si>
  <si>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</si>
  <si>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</si>
  <si>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</si>
  <si>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</si>
  <si>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</si>
  <si>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</si>
  <si>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</si>
  <si>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</si>
  <si>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</si>
  <si>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</si>
  <si>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</si>
  <si>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</si>
  <si>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</si>
  <si>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</si>
  <si>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</si>
  <si>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</si>
  <si>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</si>
  <si>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</si>
  <si>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</si>
  <si>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</si>
  <si>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</si>
  <si>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</si>
  <si>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</si>
  <si>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</si>
  <si>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</si>
  <si>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</si>
  <si>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</si>
  <si>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</si>
  <si>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</si>
  <si>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</si>
  <si>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</si>
  <si>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</si>
  <si>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</si>
  <si>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</si>
  <si>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</si>
  <si>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</si>
  <si>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</si>
  <si>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</si>
  <si>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</si>
  <si>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</si>
  <si>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</si>
  <si>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</si>
  <si>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</si>
  <si>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</si>
  <si>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</si>
  <si>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</si>
  <si>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</si>
  <si>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</si>
  <si>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</si>
  <si>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</si>
  <si>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</si>
  <si>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</si>
  <si>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</si>
  <si>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</si>
  <si>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</si>
  <si>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</si>
  <si>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</si>
  <si>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</si>
  <si>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</si>
  <si>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</si>
  <si>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</si>
  <si>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</si>
  <si>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</si>
  <si>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</si>
  <si>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</si>
  <si>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</si>
  <si>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</si>
  <si>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</si>
  <si>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</si>
  <si>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</si>
  <si>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</si>
  <si>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</si>
  <si>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</si>
  <si>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</si>
  <si>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</si>
  <si>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</si>
  <si>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</si>
  <si>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</si>
  <si>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</si>
  <si>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</si>
  <si>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</si>
  <si>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</si>
  <si>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</si>
  <si>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</si>
  <si>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</si>
  <si>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</si>
  <si>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</si>
  <si>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</si>
  <si>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</si>
  <si>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</si>
  <si>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</si>
  <si>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</si>
  <si>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</si>
  <si>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</si>
  <si>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</si>
  <si>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</si>
  <si>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</si>
  <si>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</si>
  <si>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</si>
  <si>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</si>
  <si>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</si>
  <si>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</si>
  <si>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</si>
  <si>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</si>
  <si>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</si>
  <si>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</si>
  <si>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</si>
  <si>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</si>
  <si>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</si>
  <si>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</si>
  <si>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</si>
  <si>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</si>
  <si>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</si>
  <si>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</si>
  <si>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</si>
  <si>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</si>
  <si>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</si>
  <si>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</si>
  <si>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</si>
  <si>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</si>
  <si>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</si>
  <si>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</si>
  <si>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</si>
  <si>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</si>
  <si>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</si>
  <si>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</si>
  <si>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</si>
  <si>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</si>
  <si>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</si>
  <si>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</si>
  <si>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</si>
  <si>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</si>
  <si>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</si>
  <si>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</si>
  <si>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</si>
  <si>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</si>
  <si>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</si>
  <si>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</si>
  <si>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</si>
  <si>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</si>
  <si>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</si>
  <si>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</si>
  <si>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</si>
  <si>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</si>
  <si>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</si>
  <si>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</si>
  <si>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</si>
  <si>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</si>
  <si>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</si>
  <si>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</si>
  <si>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</si>
  <si>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</si>
  <si>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</si>
  <si>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</si>
  <si>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</si>
  <si>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</si>
  <si>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</si>
  <si>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</si>
  <si>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</si>
  <si>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</si>
  <si>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</si>
  <si>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</si>
  <si>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</si>
  <si>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</si>
  <si>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</si>
  <si>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</si>
  <si>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</si>
  <si>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</si>
  <si>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</si>
  <si>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</si>
  <si>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</si>
  <si>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</si>
  <si>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</si>
  <si>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</si>
  <si>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</si>
  <si>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</si>
  <si>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</si>
  <si>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</si>
  <si>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</si>
  <si>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</si>
  <si>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</si>
  <si>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</si>
  <si>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</si>
  <si>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</si>
  <si>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</si>
  <si>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</si>
  <si>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</si>
  <si>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</si>
  <si>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</si>
  <si>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</si>
  <si>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</si>
  <si>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</si>
  <si>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</si>
  <si>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</si>
  <si>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</si>
  <si>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</si>
  <si>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</si>
  <si>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</si>
  <si>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</si>
  <si>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</si>
  <si>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</si>
  <si>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</si>
  <si>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</si>
  <si>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</si>
  <si>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</si>
  <si>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</si>
  <si>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</si>
  <si>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</si>
  <si>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</si>
  <si>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</si>
  <si>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</si>
  <si>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</si>
  <si>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</si>
  <si>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</si>
  <si>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</si>
  <si>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</si>
  <si>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</si>
  <si>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</si>
  <si>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</si>
  <si>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</si>
  <si>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</si>
  <si>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</si>
  <si>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</si>
  <si>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</si>
  <si>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</si>
  <si>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</si>
  <si>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</si>
  <si>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</si>
  <si>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</si>
  <si>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</si>
  <si>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</si>
  <si>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</si>
  <si>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</si>
  <si>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</si>
  <si>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</si>
  <si>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</si>
  <si>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</si>
  <si>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</si>
  <si>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</si>
  <si>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</si>
  <si>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</si>
  <si>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</si>
  <si>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</si>
  <si>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</si>
  <si>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</si>
  <si>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</si>
  <si>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</si>
  <si>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</si>
  <si>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</si>
  <si>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</si>
  <si>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</si>
  <si>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</si>
  <si>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</si>
  <si>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</si>
  <si>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</si>
  <si>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</si>
  <si>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</si>
  <si>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</si>
  <si>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</si>
  <si>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</si>
  <si>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</si>
  <si>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</si>
  <si>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</si>
  <si>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</si>
  <si>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</si>
  <si>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</si>
  <si>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</si>
  <si>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</si>
  <si>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</si>
  <si>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</si>
  <si>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</si>
  <si>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</si>
  <si>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</si>
  <si>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</si>
  <si>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</si>
  <si>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</si>
  <si>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</si>
  <si>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</si>
  <si>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</si>
  <si>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</si>
  <si>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</si>
  <si>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</si>
  <si>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</si>
  <si>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</si>
  <si>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</si>
  <si>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</si>
  <si>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</si>
  <si>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</si>
  <si>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</si>
  <si>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</si>
  <si>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</si>
  <si>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</si>
  <si>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</si>
  <si>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</si>
  <si>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</si>
  <si>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</si>
  <si>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</si>
  <si>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</si>
  <si>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</si>
  <si>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</si>
  <si>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</si>
  <si>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</si>
  <si>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</si>
  <si>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</si>
  <si>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</si>
  <si>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</si>
  <si>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</si>
  <si>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</si>
  <si>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</si>
  <si>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</si>
  <si>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</si>
  <si>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</si>
  <si>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</si>
  <si>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</si>
  <si>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</si>
  <si>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</si>
  <si>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</si>
  <si>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</si>
  <si>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</si>
  <si>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</si>
  <si>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</si>
  <si>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</si>
  <si>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</si>
  <si>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</si>
  <si>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</si>
  <si>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</si>
  <si>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</si>
  <si>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</si>
  <si>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</si>
  <si>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</si>
  <si>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</si>
  <si>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</si>
  <si>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</si>
  <si>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</si>
  <si>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</si>
  <si>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</si>
  <si>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</si>
  <si>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</si>
  <si>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</si>
  <si>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</si>
  <si>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</si>
  <si>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</si>
  <si>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</si>
  <si>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</si>
  <si>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</si>
  <si>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</si>
  <si>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</si>
  <si>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</si>
  <si>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</si>
  <si>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</si>
  <si>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</si>
  <si>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</si>
  <si>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</si>
  <si>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</si>
  <si>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</si>
  <si>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</si>
  <si>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</si>
  <si>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</si>
  <si>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</si>
  <si>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</si>
  <si>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</si>
  <si>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</si>
  <si>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</si>
  <si>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</si>
  <si>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</si>
  <si>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</si>
  <si>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</si>
  <si>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</si>
  <si>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</si>
  <si>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</si>
  <si>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</si>
  <si>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</si>
  <si>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</si>
  <si>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</si>
  <si>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</si>
  <si>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</si>
  <si>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</si>
  <si>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</si>
  <si>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</si>
  <si>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</si>
  <si>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</si>
  <si>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</si>
  <si>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</si>
  <si>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</si>
  <si>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</si>
  <si>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</si>
  <si>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</si>
  <si>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</si>
  <si>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</si>
  <si>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</si>
  <si>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</si>
  <si>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</si>
  <si>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</si>
  <si>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</si>
  <si>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</si>
  <si>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</si>
  <si>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</si>
  <si>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</si>
  <si>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</si>
  <si>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</si>
  <si>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</si>
  <si>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</si>
  <si>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</si>
  <si>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</si>
  <si>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</si>
  <si>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</si>
  <si>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</si>
  <si>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</si>
  <si>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</si>
  <si>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</si>
  <si>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</si>
  <si>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</si>
  <si>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</si>
  <si>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</si>
  <si>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</si>
  <si>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</si>
  <si>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</si>
  <si>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</si>
  <si>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</si>
  <si>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</si>
  <si>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</si>
  <si>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</si>
  <si>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</si>
  <si>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</si>
  <si>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</si>
  <si>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</si>
  <si>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</si>
  <si>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</si>
  <si>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</si>
  <si>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</si>
  <si>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</si>
  <si>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</si>
  <si>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</si>
  <si>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</si>
  <si>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</si>
  <si>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</si>
  <si>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</si>
  <si>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</si>
  <si>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</si>
  <si>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</si>
  <si>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</si>
  <si>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</si>
  <si>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</si>
  <si>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</si>
  <si>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</si>
  <si>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</si>
  <si>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</si>
  <si>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</si>
  <si>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</si>
  <si>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</si>
  <si>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</si>
  <si>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</si>
  <si>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</si>
  <si>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</si>
  <si>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</si>
  <si>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</si>
  <si>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</si>
  <si>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</si>
  <si>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</si>
  <si>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</si>
  <si>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</si>
  <si>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</si>
  <si>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</si>
  <si>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</si>
  <si>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</si>
  <si>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</si>
  <si>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</si>
  <si>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</si>
  <si>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</si>
  <si>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</si>
  <si>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</si>
  <si>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</si>
  <si>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</si>
  <si>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</si>
  <si>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</si>
  <si>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</si>
  <si>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</si>
  <si>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</si>
  <si>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</si>
  <si>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</si>
  <si>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</si>
  <si>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</si>
  <si>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</si>
  <si>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</si>
  <si>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</si>
  <si>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</si>
  <si>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</si>
  <si>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</si>
  <si>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</si>
  <si>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</si>
  <si>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</si>
  <si>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</si>
  <si>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</si>
  <si>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</si>
  <si>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</si>
  <si>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</si>
  <si>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</si>
  <si>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</si>
  <si>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</si>
  <si>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</si>
  <si>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</si>
  <si>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</si>
  <si>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</si>
  <si>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</si>
  <si>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</si>
  <si>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</si>
  <si>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</si>
  <si>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</si>
  <si>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</si>
  <si>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</si>
  <si>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</si>
  <si>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</si>
  <si>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</si>
  <si>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</si>
  <si>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</si>
  <si>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</si>
  <si>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</si>
  <si>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</si>
  <si>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</si>
  <si>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</si>
  <si>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</si>
  <si>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</si>
  <si>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</si>
  <si>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</si>
  <si>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</si>
  <si>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</si>
  <si>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</si>
  <si>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</si>
  <si>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</si>
  <si>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</si>
  <si>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</si>
  <si>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</si>
  <si>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</si>
  <si>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</si>
  <si>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</si>
  <si>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</si>
  <si>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</si>
  <si>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</si>
  <si>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</si>
  <si>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</si>
  <si>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</si>
  <si>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</si>
  <si>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</si>
  <si>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</si>
  <si>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</si>
  <si>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</si>
  <si>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4no.s SCB's are under breakdown</t>
  </si>
  <si>
    <t>ICR-19 block 2no.s SCB's are under breakdown</t>
  </si>
  <si>
    <t>42 Tables &amp; along with supporting Non PV area Grass Cutting Work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</si>
</sst>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</font>
    <font>
      <sz val="10"/>
      <name val="Palatino Linotype"/>
    </font>
    <font>
      <sz val="1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42" fillId="0" borderId="0" applyFont="0" applyFill="0" applyBorder="0" applyAlignment="0" applyProtection="0"/>
    <xf numFmtId="0" fontId="42" fillId="0" borderId="0"/>
    <xf numFmtId="0" fontId="38" fillId="0" borderId="0"/>
    <xf numFmtId="0" fontId="42" fillId="0" borderId="0"/>
    <xf numFmtId="0" fontId="42" fillId="0" borderId="0"/>
    <xf numFmtId="0" fontId="42" fillId="0" borderId="0"/>
    <xf numFmtId="0" fontId="39" fillId="0" borderId="0">
      <alignment vertical="center"/>
    </xf>
    <xf numFmtId="0" fontId="28" fillId="0" borderId="0"/>
    <xf numFmtId="0" fontId="42" fillId="0" borderId="0"/>
    <xf numFmtId="9" fontId="39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39" fillId="0" borderId="0" applyFont="0" applyFill="0" applyBorder="0" applyAlignment="0" applyProtection="0">
      <alignment vertical="center"/>
    </xf>
    <xf numFmtId="0" fontId="23" fillId="0" borderId="0"/>
    <xf numFmtId="0" fontId="44" fillId="0" borderId="0">
      <alignment vertical="center"/>
    </xf>
    <xf numFmtId="9" fontId="44" fillId="0" borderId="0" applyFont="0" applyFill="0" applyBorder="0" applyAlignment="0" applyProtection="0">
      <alignment vertical="center"/>
    </xf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46" fillId="0" borderId="0" applyNumberFormat="0" applyFill="0" applyBorder="0" applyAlignment="0" applyProtection="0"/>
    <xf numFmtId="0" fontId="47" fillId="0" borderId="44" applyNumberFormat="0" applyFill="0" applyAlignment="0" applyProtection="0"/>
    <xf numFmtId="0" fontId="48" fillId="0" borderId="45" applyNumberFormat="0" applyFill="0" applyAlignment="0" applyProtection="0"/>
    <xf numFmtId="0" fontId="49" fillId="0" borderId="46" applyNumberFormat="0" applyFill="0" applyAlignment="0" applyProtection="0"/>
    <xf numFmtId="0" fontId="49" fillId="0" borderId="0" applyNumberFormat="0" applyFill="0" applyBorder="0" applyAlignment="0" applyProtection="0"/>
    <xf numFmtId="0" fontId="50" fillId="17" borderId="0" applyNumberFormat="0" applyBorder="0" applyAlignment="0" applyProtection="0"/>
    <xf numFmtId="0" fontId="51" fillId="18" borderId="0" applyNumberFormat="0" applyBorder="0" applyAlignment="0" applyProtection="0"/>
    <xf numFmtId="0" fontId="52" fillId="19" borderId="0" applyNumberFormat="0" applyBorder="0" applyAlignment="0" applyProtection="0"/>
    <xf numFmtId="0" fontId="53" fillId="20" borderId="47" applyNumberFormat="0" applyAlignment="0" applyProtection="0"/>
    <xf numFmtId="0" fontId="54" fillId="21" borderId="48" applyNumberFormat="0" applyAlignment="0" applyProtection="0"/>
    <xf numFmtId="0" fontId="55" fillId="21" borderId="47" applyNumberFormat="0" applyAlignment="0" applyProtection="0"/>
    <xf numFmtId="0" fontId="56" fillId="0" borderId="49" applyNumberFormat="0" applyFill="0" applyAlignment="0" applyProtection="0"/>
    <xf numFmtId="0" fontId="32" fillId="22" borderId="50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52" applyNumberFormat="0" applyFill="0" applyAlignment="0" applyProtection="0"/>
    <xf numFmtId="0" fontId="3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30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30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30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30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30" fillId="44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6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2" fillId="0" borderId="0"/>
    <xf numFmtId="9" fontId="12" fillId="0" borderId="0" applyFont="0" applyFill="0" applyBorder="0" applyAlignment="0" applyProtection="0"/>
    <xf numFmtId="0" fontId="11" fillId="0" borderId="0"/>
    <xf numFmtId="0" fontId="73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39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6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4" fillId="2" borderId="0" xfId="8" applyFont="1" applyFill="1" applyAlignment="1">
      <alignment horizontal="center" vertical="center" wrapText="1"/>
    </xf>
    <xf numFmtId="167" fontId="24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7" fillId="0" borderId="0" xfId="0" applyNumberFormat="1" applyFont="1" applyAlignment="1">
      <alignment horizontal="center"/>
    </xf>
    <xf numFmtId="2" fontId="27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4" fillId="2" borderId="0" xfId="1" applyFont="1" applyFill="1" applyAlignment="1">
      <alignment horizontal="center" vertical="center" wrapText="1"/>
    </xf>
    <xf numFmtId="0" fontId="24" fillId="2" borderId="6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left"/>
    </xf>
    <xf numFmtId="10" fontId="0" fillId="0" borderId="0" xfId="2" applyNumberFormat="1" applyFont="1"/>
    <xf numFmtId="0" fontId="24" fillId="2" borderId="7" xfId="9" applyFont="1" applyFill="1" applyBorder="1" applyAlignment="1">
      <alignment horizontal="center" vertical="center" wrapText="1"/>
    </xf>
    <xf numFmtId="167" fontId="24" fillId="2" borderId="8" xfId="9" applyNumberFormat="1" applyFont="1" applyFill="1" applyBorder="1" applyAlignment="1">
      <alignment horizontal="center" vertical="center" wrapText="1"/>
    </xf>
    <xf numFmtId="0" fontId="24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4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4" fillId="2" borderId="14" xfId="8" applyFont="1" applyFill="1" applyBorder="1" applyAlignment="1">
      <alignment horizontal="center" vertical="center" wrapText="1"/>
    </xf>
    <xf numFmtId="0" fontId="24" fillId="2" borderId="15" xfId="8" applyFont="1" applyFill="1" applyBorder="1" applyAlignment="1">
      <alignment horizontal="center" vertical="center" wrapText="1"/>
    </xf>
    <xf numFmtId="167" fontId="24" fillId="2" borderId="15" xfId="8" applyNumberFormat="1" applyFont="1" applyFill="1" applyBorder="1" applyAlignment="1">
      <alignment horizontal="center" vertical="center" wrapText="1"/>
    </xf>
    <xf numFmtId="10" fontId="24" fillId="2" borderId="15" xfId="13" applyNumberFormat="1" applyFont="1" applyFill="1" applyBorder="1" applyAlignment="1">
      <alignment horizontal="center" vertical="center" wrapText="1"/>
    </xf>
    <xf numFmtId="10" fontId="24" fillId="2" borderId="16" xfId="13" applyNumberFormat="1" applyFont="1" applyFill="1" applyBorder="1" applyAlignment="1">
      <alignment horizontal="center" vertical="center" wrapText="1"/>
    </xf>
    <xf numFmtId="10" fontId="24" fillId="2" borderId="15" xfId="0" applyNumberFormat="1" applyFont="1" applyFill="1" applyBorder="1" applyAlignment="1">
      <alignment horizontal="center" vertical="center" wrapText="1"/>
    </xf>
    <xf numFmtId="43" fontId="25" fillId="0" borderId="0" xfId="1" applyFont="1" applyFill="1" applyAlignment="1">
      <alignment horizontal="center"/>
    </xf>
    <xf numFmtId="2" fontId="25" fillId="0" borderId="17" xfId="13" applyNumberFormat="1" applyFont="1" applyFill="1" applyBorder="1" applyAlignment="1">
      <alignment horizontal="center"/>
    </xf>
    <xf numFmtId="1" fontId="25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0" fillId="0" borderId="0" xfId="0" applyFont="1"/>
    <xf numFmtId="0" fontId="32" fillId="14" borderId="1" xfId="0" applyFont="1" applyFill="1" applyBorder="1" applyAlignment="1">
      <alignment vertical="center"/>
    </xf>
    <xf numFmtId="0" fontId="32" fillId="14" borderId="1" xfId="0" applyFont="1" applyFill="1" applyBorder="1" applyAlignment="1">
      <alignment horizontal="center" vertical="center" wrapText="1"/>
    </xf>
    <xf numFmtId="17" fontId="30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5" borderId="24" xfId="0" applyFont="1" applyFill="1" applyBorder="1"/>
    <xf numFmtId="170" fontId="35" fillId="8" borderId="25" xfId="6" applyNumberFormat="1" applyFont="1" applyFill="1" applyBorder="1" applyAlignment="1">
      <alignment horizontal="left" vertical="center"/>
    </xf>
    <xf numFmtId="170" fontId="35" fillId="8" borderId="25" xfId="6" applyNumberFormat="1" applyFont="1" applyFill="1" applyBorder="1" applyAlignment="1">
      <alignment vertical="center"/>
    </xf>
    <xf numFmtId="170" fontId="35" fillId="8" borderId="26" xfId="6" applyNumberFormat="1" applyFont="1" applyFill="1" applyBorder="1" applyAlignment="1">
      <alignment vertical="center"/>
    </xf>
    <xf numFmtId="167" fontId="35" fillId="8" borderId="25" xfId="6" applyNumberFormat="1" applyFont="1" applyFill="1" applyBorder="1" applyAlignment="1">
      <alignment horizontal="left" vertical="center"/>
    </xf>
    <xf numFmtId="0" fontId="34" fillId="15" borderId="27" xfId="0" applyFont="1" applyFill="1" applyBorder="1"/>
    <xf numFmtId="167" fontId="35" fillId="8" borderId="28" xfId="6" applyNumberFormat="1" applyFont="1" applyFill="1" applyBorder="1" applyAlignment="1">
      <alignment horizontal="left" vertical="center"/>
    </xf>
    <xf numFmtId="170" fontId="35" fillId="8" borderId="29" xfId="6" applyNumberFormat="1" applyFont="1" applyFill="1" applyBorder="1" applyAlignment="1">
      <alignment vertical="center"/>
    </xf>
    <xf numFmtId="170" fontId="35" fillId="8" borderId="30" xfId="6" applyNumberFormat="1" applyFont="1" applyFill="1" applyBorder="1" applyAlignment="1">
      <alignment vertical="center"/>
    </xf>
    <xf numFmtId="0" fontId="36" fillId="8" borderId="31" xfId="0" applyFont="1" applyFill="1" applyBorder="1"/>
    <xf numFmtId="167" fontId="37" fillId="8" borderId="31" xfId="6" applyNumberFormat="1" applyFont="1" applyFill="1" applyBorder="1" applyAlignment="1">
      <alignment horizontal="left" vertical="center"/>
    </xf>
    <xf numFmtId="0" fontId="34" fillId="15" borderId="32" xfId="0" applyFont="1" applyFill="1" applyBorder="1" applyAlignment="1">
      <alignment horizontal="center" vertical="center" wrapText="1"/>
    </xf>
    <xf numFmtId="0" fontId="34" fillId="15" borderId="33" xfId="0" applyFont="1" applyFill="1" applyBorder="1" applyAlignment="1">
      <alignment horizontal="center" vertical="center" wrapText="1"/>
    </xf>
    <xf numFmtId="0" fontId="34" fillId="15" borderId="34" xfId="0" applyFont="1" applyFill="1" applyBorder="1" applyAlignment="1">
      <alignment horizontal="center" vertical="center" wrapText="1"/>
    </xf>
    <xf numFmtId="0" fontId="36" fillId="8" borderId="36" xfId="0" applyFont="1" applyFill="1" applyBorder="1"/>
    <xf numFmtId="1" fontId="35" fillId="8" borderId="36" xfId="2" applyNumberFormat="1" applyFont="1" applyFill="1" applyBorder="1" applyAlignment="1">
      <alignment horizontal="center" vertical="center"/>
    </xf>
    <xf numFmtId="10" fontId="36" fillId="8" borderId="36" xfId="15" applyNumberFormat="1" applyFont="1" applyFill="1" applyBorder="1" applyAlignment="1">
      <alignment horizontal="center"/>
    </xf>
    <xf numFmtId="0" fontId="36" fillId="8" borderId="39" xfId="0" applyFont="1" applyFill="1" applyBorder="1"/>
    <xf numFmtId="1" fontId="35" fillId="8" borderId="39" xfId="2" applyNumberFormat="1" applyFont="1" applyFill="1" applyBorder="1" applyAlignment="1">
      <alignment horizontal="center" vertical="center"/>
    </xf>
    <xf numFmtId="1" fontId="36" fillId="8" borderId="39" xfId="2" applyNumberFormat="1" applyFont="1" applyFill="1" applyBorder="1" applyAlignment="1">
      <alignment horizontal="center"/>
    </xf>
    <xf numFmtId="10" fontId="36" fillId="8" borderId="39" xfId="15" applyNumberFormat="1" applyFont="1" applyFill="1" applyBorder="1" applyAlignment="1">
      <alignment horizontal="center"/>
    </xf>
    <xf numFmtId="0" fontId="36" fillId="8" borderId="40" xfId="0" applyFont="1" applyFill="1" applyBorder="1"/>
    <xf numFmtId="0" fontId="36" fillId="8" borderId="42" xfId="0" applyFont="1" applyFill="1" applyBorder="1"/>
    <xf numFmtId="1" fontId="35" fillId="8" borderId="42" xfId="2" applyNumberFormat="1" applyFont="1" applyFill="1" applyBorder="1" applyAlignment="1">
      <alignment horizontal="center" vertical="center"/>
    </xf>
    <xf numFmtId="1" fontId="36" fillId="8" borderId="42" xfId="2" applyNumberFormat="1" applyFont="1" applyFill="1" applyBorder="1" applyAlignment="1">
      <alignment horizontal="center"/>
    </xf>
    <xf numFmtId="10" fontId="36" fillId="8" borderId="42" xfId="15" applyNumberFormat="1" applyFont="1" applyFill="1" applyBorder="1" applyAlignment="1">
      <alignment horizontal="center"/>
    </xf>
    <xf numFmtId="165" fontId="35" fillId="8" borderId="36" xfId="2" applyNumberFormat="1" applyFont="1" applyFill="1" applyBorder="1" applyAlignment="1">
      <alignment horizontal="center" vertical="center"/>
    </xf>
    <xf numFmtId="165" fontId="36" fillId="8" borderId="36" xfId="2" applyNumberFormat="1" applyFont="1" applyFill="1" applyBorder="1" applyAlignment="1">
      <alignment horizontal="center"/>
    </xf>
    <xf numFmtId="165" fontId="35" fillId="8" borderId="39" xfId="2" applyNumberFormat="1" applyFont="1" applyFill="1" applyBorder="1" applyAlignment="1">
      <alignment horizontal="center" vertical="center"/>
    </xf>
    <xf numFmtId="165" fontId="36" fillId="8" borderId="39" xfId="2" applyNumberFormat="1" applyFont="1" applyFill="1" applyBorder="1" applyAlignment="1">
      <alignment horizontal="center"/>
    </xf>
    <xf numFmtId="165" fontId="35" fillId="8" borderId="42" xfId="2" applyNumberFormat="1" applyFont="1" applyFill="1" applyBorder="1" applyAlignment="1">
      <alignment horizontal="center" vertical="center"/>
    </xf>
    <xf numFmtId="165" fontId="36" fillId="8" borderId="42" xfId="2" applyNumberFormat="1" applyFont="1" applyFill="1" applyBorder="1" applyAlignment="1">
      <alignment horizontal="center"/>
    </xf>
    <xf numFmtId="0" fontId="60" fillId="2" borderId="10" xfId="8" applyFont="1" applyFill="1" applyBorder="1" applyAlignment="1">
      <alignment horizontal="center" vertical="center" wrapText="1"/>
    </xf>
    <xf numFmtId="167" fontId="60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1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4" fillId="2" borderId="0" xfId="8" applyFont="1" applyFill="1" applyAlignment="1">
      <alignment vertical="center" wrapText="1"/>
    </xf>
    <xf numFmtId="2" fontId="0" fillId="0" borderId="0" xfId="0" applyNumberFormat="1"/>
    <xf numFmtId="1" fontId="35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0" fillId="14" borderId="1" xfId="0" applyNumberFormat="1" applyFont="1" applyFill="1" applyBorder="1" applyAlignment="1">
      <alignment horizontal="center" vertical="center"/>
    </xf>
    <xf numFmtId="0" fontId="42" fillId="8" borderId="0" xfId="5" applyFill="1" applyAlignment="1">
      <alignment horizontal="center"/>
    </xf>
    <xf numFmtId="0" fontId="42" fillId="8" borderId="0" xfId="5" applyFill="1"/>
    <xf numFmtId="0" fontId="42" fillId="8" borderId="0" xfId="5" applyFill="1" applyAlignment="1">
      <alignment horizontal="right"/>
    </xf>
    <xf numFmtId="171" fontId="29" fillId="10" borderId="19" xfId="10" applyNumberFormat="1" applyFont="1" applyFill="1" applyBorder="1" applyAlignment="1">
      <alignment horizontal="center" vertical="center"/>
    </xf>
    <xf numFmtId="172" fontId="43" fillId="10" borderId="19" xfId="0" applyNumberFormat="1" applyFont="1" applyFill="1" applyBorder="1" applyAlignment="1">
      <alignment horizontal="center" vertical="center"/>
    </xf>
    <xf numFmtId="1" fontId="65" fillId="7" borderId="19" xfId="0" applyNumberFormat="1" applyFont="1" applyFill="1" applyBorder="1" applyAlignment="1">
      <alignment horizontal="center"/>
    </xf>
    <xf numFmtId="166" fontId="65" fillId="8" borderId="18" xfId="0" applyNumberFormat="1" applyFont="1" applyFill="1" applyBorder="1" applyAlignment="1">
      <alignment horizontal="center"/>
    </xf>
    <xf numFmtId="169" fontId="25" fillId="10" borderId="19" xfId="0" applyNumberFormat="1" applyFont="1" applyFill="1" applyBorder="1" applyAlignment="1">
      <alignment horizontal="center"/>
    </xf>
    <xf numFmtId="0" fontId="25" fillId="8" borderId="19" xfId="0" applyFont="1" applyFill="1" applyBorder="1" applyAlignment="1">
      <alignment horizontal="center"/>
    </xf>
    <xf numFmtId="170" fontId="25" fillId="8" borderId="19" xfId="0" applyNumberFormat="1" applyFont="1" applyFill="1" applyBorder="1" applyAlignment="1">
      <alignment horizontal="center"/>
    </xf>
    <xf numFmtId="1" fontId="25" fillId="0" borderId="19" xfId="13" applyNumberFormat="1" applyFont="1" applyFill="1" applyBorder="1" applyAlignment="1">
      <alignment horizontal="center"/>
    </xf>
    <xf numFmtId="1" fontId="25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5" fillId="7" borderId="15" xfId="0" applyNumberFormat="1" applyFont="1" applyFill="1" applyBorder="1" applyAlignment="1">
      <alignment horizontal="center"/>
    </xf>
    <xf numFmtId="172" fontId="29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6" fillId="8" borderId="38" xfId="0" applyFont="1" applyFill="1" applyBorder="1" applyAlignment="1">
      <alignment horizontal="center" vertical="center"/>
    </xf>
    <xf numFmtId="2" fontId="43" fillId="10" borderId="19" xfId="0" applyNumberFormat="1" applyFont="1" applyFill="1" applyBorder="1" applyAlignment="1">
      <alignment horizontal="center" vertical="center"/>
    </xf>
    <xf numFmtId="2" fontId="29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0" fillId="8" borderId="0" xfId="0" applyFont="1" applyFill="1" applyAlignment="1">
      <alignment horizontal="center"/>
    </xf>
    <xf numFmtId="0" fontId="24" fillId="2" borderId="7" xfId="8" applyFont="1" applyFill="1" applyBorder="1" applyAlignment="1">
      <alignment horizontal="center" vertical="center" wrapText="1"/>
    </xf>
    <xf numFmtId="0" fontId="24" fillId="2" borderId="8" xfId="8" applyFont="1" applyFill="1" applyBorder="1" applyAlignment="1">
      <alignment horizontal="center" vertical="center" wrapText="1"/>
    </xf>
    <xf numFmtId="0" fontId="24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7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7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4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4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3" fillId="0" borderId="10" xfId="0" applyNumberFormat="1" applyFont="1" applyBorder="1" applyAlignment="1">
      <alignment horizontal="center"/>
    </xf>
    <xf numFmtId="165" fontId="63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1" fillId="0" borderId="0" xfId="4491" applyFont="1"/>
    <xf numFmtId="0" fontId="12" fillId="0" borderId="0" xfId="4491"/>
    <xf numFmtId="0" fontId="59" fillId="53" borderId="1" xfId="4491" applyFont="1" applyFill="1" applyBorder="1" applyAlignment="1">
      <alignment horizontal="center" vertical="center" wrapText="1"/>
    </xf>
    <xf numFmtId="0" fontId="59" fillId="0" borderId="0" xfId="4491" applyFont="1" applyAlignment="1">
      <alignment vertical="center"/>
    </xf>
    <xf numFmtId="171" fontId="12" fillId="8" borderId="1" xfId="4491" applyNumberFormat="1" applyFill="1" applyBorder="1" applyAlignment="1">
      <alignment horizontal="center" vertical="center"/>
    </xf>
    <xf numFmtId="0" fontId="12" fillId="8" borderId="1" xfId="4491" applyFill="1" applyBorder="1" applyAlignment="1">
      <alignment horizontal="center" vertical="center"/>
    </xf>
    <xf numFmtId="164" fontId="12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2" fillId="8" borderId="1" xfId="4491" applyNumberFormat="1" applyFill="1" applyBorder="1" applyAlignment="1">
      <alignment horizontal="center" vertical="center"/>
    </xf>
    <xf numFmtId="1" fontId="12" fillId="54" borderId="1" xfId="4491" applyNumberFormat="1" applyFill="1" applyBorder="1" applyAlignment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/>
    </xf>
    <xf numFmtId="10" fontId="25" fillId="8" borderId="1" xfId="4492" applyNumberFormat="1" applyFont="1" applyFill="1" applyBorder="1" applyAlignment="1" applyProtection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 wrapText="1"/>
    </xf>
    <xf numFmtId="173" fontId="12" fillId="0" borderId="1" xfId="4491" applyNumberFormat="1" applyBorder="1" applyAlignment="1">
      <alignment horizontal="center" vertical="center"/>
    </xf>
    <xf numFmtId="2" fontId="12" fillId="8" borderId="1" xfId="4491" applyNumberFormat="1" applyFill="1" applyBorder="1" applyAlignment="1">
      <alignment horizontal="center" vertical="center"/>
    </xf>
    <xf numFmtId="1" fontId="59" fillId="0" borderId="0" xfId="4491" applyNumberFormat="1" applyFont="1"/>
    <xf numFmtId="1" fontId="25" fillId="8" borderId="1" xfId="4491" applyNumberFormat="1" applyFont="1" applyFill="1" applyBorder="1" applyAlignment="1">
      <alignment horizontal="center"/>
    </xf>
    <xf numFmtId="0" fontId="12" fillId="0" borderId="0" xfId="4491" applyAlignment="1">
      <alignment horizontal="center" vertical="center"/>
    </xf>
    <xf numFmtId="0" fontId="59" fillId="0" borderId="4" xfId="4491" applyFont="1" applyBorder="1" applyAlignment="1">
      <alignment horizontal="left" vertical="center" wrapText="1"/>
    </xf>
    <xf numFmtId="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1" applyNumberFormat="1" applyFont="1" applyFill="1" applyBorder="1" applyAlignment="1">
      <alignment horizontal="center" vertical="center"/>
    </xf>
    <xf numFmtId="1" fontId="59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2" fillId="55" borderId="1" xfId="4491" applyNumberFormat="1" applyFill="1" applyBorder="1" applyAlignment="1">
      <alignment horizontal="center" vertical="center"/>
    </xf>
    <xf numFmtId="10" fontId="59" fillId="55" borderId="1" xfId="4492" applyNumberFormat="1" applyFont="1" applyFill="1" applyBorder="1" applyAlignment="1">
      <alignment horizontal="center" vertical="center"/>
    </xf>
    <xf numFmtId="0" fontId="59" fillId="55" borderId="1" xfId="4491" applyFont="1" applyFill="1" applyBorder="1" applyAlignment="1">
      <alignment horizontal="center" vertical="center"/>
    </xf>
    <xf numFmtId="1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2" applyNumberFormat="1" applyFont="1" applyFill="1" applyBorder="1" applyAlignment="1" applyProtection="1">
      <alignment horizontal="center" vertical="center"/>
    </xf>
    <xf numFmtId="0" fontId="59" fillId="0" borderId="0" xfId="4491" applyFont="1"/>
    <xf numFmtId="1" fontId="12" fillId="0" borderId="0" xfId="4491" applyNumberFormat="1"/>
    <xf numFmtId="9" fontId="0" fillId="0" borderId="0" xfId="4492" applyFont="1" applyProtection="1"/>
    <xf numFmtId="2" fontId="12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5" fillId="8" borderId="36" xfId="2" applyNumberFormat="1" applyFont="1" applyFill="1" applyBorder="1" applyAlignment="1">
      <alignment horizontal="center" vertical="center"/>
    </xf>
    <xf numFmtId="2" fontId="35" fillId="8" borderId="39" xfId="2" applyNumberFormat="1" applyFont="1" applyFill="1" applyBorder="1" applyAlignment="1">
      <alignment horizontal="center" vertical="center"/>
    </xf>
    <xf numFmtId="2" fontId="36" fillId="8" borderId="39" xfId="2" applyNumberFormat="1" applyFont="1" applyFill="1" applyBorder="1" applyAlignment="1">
      <alignment horizontal="center"/>
    </xf>
    <xf numFmtId="2" fontId="35" fillId="8" borderId="42" xfId="2" applyNumberFormat="1" applyFont="1" applyFill="1" applyBorder="1" applyAlignment="1">
      <alignment horizontal="center" vertical="center"/>
    </xf>
    <xf numFmtId="2" fontId="36" fillId="8" borderId="42" xfId="2" applyNumberFormat="1" applyFont="1" applyFill="1" applyBorder="1" applyAlignment="1">
      <alignment horizontal="center"/>
    </xf>
    <xf numFmtId="1" fontId="65" fillId="0" borderId="19" xfId="0" applyNumberFormat="1" applyFont="1" applyBorder="1" applyAlignment="1">
      <alignment horizontal="center"/>
    </xf>
    <xf numFmtId="10" fontId="65" fillId="0" borderId="19" xfId="0" applyNumberFormat="1" applyFont="1" applyBorder="1" applyAlignment="1">
      <alignment horizontal="center"/>
    </xf>
    <xf numFmtId="2" fontId="65" fillId="0" borderId="0" xfId="0" applyNumberFormat="1" applyFont="1" applyAlignment="1">
      <alignment horizontal="center"/>
    </xf>
    <xf numFmtId="43" fontId="65" fillId="0" borderId="0" xfId="0" applyNumberFormat="1" applyFont="1" applyAlignment="1">
      <alignment horizontal="center"/>
    </xf>
    <xf numFmtId="1" fontId="42" fillId="8" borderId="0" xfId="5" applyNumberFormat="1" applyFill="1"/>
    <xf numFmtId="0" fontId="0" fillId="16" borderId="55" xfId="0" applyFill="1" applyBorder="1" applyAlignment="1">
      <alignment horizontal="center"/>
    </xf>
    <xf numFmtId="167" fontId="24" fillId="0" borderId="66" xfId="4493" applyNumberFormat="1" applyFont="1" applyBorder="1" applyAlignment="1">
      <alignment horizontal="center" vertical="center" wrapText="1"/>
    </xf>
    <xf numFmtId="0" fontId="24" fillId="0" borderId="66" xfId="4493" applyFont="1" applyBorder="1" applyAlignment="1">
      <alignment horizontal="center" vertical="center" wrapText="1"/>
    </xf>
    <xf numFmtId="0" fontId="32" fillId="0" borderId="66" xfId="4494" applyFont="1" applyBorder="1" applyAlignment="1">
      <alignment horizontal="center" vertical="center" wrapText="1"/>
    </xf>
    <xf numFmtId="9" fontId="32" fillId="0" borderId="66" xfId="4495" applyFont="1" applyFill="1" applyBorder="1" applyAlignment="1">
      <alignment horizontal="center" vertical="center" wrapText="1"/>
    </xf>
    <xf numFmtId="0" fontId="73" fillId="0" borderId="0" xfId="4494"/>
    <xf numFmtId="15" fontId="73" fillId="0" borderId="0" xfId="4494" applyNumberFormat="1" applyAlignment="1">
      <alignment horizontal="center" vertical="center"/>
    </xf>
    <xf numFmtId="1" fontId="73" fillId="0" borderId="0" xfId="4494" applyNumberFormat="1" applyAlignment="1">
      <alignment horizontal="center" vertical="center"/>
    </xf>
    <xf numFmtId="0" fontId="73" fillId="0" borderId="0" xfId="4494" applyAlignment="1">
      <alignment horizontal="center" vertical="center"/>
    </xf>
    <xf numFmtId="17" fontId="73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3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3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2" fillId="0" borderId="63" xfId="4494" applyFont="1" applyBorder="1" applyAlignment="1">
      <alignment horizontal="center" vertical="center" wrapText="1"/>
    </xf>
    <xf numFmtId="2" fontId="73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3" fillId="0" borderId="67" xfId="4494" applyBorder="1" applyAlignment="1">
      <alignment horizontal="center" vertical="center"/>
    </xf>
    <xf numFmtId="2" fontId="73" fillId="0" borderId="68" xfId="4494" applyNumberFormat="1" applyBorder="1" applyAlignment="1">
      <alignment horizontal="center" vertical="center"/>
    </xf>
    <xf numFmtId="164" fontId="73" fillId="0" borderId="67" xfId="4494" applyNumberFormat="1" applyBorder="1" applyAlignment="1">
      <alignment horizontal="center" vertical="center"/>
    </xf>
    <xf numFmtId="1" fontId="73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3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3" fillId="0" borderId="68" xfId="4494" applyBorder="1" applyAlignment="1">
      <alignment horizontal="center" vertical="center"/>
    </xf>
    <xf numFmtId="164" fontId="73" fillId="0" borderId="68" xfId="4494" applyNumberFormat="1" applyBorder="1" applyAlignment="1">
      <alignment horizontal="center" vertical="center"/>
    </xf>
    <xf numFmtId="1" fontId="73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2" fillId="0" borderId="63" xfId="0" applyFont="1" applyBorder="1" applyAlignment="1">
      <alignment horizontal="center" vertical="center" wrapText="1"/>
    </xf>
    <xf numFmtId="0" fontId="25" fillId="0" borderId="63" xfId="2" applyNumberFormat="1" applyFont="1" applyFill="1" applyBorder="1" applyAlignment="1">
      <alignment horizontal="center" vertical="center"/>
    </xf>
    <xf numFmtId="164" fontId="25" fillId="0" borderId="63" xfId="2" applyNumberFormat="1" applyFont="1" applyFill="1" applyBorder="1" applyAlignment="1">
      <alignment horizontal="center" vertical="center"/>
    </xf>
    <xf numFmtId="1" fontId="25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5" fillId="8" borderId="25" xfId="6" applyNumberFormat="1" applyFont="1" applyFill="1" applyBorder="1" applyAlignment="1" applyProtection="1">
      <alignment horizontal="left" vertical="center"/>
      <protection locked="0"/>
    </xf>
    <xf numFmtId="167" fontId="35" fillId="8" borderId="25" xfId="6" applyNumberFormat="1" applyFont="1" applyFill="1" applyBorder="1" applyAlignment="1" applyProtection="1">
      <alignment horizontal="left" vertical="center"/>
      <protection locked="0"/>
    </xf>
    <xf numFmtId="1" fontId="36" fillId="8" borderId="37" xfId="0" applyNumberFormat="1" applyFont="1" applyFill="1" applyBorder="1" applyProtection="1">
      <protection locked="0"/>
    </xf>
    <xf numFmtId="0" fontId="36" fillId="8" borderId="40" xfId="0" applyFont="1" applyFill="1" applyBorder="1" applyProtection="1">
      <protection locked="0"/>
    </xf>
    <xf numFmtId="0" fontId="36" fillId="8" borderId="43" xfId="0" applyFont="1" applyFill="1" applyBorder="1" applyProtection="1">
      <protection locked="0"/>
    </xf>
    <xf numFmtId="0" fontId="32" fillId="56" borderId="64" xfId="0" applyFont="1" applyFill="1" applyBorder="1" applyAlignment="1">
      <alignment horizontal="center" vertical="center" wrapText="1"/>
    </xf>
    <xf numFmtId="0" fontId="32" fillId="56" borderId="65" xfId="0" applyFont="1" applyFill="1" applyBorder="1" applyAlignment="1">
      <alignment horizontal="center" vertical="center" wrapText="1"/>
    </xf>
    <xf numFmtId="1" fontId="65" fillId="9" borderId="15" xfId="13" applyNumberFormat="1" applyFont="1" applyFill="1" applyBorder="1" applyAlignment="1">
      <alignment horizontal="center"/>
    </xf>
    <xf numFmtId="166" fontId="65" fillId="8" borderId="14" xfId="0" applyNumberFormat="1" applyFont="1" applyFill="1" applyBorder="1" applyAlignment="1">
      <alignment horizontal="center"/>
    </xf>
    <xf numFmtId="2" fontId="65" fillId="0" borderId="19" xfId="13" applyNumberFormat="1" applyFont="1" applyFill="1" applyBorder="1" applyAlignment="1">
      <alignment horizontal="center"/>
    </xf>
    <xf numFmtId="1" fontId="65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1" fillId="16" borderId="73" xfId="0" applyNumberFormat="1" applyFont="1" applyFill="1" applyBorder="1" applyAlignment="1">
      <alignment horizontal="center"/>
    </xf>
    <xf numFmtId="165" fontId="75" fillId="0" borderId="10" xfId="0" applyNumberFormat="1" applyFont="1" applyBorder="1" applyAlignment="1">
      <alignment horizontal="center"/>
    </xf>
    <xf numFmtId="165" fontId="75" fillId="0" borderId="11" xfId="0" applyNumberFormat="1" applyFont="1" applyBorder="1" applyAlignment="1">
      <alignment horizontal="center"/>
    </xf>
    <xf numFmtId="169" fontId="76" fillId="50" borderId="10" xfId="0" applyNumberFormat="1" applyFont="1" applyFill="1" applyBorder="1" applyAlignment="1">
      <alignment horizontal="center"/>
    </xf>
    <xf numFmtId="166" fontId="76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6" fillId="50" borderId="11" xfId="0" applyNumberFormat="1" applyFont="1" applyFill="1" applyBorder="1" applyAlignment="1">
      <alignment horizontal="center"/>
    </xf>
    <xf numFmtId="166" fontId="76" fillId="8" borderId="60" xfId="0" applyNumberFormat="1" applyFont="1" applyFill="1" applyBorder="1" applyAlignment="1">
      <alignment horizontal="center"/>
    </xf>
    <xf numFmtId="0" fontId="77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0" fillId="0" borderId="0" xfId="1" applyFont="1" applyBorder="1" applyAlignment="1">
      <alignment horizontal="center"/>
    </xf>
    <xf numFmtId="0" fontId="10" fillId="5" borderId="10" xfId="0" applyFont="1" applyFill="1" applyBorder="1" applyAlignment="1">
      <alignment horizontal="left"/>
    </xf>
    <xf numFmtId="0" fontId="10" fillId="5" borderId="10" xfId="0" applyFont="1" applyFill="1" applyBorder="1"/>
    <xf numFmtId="172" fontId="78" fillId="10" borderId="19" xfId="0" applyNumberFormat="1" applyFont="1" applyFill="1" applyBorder="1" applyAlignment="1">
      <alignment horizontal="center" vertical="center"/>
    </xf>
    <xf numFmtId="166" fontId="79" fillId="8" borderId="18" xfId="0" applyNumberFormat="1" applyFont="1" applyFill="1" applyBorder="1" applyAlignment="1">
      <alignment horizontal="center"/>
    </xf>
    <xf numFmtId="166" fontId="79" fillId="8" borderId="14" xfId="0" applyNumberFormat="1" applyFont="1" applyFill="1" applyBorder="1" applyAlignment="1">
      <alignment horizontal="center"/>
    </xf>
    <xf numFmtId="1" fontId="79" fillId="0" borderId="19" xfId="13" applyNumberFormat="1" applyFont="1" applyFill="1" applyBorder="1" applyAlignment="1">
      <alignment horizontal="center"/>
    </xf>
    <xf numFmtId="2" fontId="78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0" fillId="8" borderId="1" xfId="4492" applyNumberFormat="1" applyFont="1" applyFill="1" applyBorder="1" applyAlignment="1" applyProtection="1">
      <alignment horizontal="center" vertical="center"/>
    </xf>
    <xf numFmtId="15" fontId="10" fillId="5" borderId="10" xfId="0" applyNumberFormat="1" applyFont="1" applyFill="1" applyBorder="1"/>
    <xf numFmtId="169" fontId="27" fillId="50" borderId="11" xfId="0" applyNumberFormat="1" applyFont="1" applyFill="1" applyBorder="1" applyAlignment="1">
      <alignment horizontal="center"/>
    </xf>
    <xf numFmtId="166" fontId="27" fillId="8" borderId="60" xfId="0" applyNumberFormat="1" applyFont="1" applyFill="1" applyBorder="1" applyAlignment="1">
      <alignment horizontal="center"/>
    </xf>
    <xf numFmtId="0" fontId="10" fillId="5" borderId="11" xfId="0" applyFont="1" applyFill="1" applyBorder="1" applyAlignment="1">
      <alignment horizontal="left"/>
    </xf>
    <xf numFmtId="0" fontId="10" fillId="5" borderId="0" xfId="0" applyFont="1" applyFill="1"/>
    <xf numFmtId="0" fontId="10" fillId="5" borderId="11" xfId="0" applyFont="1" applyFill="1" applyBorder="1"/>
    <xf numFmtId="43" fontId="10" fillId="49" borderId="0" xfId="1" applyFont="1" applyFill="1" applyBorder="1" applyAlignment="1">
      <alignment horizontal="center"/>
    </xf>
    <xf numFmtId="43" fontId="9" fillId="0" borderId="0" xfId="1" applyFont="1" applyBorder="1" applyAlignment="1">
      <alignment horizontal="center"/>
    </xf>
    <xf numFmtId="43" fontId="9" fillId="0" borderId="0" xfId="1" applyFont="1" applyAlignment="1">
      <alignment horizontal="center"/>
    </xf>
    <xf numFmtId="0" fontId="10" fillId="16" borderId="53" xfId="0" applyFont="1" applyFill="1" applyBorder="1" applyAlignment="1">
      <alignment horizontal="center"/>
    </xf>
    <xf numFmtId="0" fontId="10" fillId="16" borderId="56" xfId="0" applyFont="1" applyFill="1" applyBorder="1" applyAlignment="1">
      <alignment horizontal="center"/>
    </xf>
    <xf numFmtId="0" fontId="10" fillId="4" borderId="1" xfId="0" applyFont="1" applyFill="1" applyBorder="1"/>
    <xf numFmtId="0" fontId="10" fillId="0" borderId="0" xfId="0" applyFont="1"/>
    <xf numFmtId="0" fontId="59" fillId="0" borderId="74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0" fontId="59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7" fillId="5" borderId="10" xfId="0" applyFont="1" applyFill="1" applyBorder="1"/>
    <xf numFmtId="0" fontId="6" fillId="5" borderId="10" xfId="0" applyFont="1" applyFill="1" applyBorder="1"/>
    <xf numFmtId="0" fontId="6" fillId="5" borderId="10" xfId="0" applyFont="1" applyFill="1" applyBorder="1" applyAlignment="1">
      <alignment horizontal="left"/>
    </xf>
    <xf numFmtId="0" fontId="5" fillId="5" borderId="10" xfId="0" applyFont="1" applyFill="1" applyBorder="1"/>
    <xf numFmtId="0" fontId="5" fillId="0" borderId="1" xfId="0" applyFont="1" applyBorder="1"/>
    <xf numFmtId="0" fontId="4" fillId="0" borderId="1" xfId="0" applyFont="1" applyBorder="1"/>
    <xf numFmtId="0" fontId="4" fillId="5" borderId="10" xfId="0" applyFont="1" applyFill="1" applyBorder="1"/>
    <xf numFmtId="0" fontId="4" fillId="5" borderId="10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left"/>
    </xf>
    <xf numFmtId="0" fontId="4" fillId="5" borderId="11" xfId="0" applyFont="1" applyFill="1" applyBorder="1" applyAlignment="1">
      <alignment horizontal="left"/>
    </xf>
    <xf numFmtId="0" fontId="4" fillId="5" borderId="11" xfId="0" applyFont="1" applyFill="1" applyBorder="1"/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165" fontId="80" fillId="0" borderId="10" xfId="0" applyNumberFormat="1" applyFont="1" applyBorder="1" applyAlignment="1">
      <alignment horizontal="center"/>
    </xf>
    <xf numFmtId="165" fontId="80" fillId="0" borderId="11" xfId="0" applyNumberFormat="1" applyFont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1" fillId="10" borderId="19" xfId="0" applyNumberFormat="1" applyFont="1" applyFill="1" applyBorder="1" applyAlignment="1">
      <alignment horizontal="center" vertical="center"/>
    </xf>
    <xf numFmtId="1" fontId="82" fillId="7" borderId="19" xfId="0" applyNumberFormat="1" applyFont="1" applyFill="1" applyBorder="1" applyAlignment="1">
      <alignment horizontal="center"/>
    </xf>
    <xf numFmtId="1" fontId="82" fillId="7" borderId="15" xfId="0" applyNumberFormat="1" applyFont="1" applyFill="1" applyBorder="1" applyAlignment="1">
      <alignment horizontal="center"/>
    </xf>
    <xf numFmtId="166" fontId="82" fillId="8" borderId="18" xfId="0" applyNumberFormat="1" applyFont="1" applyFill="1" applyBorder="1" applyAlignment="1">
      <alignment horizontal="center"/>
    </xf>
    <xf numFmtId="166" fontId="82" fillId="8" borderId="14" xfId="0" applyNumberFormat="1" applyFont="1" applyFill="1" applyBorder="1" applyAlignment="1">
      <alignment horizontal="center"/>
    </xf>
    <xf numFmtId="1" fontId="82" fillId="0" borderId="19" xfId="13" applyNumberFormat="1" applyFont="1" applyFill="1" applyBorder="1" applyAlignment="1">
      <alignment horizontal="center"/>
    </xf>
    <xf numFmtId="2" fontId="81" fillId="10" borderId="19" xfId="0" applyNumberFormat="1" applyFont="1" applyFill="1" applyBorder="1" applyAlignment="1">
      <alignment horizontal="center" vertical="center"/>
    </xf>
    <xf numFmtId="0" fontId="1" fillId="5" borderId="10" xfId="0" applyFont="1" applyFill="1" applyBorder="1"/>
    <xf numFmtId="0" fontId="1" fillId="16" borderId="56" xfId="0" applyFont="1" applyFill="1" applyBorder="1" applyAlignment="1">
      <alignment horizontal="center"/>
    </xf>
    <xf numFmtId="0" fontId="33" fillId="15" borderId="21" xfId="0" applyFont="1" applyFill="1" applyBorder="1" applyAlignment="1">
      <alignment horizontal="center" vertical="center"/>
    </xf>
    <xf numFmtId="0" fontId="33" fillId="15" borderId="22" xfId="0" applyFont="1" applyFill="1" applyBorder="1" applyAlignment="1">
      <alignment horizontal="center" vertical="center"/>
    </xf>
    <xf numFmtId="0" fontId="33" fillId="15" borderId="23" xfId="0" applyFont="1" applyFill="1" applyBorder="1" applyAlignment="1">
      <alignment horizontal="center" vertical="center"/>
    </xf>
    <xf numFmtId="0" fontId="36" fillId="8" borderId="35" xfId="0" applyFont="1" applyFill="1" applyBorder="1" applyAlignment="1">
      <alignment horizontal="center" vertical="center"/>
    </xf>
    <xf numFmtId="0" fontId="36" fillId="8" borderId="38" xfId="0" applyFont="1" applyFill="1" applyBorder="1" applyAlignment="1">
      <alignment horizontal="center" vertical="center"/>
    </xf>
    <xf numFmtId="0" fontId="36" fillId="8" borderId="41" xfId="0" applyFont="1" applyFill="1" applyBorder="1" applyAlignment="1">
      <alignment horizontal="center" vertical="center"/>
    </xf>
    <xf numFmtId="0" fontId="70" fillId="51" borderId="62" xfId="4491" applyFont="1" applyFill="1" applyBorder="1" applyAlignment="1">
      <alignment horizontal="center" wrapText="1"/>
    </xf>
    <xf numFmtId="0" fontId="70" fillId="51" borderId="3" xfId="4491" applyFont="1" applyFill="1" applyBorder="1" applyAlignment="1">
      <alignment horizontal="center" wrapText="1"/>
    </xf>
    <xf numFmtId="0" fontId="70" fillId="51" borderId="1" xfId="4491" applyFont="1" applyFill="1" applyBorder="1" applyAlignment="1">
      <alignment horizontal="center" wrapText="1"/>
    </xf>
    <xf numFmtId="0" fontId="59" fillId="3" borderId="1" xfId="4491" applyFont="1" applyFill="1" applyBorder="1" applyAlignment="1">
      <alignment horizontal="center" vertical="center" wrapText="1"/>
    </xf>
    <xf numFmtId="0" fontId="59" fillId="52" borderId="1" xfId="4491" applyFont="1" applyFill="1" applyBorder="1" applyAlignment="1">
      <alignment horizontal="center" vertical="center" wrapText="1"/>
    </xf>
    <xf numFmtId="0" fontId="59" fillId="53" borderId="1" xfId="4491" applyFont="1" applyFill="1" applyBorder="1" applyAlignment="1">
      <alignment horizontal="center" vertical="center"/>
    </xf>
    <xf numFmtId="0" fontId="59" fillId="53" borderId="1" xfId="4491" applyFont="1" applyFill="1" applyBorder="1" applyAlignment="1">
      <alignment horizontal="center" vertical="center" wrapText="1"/>
    </xf>
    <xf numFmtId="0" fontId="59" fillId="53" borderId="5" xfId="4491" applyFont="1" applyFill="1" applyBorder="1" applyAlignment="1">
      <alignment horizontal="center" vertical="center" wrapText="1"/>
    </xf>
    <xf numFmtId="0" fontId="59" fillId="53" borderId="2" xfId="4491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60.354397685187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38" maxValue="13128"/>
    </cacheField>
    <cacheField name="IS8_Inv1_M2" numFmtId="1">
      <sharedItems containsString="0" containsBlank="1" containsNumber="1" containsInteger="1" minValue="3802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5248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5574"/>
    </cacheField>
    <cacheField name="IS20_Inv1_M1" numFmtId="1">
      <sharedItems containsString="0" containsBlank="1" containsNumber="1" containsInteger="1" minValue="0" maxValue="6635"/>
    </cacheField>
    <cacheField name="IS20_Inv1_M2" numFmtId="1">
      <sharedItems containsString="0" containsBlank="1" containsNumber="1" containsInteger="1" minValue="0" maxValue="2452"/>
    </cacheField>
    <cacheField name="IS20_Inv2_M1" numFmtId="1">
      <sharedItems containsString="0" containsBlank="1" containsNumber="1" containsInteger="1" minValue="0" maxValue="2539"/>
    </cacheField>
    <cacheField name="IS20_Inv2_M2" numFmtId="1">
      <sharedItems containsString="0" containsBlank="1" containsNumber="1" containsInteger="1" minValue="0" maxValue="6329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34221253979739535" maxValue="0.7657061889799629"/>
    </cacheField>
    <cacheField name="AT_MCR (°C)" numFmtId="1">
      <sharedItems containsString="0" containsBlank="1" containsNumber="1" minValue="24.007991266375171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5.200435980795632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322677595628392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16998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694.28899999999999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4.173"/>
    </cacheField>
    <cacheField name="33 kV_Wind_F4_Ex" numFmtId="169">
      <sharedItems containsString="0" containsBlank="1" containsNumber="1" minValue="204.91200000000001" maxValue="373.05900000000003"/>
    </cacheField>
    <cacheField name="33 kV_Solar_F1_Ex" numFmtId="169">
      <sharedItems containsString="0" containsBlank="1" containsNumber="1" minValue="151.25700000000001" maxValue="233.52799999999999"/>
    </cacheField>
    <cacheField name="33kV_Solar_F2_Ex" numFmtId="169">
      <sharedItems containsString="0" containsBlank="1" containsNumber="1" minValue="261.38499999999999" maxValue="334.94499999999999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5.758"/>
    </cacheField>
    <cacheField name="33kV_OG1_Ex" numFmtId="169">
      <sharedItems containsString="0" containsBlank="1" containsNumber="1" containsInteger="1" minValue="172960" maxValue="224576"/>
    </cacheField>
    <cacheField name="33kV_OG2_Ex" numFmtId="169">
      <sharedItems containsString="0" containsBlank="1" containsNumber="1" containsInteger="1" minValue="237651" maxValue="314666"/>
    </cacheField>
    <cacheField name="220kV_TX1_Ex" numFmtId="169">
      <sharedItems containsString="0" containsBlank="1" containsNumber="1" minValue="101.821" maxValue="165.62799999999999"/>
    </cacheField>
    <cacheField name="220kV_Tx2_Ex" numFmtId="169">
      <sharedItems containsString="0" containsBlank="1" containsNumber="1" minValue="56.494" maxValue="151.59399999999999"/>
    </cacheField>
    <cacheField name="220kV_TL_TVM_Ex" numFmtId="169">
      <sharedItems containsString="0" containsBlank="1" containsNumber="1" minValue="254.61799999999999" maxValue="334.42500000000001"/>
    </cacheField>
    <cacheField name="220kV_C&amp;R_PQM_Ex" numFmtId="169">
      <sharedItems containsString="0" containsBlank="1" containsNumber="1" minValue="79.673000000000002" maxValue="159.56700000000001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1.149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0.27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m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m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m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m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6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038" totalsRowShown="0">
  <autoFilter ref="A1:AN1038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e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34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73" t="s">
        <v>0</v>
      </c>
      <c r="B3" s="374"/>
      <c r="C3" s="374"/>
      <c r="D3" s="374"/>
      <c r="E3" s="374"/>
      <c r="F3" s="375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45859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76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394.65000000000111</v>
      </c>
      <c r="E11" s="92">
        <f>D11/C11-1</f>
        <v>-0.46153494172042253</v>
      </c>
      <c r="F11" s="283"/>
      <c r="G11" s="231">
        <f>_xlfn.XLOOKUP($B$5,'Daily KPI'!$A:$A,'Daily KPI'!AS:AS)/1000</f>
        <v>641.94298297675039</v>
      </c>
      <c r="H11" s="231">
        <f>_xlfn.XLOOKUP($B$4,'Modelling New'!$D:$D,'Modelling New'!AM:AM)/1000</f>
        <v>19735.024617025592</v>
      </c>
      <c r="I11" s="231">
        <f>_xlfn.XLOOKUP($B$4,'Modelling New'!$D:$D,'Modelling New'!AN:AN)/1000</f>
        <v>87306.588530327354</v>
      </c>
    </row>
    <row r="12" spans="1:9">
      <c r="A12" s="377"/>
      <c r="B12" s="93" t="s">
        <v>16</v>
      </c>
      <c r="C12" s="94">
        <f>MonthlyKPI!E4</f>
        <v>15391.249390405155</v>
      </c>
      <c r="D12" s="95">
        <f>MonthlyKPI!F4</f>
        <v>11463.750000000002</v>
      </c>
      <c r="E12" s="96">
        <f>D12/C12-1</f>
        <v>-0.25517742522277242</v>
      </c>
      <c r="F12" s="284"/>
    </row>
    <row r="13" spans="1:9" ht="15" thickBot="1">
      <c r="A13" s="378"/>
      <c r="B13" s="98" t="s">
        <v>17</v>
      </c>
      <c r="C13" s="99">
        <f>AnnualKPI!E4</f>
        <v>96475.894953127878</v>
      </c>
      <c r="D13" s="100">
        <f>AnnualKPI!F4</f>
        <v>71313.974999999991</v>
      </c>
      <c r="E13" s="101">
        <f>D13/C13-1</f>
        <v>-0.26081043316936969</v>
      </c>
      <c r="F13" s="285"/>
    </row>
    <row r="14" spans="1:9">
      <c r="A14" s="376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2.5505547642477837</v>
      </c>
      <c r="E14" s="92">
        <f t="shared" ref="E14:E25" si="0">(D14-C14)/(C14)</f>
        <v>-0.44003401068214376</v>
      </c>
      <c r="F14" s="283"/>
    </row>
    <row r="15" spans="1:9">
      <c r="A15" s="377"/>
      <c r="B15" s="93" t="s">
        <v>19</v>
      </c>
      <c r="C15" s="223">
        <f>MonthlyKPI!C4</f>
        <v>95.651612903225811</v>
      </c>
      <c r="D15" s="224">
        <f>MonthlyKPI!D4</f>
        <v>83.597147665212958</v>
      </c>
      <c r="E15" s="96">
        <f t="shared" si="0"/>
        <v>-0.12602469390880833</v>
      </c>
      <c r="F15" s="284"/>
    </row>
    <row r="16" spans="1:9" ht="15" thickBot="1">
      <c r="A16" s="378"/>
      <c r="B16" s="98" t="s">
        <v>20</v>
      </c>
      <c r="C16" s="225">
        <f>AnnualKPI!C4</f>
        <v>647.95161290322585</v>
      </c>
      <c r="D16" s="226">
        <f>AnnualKPI!D4</f>
        <v>572.60402590650915</v>
      </c>
      <c r="E16" s="101">
        <f t="shared" si="0"/>
        <v>-0.1162858236575918</v>
      </c>
      <c r="F16" s="285"/>
    </row>
    <row r="17" spans="1:6">
      <c r="A17" s="376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0.90873931656200768</v>
      </c>
      <c r="E17" s="92">
        <f t="shared" si="0"/>
        <v>9.787779428672623E-2</v>
      </c>
      <c r="F17" s="283"/>
    </row>
    <row r="18" spans="1:6">
      <c r="A18" s="377"/>
      <c r="B18" s="93" t="s">
        <v>22</v>
      </c>
      <c r="C18" s="104">
        <f>MonthlyKPI!M4</f>
        <v>0.82772356020954141</v>
      </c>
      <c r="D18" s="105">
        <f>MonthlyKPI!N4</f>
        <v>0.80537308344535452</v>
      </c>
      <c r="E18" s="96">
        <f t="shared" si="0"/>
        <v>-2.700234454910137E-2</v>
      </c>
      <c r="F18" s="284"/>
    </row>
    <row r="19" spans="1:6" ht="15" thickBot="1">
      <c r="A19" s="378"/>
      <c r="B19" s="98" t="s">
        <v>23</v>
      </c>
      <c r="C19" s="106">
        <f>AnnualKPI!M4</f>
        <v>0.82772356020954152</v>
      </c>
      <c r="D19" s="107">
        <f>AnnualKPI!N4</f>
        <v>0.78321708711336713</v>
      </c>
      <c r="E19" s="101">
        <f t="shared" si="0"/>
        <v>-5.3769730904974361E-2</v>
      </c>
      <c r="F19" s="285"/>
    </row>
    <row r="20" spans="1:6">
      <c r="A20" s="376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0.99756100775601886</v>
      </c>
      <c r="E20" s="92">
        <f>(D20-C20)/(C20)</f>
        <v>2.5738771417275E-3</v>
      </c>
      <c r="F20" s="283"/>
    </row>
    <row r="21" spans="1:6">
      <c r="A21" s="377"/>
      <c r="B21" s="93" t="s">
        <v>25</v>
      </c>
      <c r="C21" s="104">
        <f>_xlfn.XLOOKUP($B$4,'Modelling New'!$D:$D,'Modelling New'!AE:AE)</f>
        <v>0.995</v>
      </c>
      <c r="D21" s="105">
        <f>MonthlyKPI!L4</f>
        <v>0.96927045702536418</v>
      </c>
      <c r="E21" s="96">
        <f>(D21-C21)/(C21)</f>
        <v>-2.5858837160438002E-2</v>
      </c>
      <c r="F21" s="284"/>
    </row>
    <row r="22" spans="1:6" ht="15" thickBot="1">
      <c r="A22" s="378"/>
      <c r="B22" s="98" t="s">
        <v>26</v>
      </c>
      <c r="C22" s="104">
        <f>_xlfn.XLOOKUP($B$4,'Modelling New'!$D:$D,'Modelling New'!AE:AE)</f>
        <v>0.995</v>
      </c>
      <c r="D22" s="107">
        <f>AnnualKPI!L4</f>
        <v>0.97759967599471598</v>
      </c>
      <c r="E22" s="101">
        <f t="shared" si="0"/>
        <v>-1.7487762819380921E-2</v>
      </c>
      <c r="F22" s="285"/>
    </row>
    <row r="23" spans="1:6">
      <c r="A23" s="376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77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378"/>
      <c r="B25" s="98" t="s">
        <v>29</v>
      </c>
      <c r="C25" s="104">
        <f>_xlfn.XLOOKUP($B$4,'Modelling New'!$D:$D,'Modelling New'!AF:AF)</f>
        <v>0.995</v>
      </c>
      <c r="D25" s="107">
        <f>AnnualKPI!J4</f>
        <v>0.98163274684834023</v>
      </c>
      <c r="E25" s="101">
        <f t="shared" si="0"/>
        <v>-1.3434425278050013E-2</v>
      </c>
      <c r="F25" s="285"/>
    </row>
    <row r="26" spans="1:6">
      <c r="A26" s="376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8.4587191358024935E-2</v>
      </c>
      <c r="E26" s="92">
        <f t="shared" ref="E26:E28" si="1">(D26-C26)/(C26)</f>
        <v>-0.46153494172042248</v>
      </c>
      <c r="F26" s="283"/>
    </row>
    <row r="27" spans="1:6">
      <c r="A27" s="377"/>
      <c r="B27" s="93" t="s">
        <v>31</v>
      </c>
      <c r="C27" s="104">
        <f>MonthlyKPI!G4</f>
        <v>0.15708947137310114</v>
      </c>
      <c r="D27" s="105">
        <f>MonthlyKPI!H4</f>
        <v>0.11700378453850678</v>
      </c>
      <c r="E27" s="96">
        <f t="shared" si="1"/>
        <v>-0.25517742522277237</v>
      </c>
      <c r="F27" s="284"/>
    </row>
    <row r="28" spans="1:6" ht="15" thickBot="1">
      <c r="A28" s="378"/>
      <c r="B28" s="98" t="s">
        <v>32</v>
      </c>
      <c r="C28" s="106">
        <f>AnnualKPI!G4</f>
        <v>0.1846261829613246</v>
      </c>
      <c r="D28" s="107">
        <f>AnnualKPI!H4</f>
        <v>0.13647374820877423</v>
      </c>
      <c r="E28" s="101">
        <f t="shared" si="1"/>
        <v>-0.26081043316936975</v>
      </c>
      <c r="F28" s="285"/>
    </row>
    <row r="30" spans="1:6" ht="15" thickBot="1"/>
    <row r="31" spans="1:6" ht="15.5">
      <c r="A31" s="373" t="s">
        <v>0</v>
      </c>
      <c r="B31" s="374"/>
      <c r="C31" s="374"/>
      <c r="D31" s="374"/>
      <c r="E31" s="374"/>
      <c r="F31" s="375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45859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331384.52526233596</v>
      </c>
      <c r="D39" s="94">
        <f>SUMIFS(RD[O2R4_P1],RD[Month Year],$B$32)</f>
        <v>312366</v>
      </c>
      <c r="E39" s="96">
        <f>D39/C39-1</f>
        <v>-5.739110855366647E-2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2457188.8173846439</v>
      </c>
      <c r="D40" s="94">
        <f>SUMIFS(RD[O2R8],RD[Month Year],$B$32)</f>
        <v>2254975</v>
      </c>
      <c r="E40" s="96">
        <f t="shared" ref="E40:E44" si="2">D40/C40-1</f>
        <v>-8.229478172535154E-2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1861911.2663409275</v>
      </c>
      <c r="D41" s="94">
        <f>SUMIFS(RD[O2R16],RD[Month Year],$B$32)</f>
        <v>1801968</v>
      </c>
      <c r="E41" s="96">
        <f t="shared" si="2"/>
        <v>-3.219448070623121E-2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335907.68409810681</v>
      </c>
      <c r="D42" s="94">
        <f>SUMIFS(RD[O2R4_P2],RD[Month Year],$B$32)</f>
        <v>314083</v>
      </c>
      <c r="E42" s="96">
        <f t="shared" si="2"/>
        <v>-6.4972268070332628E-2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3762305.4065434821</v>
      </c>
      <c r="D43" s="94">
        <f>SUMIFS(RD[O2R22],RD[Month Year],$B$32)</f>
        <v>3390617</v>
      </c>
      <c r="E43" s="96">
        <f t="shared" si="2"/>
        <v>-9.8792725836938655E-2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1806729.9953140209</v>
      </c>
      <c r="D44" s="94">
        <f>SUMIFS(RD[O2R23],RD[Month Year],$B$32)</f>
        <v>1609279</v>
      </c>
      <c r="E44" s="96">
        <f t="shared" si="2"/>
        <v>-0.10928638801931367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140017.61598215799</v>
      </c>
      <c r="D45" s="94">
        <f>SUMIFS(RD[O2R4_P3],RD[Month Year],$B$32)</f>
        <v>124676</v>
      </c>
      <c r="E45" s="96">
        <f t="shared" ref="E45:E46" si="3">D45/C45-1</f>
        <v>-0.10956918438114904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1002014.6722477759</v>
      </c>
      <c r="D46" s="94">
        <f>SUMIFS(RD[O2R13],RD[Month Year],$B$32)</f>
        <v>905732</v>
      </c>
      <c r="E46" s="96">
        <f t="shared" si="3"/>
        <v>-9.6089084236450573E-2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1469650.5494310476</v>
      </c>
      <c r="D47" s="94">
        <f>SUMIFS(RD[O2R22_P2],RD[Month Year],$B$32)</f>
        <v>895039</v>
      </c>
      <c r="E47" s="96">
        <f t="shared" ref="E47" si="4">D47/C47-1</f>
        <v>-0.3909851560655011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5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20" activePane="bottomRight" state="frozen"/>
      <selection pane="topRight" activeCell="Z69" sqref="Z69"/>
      <selection pane="bottomLeft" activeCell="Z69" sqref="Z69"/>
      <selection pane="bottomRight" activeCell="A30" sqref="A30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79"/>
      <c r="B1" s="381" t="s">
        <v>43</v>
      </c>
      <c r="C1" s="381"/>
      <c r="D1" s="381"/>
      <c r="E1" s="381"/>
      <c r="F1" s="381"/>
      <c r="G1" s="381"/>
      <c r="H1" s="381"/>
      <c r="I1" s="381"/>
      <c r="J1" s="381"/>
      <c r="K1" s="381"/>
      <c r="L1" s="381"/>
      <c r="M1" s="381"/>
      <c r="N1" s="381"/>
      <c r="O1" s="381"/>
      <c r="P1" s="381"/>
      <c r="Q1" s="381"/>
      <c r="R1" s="381"/>
      <c r="S1" s="381"/>
      <c r="T1" s="381"/>
      <c r="U1" s="381"/>
      <c r="V1" s="381"/>
      <c r="W1" s="381"/>
      <c r="X1" s="381"/>
      <c r="Y1" s="381"/>
      <c r="Z1" s="381"/>
      <c r="AA1" s="381"/>
    </row>
    <row r="2" spans="1:29" s="184" customFormat="1" ht="19.5" customHeight="1">
      <c r="A2" s="380"/>
      <c r="B2" s="381" t="s">
        <v>44</v>
      </c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381"/>
      <c r="T2" s="381"/>
      <c r="U2" s="381"/>
      <c r="V2" s="381"/>
      <c r="W2" s="381"/>
      <c r="X2" s="381"/>
      <c r="Y2" s="381"/>
      <c r="Z2" s="381"/>
      <c r="AA2" s="381"/>
    </row>
    <row r="3" spans="1:29" ht="24" customHeight="1">
      <c r="A3" s="382" t="s">
        <v>45</v>
      </c>
      <c r="B3" s="382" t="s">
        <v>46</v>
      </c>
      <c r="C3" s="382" t="s">
        <v>47</v>
      </c>
      <c r="D3" s="382" t="s">
        <v>48</v>
      </c>
      <c r="E3" s="382" t="s">
        <v>49</v>
      </c>
      <c r="F3" s="382" t="s">
        <v>50</v>
      </c>
      <c r="G3" s="383" t="s">
        <v>51</v>
      </c>
      <c r="H3" s="383" t="s">
        <v>52</v>
      </c>
      <c r="I3" s="383" t="s">
        <v>53</v>
      </c>
      <c r="J3" s="383" t="s">
        <v>54</v>
      </c>
      <c r="K3" s="383" t="s">
        <v>55</v>
      </c>
      <c r="L3" s="383" t="s">
        <v>56</v>
      </c>
      <c r="M3" s="383" t="s">
        <v>57</v>
      </c>
      <c r="N3" s="383" t="s">
        <v>58</v>
      </c>
      <c r="O3" s="383" t="s">
        <v>59</v>
      </c>
      <c r="P3" s="383" t="s">
        <v>60</v>
      </c>
      <c r="Q3" s="383" t="s">
        <v>61</v>
      </c>
      <c r="R3" s="383" t="s">
        <v>62</v>
      </c>
      <c r="S3" s="383" t="s">
        <v>63</v>
      </c>
      <c r="T3" s="384" t="s">
        <v>64</v>
      </c>
      <c r="U3" s="384"/>
      <c r="V3" s="384"/>
      <c r="W3" s="384"/>
      <c r="X3" s="384"/>
      <c r="Y3" s="384"/>
      <c r="Z3" s="384"/>
      <c r="AA3" s="384"/>
    </row>
    <row r="4" spans="1:29" s="187" customFormat="1" ht="27.75" customHeight="1">
      <c r="A4" s="382"/>
      <c r="B4" s="382"/>
      <c r="C4" s="382"/>
      <c r="D4" s="382"/>
      <c r="E4" s="382"/>
      <c r="F4" s="382"/>
      <c r="G4" s="383"/>
      <c r="H4" s="383"/>
      <c r="I4" s="383"/>
      <c r="J4" s="383"/>
      <c r="K4" s="383"/>
      <c r="L4" s="383"/>
      <c r="M4" s="383"/>
      <c r="N4" s="383"/>
      <c r="O4" s="383"/>
      <c r="P4" s="383"/>
      <c r="Q4" s="383"/>
      <c r="R4" s="383"/>
      <c r="S4" s="383"/>
      <c r="T4" s="385" t="s">
        <v>65</v>
      </c>
      <c r="U4" s="385"/>
      <c r="V4" s="386" t="s">
        <v>66</v>
      </c>
      <c r="W4" s="386" t="s">
        <v>67</v>
      </c>
      <c r="X4" s="386" t="s">
        <v>68</v>
      </c>
      <c r="Y4" s="386" t="s">
        <v>69</v>
      </c>
      <c r="Z4" s="386" t="s">
        <v>70</v>
      </c>
      <c r="AA4" s="386" t="s">
        <v>71</v>
      </c>
    </row>
    <row r="5" spans="1:29" s="187" customFormat="1" ht="14.25" customHeight="1">
      <c r="A5" s="382"/>
      <c r="B5" s="382"/>
      <c r="C5" s="382"/>
      <c r="D5" s="382"/>
      <c r="E5" s="382"/>
      <c r="F5" s="382"/>
      <c r="G5" s="383"/>
      <c r="H5" s="383"/>
      <c r="I5" s="383"/>
      <c r="J5" s="383"/>
      <c r="K5" s="383"/>
      <c r="L5" s="383"/>
      <c r="M5" s="383"/>
      <c r="N5" s="383"/>
      <c r="O5" s="383"/>
      <c r="P5" s="383"/>
      <c r="Q5" s="383"/>
      <c r="R5" s="383"/>
      <c r="S5" s="383"/>
      <c r="T5" s="186" t="s">
        <v>72</v>
      </c>
      <c r="U5" s="186" t="s">
        <v>73</v>
      </c>
      <c r="V5" s="387"/>
      <c r="W5" s="387"/>
      <c r="X5" s="387"/>
      <c r="Y5" s="387"/>
      <c r="Z5" s="387"/>
      <c r="AA5" s="387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3.1062634776828091</v>
      </c>
      <c r="H23" s="192">
        <f t="shared" si="12"/>
        <v>122179.97712237702</v>
      </c>
      <c r="I23" s="190">
        <v>131849.99999999968</v>
      </c>
      <c r="J23" s="193">
        <v>450</v>
      </c>
      <c r="K23" s="192">
        <f t="shared" si="2"/>
        <v>131399.99999999968</v>
      </c>
      <c r="L23" s="192">
        <f t="shared" si="3"/>
        <v>0</v>
      </c>
      <c r="M23" s="191">
        <f t="shared" si="4"/>
        <v>0.89323434153467229</v>
      </c>
      <c r="N23" s="191">
        <f t="shared" si="5"/>
        <v>0.89323434153467229</v>
      </c>
      <c r="O23" s="191">
        <f t="shared" si="6"/>
        <v>0.11560921717171689</v>
      </c>
      <c r="P23" s="191">
        <f t="shared" si="7"/>
        <v>0.11560921717171689</v>
      </c>
      <c r="Q23" s="194">
        <f t="shared" si="8"/>
        <v>9670.0228776226577</v>
      </c>
      <c r="R23" s="195">
        <f t="shared" si="9"/>
        <v>6.5510781325130885E-2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 t="s">
        <v>74</v>
      </c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4.1898770539682513</v>
      </c>
      <c r="H24" s="192">
        <f t="shared" si="12"/>
        <v>164802.20891670516</v>
      </c>
      <c r="I24" s="190">
        <v>169425.00000000003</v>
      </c>
      <c r="J24" s="193">
        <v>225</v>
      </c>
      <c r="K24" s="192">
        <f t="shared" si="2"/>
        <v>169200.00000000003</v>
      </c>
      <c r="L24" s="192">
        <f t="shared" si="3"/>
        <v>0</v>
      </c>
      <c r="M24" s="191">
        <f t="shared" si="4"/>
        <v>0.85094165369701225</v>
      </c>
      <c r="N24" s="191">
        <f t="shared" si="5"/>
        <v>0.85094165369701225</v>
      </c>
      <c r="O24" s="191">
        <f t="shared" si="6"/>
        <v>0.14855587121212124</v>
      </c>
      <c r="P24" s="191">
        <f t="shared" si="7"/>
        <v>0.14855587121212124</v>
      </c>
      <c r="Q24" s="194">
        <f t="shared" si="8"/>
        <v>4622.7910832948692</v>
      </c>
      <c r="R24" s="195">
        <f t="shared" si="9"/>
        <v>2.3218093487470837E-2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 t="s">
        <v>74</v>
      </c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3.7645494619385351</v>
      </c>
      <c r="H25" s="192">
        <f t="shared" si="12"/>
        <v>148072.61857864662</v>
      </c>
      <c r="I25" s="190">
        <v>153675.00000000157</v>
      </c>
      <c r="J25" s="193">
        <v>450</v>
      </c>
      <c r="K25" s="192">
        <f t="shared" si="2"/>
        <v>153225.00000000157</v>
      </c>
      <c r="L25" s="192">
        <f t="shared" si="3"/>
        <v>0</v>
      </c>
      <c r="M25" s="191">
        <f t="shared" si="4"/>
        <v>0.85904078239584813</v>
      </c>
      <c r="N25" s="191">
        <f t="shared" si="5"/>
        <v>0.85904078239584813</v>
      </c>
      <c r="O25" s="191">
        <f t="shared" si="6"/>
        <v>0.13474589646464785</v>
      </c>
      <c r="P25" s="191">
        <f t="shared" si="7"/>
        <v>0.13474589646464785</v>
      </c>
      <c r="Q25" s="194">
        <f t="shared" si="8"/>
        <v>5602.3814213549485</v>
      </c>
      <c r="R25" s="195">
        <f t="shared" si="9"/>
        <v>3.1317222186306726E-2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 t="s">
        <v>74</v>
      </c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2.5455406397306382</v>
      </c>
      <c r="H26" s="192">
        <f t="shared" si="12"/>
        <v>100124.82822557561</v>
      </c>
      <c r="I26" s="190">
        <v>109124.99999999987</v>
      </c>
      <c r="J26" s="193">
        <v>225</v>
      </c>
      <c r="K26" s="192">
        <f t="shared" si="2"/>
        <v>108899.99999999987</v>
      </c>
      <c r="L26" s="192">
        <f t="shared" si="3"/>
        <v>0</v>
      </c>
      <c r="M26" s="191">
        <f t="shared" si="4"/>
        <v>0.90212722567042225</v>
      </c>
      <c r="N26" s="191">
        <f t="shared" si="5"/>
        <v>0.90212722567042225</v>
      </c>
      <c r="O26" s="191">
        <f t="shared" si="6"/>
        <v>9.5683396464646353E-2</v>
      </c>
      <c r="P26" s="191">
        <f t="shared" si="7"/>
        <v>9.5683396464646353E-2</v>
      </c>
      <c r="Q26" s="194">
        <f t="shared" si="8"/>
        <v>9000.1717744242633</v>
      </c>
      <c r="R26" s="195">
        <f t="shared" si="9"/>
        <v>7.4403665460880841E-2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 t="s">
        <v>74</v>
      </c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0</v>
      </c>
      <c r="H27" s="192">
        <f t="shared" si="12"/>
        <v>0</v>
      </c>
      <c r="I27" s="190"/>
      <c r="J27" s="193"/>
      <c r="K27" s="192">
        <f t="shared" si="2"/>
        <v>0</v>
      </c>
      <c r="L27" s="192">
        <f t="shared" si="3"/>
        <v>0</v>
      </c>
      <c r="M27" s="191">
        <f t="shared" si="4"/>
        <v>0</v>
      </c>
      <c r="N27" s="191">
        <f t="shared" si="5"/>
        <v>0</v>
      </c>
      <c r="O27" s="191">
        <f t="shared" si="6"/>
        <v>0</v>
      </c>
      <c r="P27" s="191">
        <f t="shared" si="7"/>
        <v>0</v>
      </c>
      <c r="Q27" s="194">
        <f t="shared" si="8"/>
        <v>0</v>
      </c>
      <c r="R27" s="195">
        <f t="shared" si="9"/>
        <v>-0.82772356020954141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/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0</v>
      </c>
      <c r="H28" s="192">
        <f t="shared" si="12"/>
        <v>0</v>
      </c>
      <c r="I28" s="190"/>
      <c r="J28" s="193"/>
      <c r="K28" s="192">
        <f t="shared" si="2"/>
        <v>0</v>
      </c>
      <c r="L28" s="192">
        <f t="shared" si="3"/>
        <v>0</v>
      </c>
      <c r="M28" s="191">
        <f t="shared" si="4"/>
        <v>0</v>
      </c>
      <c r="N28" s="191">
        <f t="shared" si="5"/>
        <v>0</v>
      </c>
      <c r="O28" s="191">
        <f t="shared" si="6"/>
        <v>0</v>
      </c>
      <c r="P28" s="191">
        <f t="shared" si="7"/>
        <v>0</v>
      </c>
      <c r="Q28" s="194">
        <f t="shared" si="8"/>
        <v>0</v>
      </c>
      <c r="R28" s="195">
        <f t="shared" si="9"/>
        <v>-0.82772356020954141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/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0</v>
      </c>
      <c r="H29" s="192">
        <f>IFERROR(D29*(G29/C29),0)</f>
        <v>0</v>
      </c>
      <c r="I29" s="190"/>
      <c r="J29" s="193"/>
      <c r="K29" s="192">
        <f t="shared" si="2"/>
        <v>0</v>
      </c>
      <c r="L29" s="192">
        <f t="shared" si="3"/>
        <v>0</v>
      </c>
      <c r="M29" s="191">
        <f t="shared" si="4"/>
        <v>0</v>
      </c>
      <c r="N29" s="191">
        <f t="shared" si="5"/>
        <v>0</v>
      </c>
      <c r="O29" s="191">
        <f t="shared" si="6"/>
        <v>0</v>
      </c>
      <c r="P29" s="191">
        <f t="shared" si="7"/>
        <v>0</v>
      </c>
      <c r="Q29" s="194">
        <f t="shared" si="8"/>
        <v>0</v>
      </c>
      <c r="R29" s="195">
        <f t="shared" si="9"/>
        <v>-0.82772356020954141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0</v>
      </c>
      <c r="H30" s="192">
        <f t="shared" si="12"/>
        <v>0</v>
      </c>
      <c r="I30" s="190"/>
      <c r="J30" s="193"/>
      <c r="K30" s="192">
        <f t="shared" si="2"/>
        <v>0</v>
      </c>
      <c r="L30" s="192">
        <f t="shared" si="3"/>
        <v>0</v>
      </c>
      <c r="M30" s="191">
        <f t="shared" si="4"/>
        <v>0</v>
      </c>
      <c r="N30" s="191">
        <f t="shared" si="5"/>
        <v>0</v>
      </c>
      <c r="O30" s="191">
        <f t="shared" si="6"/>
        <v>0</v>
      </c>
      <c r="P30" s="191">
        <f t="shared" si="7"/>
        <v>0</v>
      </c>
      <c r="Q30" s="194">
        <f t="shared" si="8"/>
        <v>0</v>
      </c>
      <c r="R30" s="195">
        <f t="shared" si="9"/>
        <v>-0.82772356020954141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/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0</v>
      </c>
      <c r="H31" s="192">
        <f t="shared" si="12"/>
        <v>0</v>
      </c>
      <c r="I31" s="190"/>
      <c r="J31" s="193"/>
      <c r="K31" s="192">
        <f t="shared" si="2"/>
        <v>0</v>
      </c>
      <c r="L31" s="192">
        <f t="shared" si="3"/>
        <v>0</v>
      </c>
      <c r="M31" s="191">
        <f t="shared" si="4"/>
        <v>0</v>
      </c>
      <c r="N31" s="191">
        <f t="shared" si="5"/>
        <v>0</v>
      </c>
      <c r="O31" s="191">
        <f t="shared" si="6"/>
        <v>0</v>
      </c>
      <c r="P31" s="191">
        <f t="shared" si="7"/>
        <v>0</v>
      </c>
      <c r="Q31" s="194">
        <f t="shared" si="8"/>
        <v>0</v>
      </c>
      <c r="R31" s="195">
        <f t="shared" si="9"/>
        <v>-0.82772356020954141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/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0</v>
      </c>
      <c r="H32" s="192">
        <f t="shared" si="12"/>
        <v>0</v>
      </c>
      <c r="I32" s="190"/>
      <c r="J32" s="193"/>
      <c r="K32" s="192">
        <f t="shared" si="2"/>
        <v>0</v>
      </c>
      <c r="L32" s="192">
        <f t="shared" si="3"/>
        <v>0</v>
      </c>
      <c r="M32" s="191">
        <f t="shared" ref="M32:M34" si="13">IFERROR(I32/(B32*G32),0)</f>
        <v>0</v>
      </c>
      <c r="N32" s="191">
        <f t="shared" ref="N32:N34" si="14">IFERROR((I32+L32)/(B32*G32),0)</f>
        <v>0</v>
      </c>
      <c r="O32" s="191">
        <f t="shared" ref="O32:O34" si="15">IFERROR(I32/(24*1*B32),0)</f>
        <v>0</v>
      </c>
      <c r="P32" s="191">
        <f t="shared" ref="P32:P34" si="16">IFERROR((I32+L32)/(24*1*B32),0)</f>
        <v>0</v>
      </c>
      <c r="Q32" s="194">
        <f t="shared" ref="Q32:Q34" si="17">(I32+L32)-H32</f>
        <v>0</v>
      </c>
      <c r="R32" s="195">
        <f t="shared" ref="R32:R34" si="18">N32-E32</f>
        <v>-0.82772356020954141</v>
      </c>
      <c r="S32" s="196"/>
      <c r="T32" s="197"/>
      <c r="U32" s="197"/>
      <c r="V32" s="192">
        <f t="shared" si="10"/>
        <v>0</v>
      </c>
      <c r="W32" s="198"/>
      <c r="X32" s="321">
        <f t="shared" si="11"/>
        <v>0.82772356020954141</v>
      </c>
      <c r="Y32" s="198"/>
      <c r="Z32" s="192"/>
      <c r="AA32" s="196"/>
      <c r="AC32" s="199"/>
    </row>
    <row r="33" spans="1: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0</v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-0.82772356020954141</v>
      </c>
      <c r="S33" s="196"/>
      <c r="T33" s="197"/>
      <c r="U33" s="197"/>
      <c r="V33" s="192">
        <f t="shared" si="10"/>
        <v>0</v>
      </c>
      <c r="W33" s="198"/>
      <c r="X33" s="321">
        <f t="shared" si="11"/>
        <v>0.82772356020954141</v>
      </c>
      <c r="Y33" s="198"/>
      <c r="Z33" s="192"/>
      <c r="AA33" s="196"/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-0.82772356020954141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/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-0.82772356020954141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/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81.636968342567215</v>
      </c>
      <c r="H37" s="207">
        <f>IFERROR(D37*(G37/C37),0)</f>
        <v>3211061.4556997335</v>
      </c>
      <c r="I37" s="205">
        <f>SUM(I6:I36)</f>
        <v>3268125.0000000014</v>
      </c>
      <c r="J37" s="205">
        <f>SUM(J6:J36)</f>
        <v>7200</v>
      </c>
      <c r="K37" s="205">
        <f>SUM(K6:K36)</f>
        <v>3260925.0000000014</v>
      </c>
      <c r="L37" s="205">
        <f>SUM(L6:L36)</f>
        <v>0</v>
      </c>
      <c r="M37" s="206">
        <f>IFERROR(I37/(B37*G37),0)</f>
        <v>0.84243297661219307</v>
      </c>
      <c r="N37" s="206">
        <f>IFERROR((I37+L37)/(B37*G37),0)</f>
        <v>0.84243297661219307</v>
      </c>
      <c r="O37" s="206">
        <f>IFERROR(AVERAGEIF(O6:O36,"&lt;&gt;0"),0)</f>
        <v>0.13645570286195291</v>
      </c>
      <c r="P37" s="206">
        <f>IFERROR(AVERAGEIF(P6:P36,"&lt;&gt;0"),0)</f>
        <v>0.13645570286195291</v>
      </c>
      <c r="Q37" s="205">
        <f>(I37+L37)-H37</f>
        <v>57063.544300267939</v>
      </c>
      <c r="R37" s="208">
        <f>N37-E37</f>
        <v>1.4709416402651776E-2</v>
      </c>
      <c r="S37" s="209"/>
      <c r="T37" s="209"/>
      <c r="U37" s="209"/>
      <c r="V37" s="205">
        <f>SUM(V6:V36)</f>
        <v>0</v>
      </c>
      <c r="W37" s="204"/>
      <c r="X37" s="210"/>
      <c r="Y37" s="211"/>
      <c r="Z37" s="205">
        <f>SUM(Z6:Z36)</f>
        <v>0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17" activePane="bottomRight" state="frozen"/>
      <selection pane="topRight" activeCell="Z69" sqref="Z69"/>
      <selection pane="bottomLeft" activeCell="Z69" sqref="Z69"/>
      <selection pane="bottomRight" activeCell="A26" sqref="A26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79"/>
      <c r="B1" s="381" t="s">
        <v>43</v>
      </c>
      <c r="C1" s="381"/>
      <c r="D1" s="381"/>
      <c r="E1" s="381"/>
      <c r="F1" s="381"/>
      <c r="G1" s="381"/>
      <c r="H1" s="381"/>
      <c r="I1" s="381"/>
      <c r="J1" s="381"/>
      <c r="K1" s="381"/>
      <c r="L1" s="381"/>
      <c r="M1" s="381"/>
      <c r="N1" s="381"/>
      <c r="O1" s="381"/>
      <c r="P1" s="381"/>
      <c r="Q1" s="381"/>
      <c r="R1" s="381"/>
      <c r="S1" s="381"/>
      <c r="T1" s="381"/>
      <c r="U1" s="381"/>
      <c r="V1" s="381"/>
      <c r="W1" s="381"/>
      <c r="X1" s="381"/>
      <c r="Y1" s="381"/>
      <c r="Z1" s="381"/>
      <c r="AA1" s="381"/>
    </row>
    <row r="2" spans="1:29" s="184" customFormat="1" ht="19.5" customHeight="1">
      <c r="A2" s="380"/>
      <c r="B2" s="381" t="s">
        <v>1828</v>
      </c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381"/>
      <c r="T2" s="381"/>
      <c r="U2" s="381"/>
      <c r="V2" s="381"/>
      <c r="W2" s="381"/>
      <c r="X2" s="381"/>
      <c r="Y2" s="381"/>
      <c r="Z2" s="381"/>
      <c r="AA2" s="381"/>
    </row>
    <row r="3" spans="1:29" ht="24" customHeight="1">
      <c r="A3" s="382" t="s">
        <v>45</v>
      </c>
      <c r="B3" s="382" t="s">
        <v>46</v>
      </c>
      <c r="C3" s="382" t="s">
        <v>47</v>
      </c>
      <c r="D3" s="382" t="s">
        <v>48</v>
      </c>
      <c r="E3" s="382" t="s">
        <v>49</v>
      </c>
      <c r="F3" s="382" t="s">
        <v>50</v>
      </c>
      <c r="G3" s="383" t="s">
        <v>51</v>
      </c>
      <c r="H3" s="383" t="s">
        <v>52</v>
      </c>
      <c r="I3" s="383" t="s">
        <v>53</v>
      </c>
      <c r="J3" s="383" t="s">
        <v>54</v>
      </c>
      <c r="K3" s="383" t="s">
        <v>55</v>
      </c>
      <c r="L3" s="383" t="s">
        <v>56</v>
      </c>
      <c r="M3" s="383" t="s">
        <v>57</v>
      </c>
      <c r="N3" s="383" t="s">
        <v>58</v>
      </c>
      <c r="O3" s="383" t="s">
        <v>59</v>
      </c>
      <c r="P3" s="383" t="s">
        <v>60</v>
      </c>
      <c r="Q3" s="383" t="s">
        <v>61</v>
      </c>
      <c r="R3" s="383" t="s">
        <v>62</v>
      </c>
      <c r="S3" s="383" t="s">
        <v>63</v>
      </c>
      <c r="T3" s="384" t="s">
        <v>64</v>
      </c>
      <c r="U3" s="384"/>
      <c r="V3" s="384"/>
      <c r="W3" s="384"/>
      <c r="X3" s="384"/>
      <c r="Y3" s="384"/>
      <c r="Z3" s="384"/>
      <c r="AA3" s="384"/>
    </row>
    <row r="4" spans="1:29" s="187" customFormat="1" ht="27.75" customHeight="1">
      <c r="A4" s="382"/>
      <c r="B4" s="382"/>
      <c r="C4" s="382"/>
      <c r="D4" s="382"/>
      <c r="E4" s="382"/>
      <c r="F4" s="382"/>
      <c r="G4" s="383"/>
      <c r="H4" s="383"/>
      <c r="I4" s="383"/>
      <c r="J4" s="383"/>
      <c r="K4" s="383"/>
      <c r="L4" s="383"/>
      <c r="M4" s="383"/>
      <c r="N4" s="383"/>
      <c r="O4" s="383"/>
      <c r="P4" s="383"/>
      <c r="Q4" s="383"/>
      <c r="R4" s="383"/>
      <c r="S4" s="383"/>
      <c r="T4" s="385" t="s">
        <v>65</v>
      </c>
      <c r="U4" s="385"/>
      <c r="V4" s="386" t="s">
        <v>66</v>
      </c>
      <c r="W4" s="386" t="s">
        <v>67</v>
      </c>
      <c r="X4" s="386" t="s">
        <v>68</v>
      </c>
      <c r="Y4" s="386" t="s">
        <v>69</v>
      </c>
      <c r="Z4" s="386" t="s">
        <v>70</v>
      </c>
      <c r="AA4" s="386" t="s">
        <v>71</v>
      </c>
    </row>
    <row r="5" spans="1:29" s="187" customFormat="1" ht="14.25" customHeight="1">
      <c r="A5" s="382"/>
      <c r="B5" s="382"/>
      <c r="C5" s="382"/>
      <c r="D5" s="382"/>
      <c r="E5" s="382"/>
      <c r="F5" s="382"/>
      <c r="G5" s="383"/>
      <c r="H5" s="383"/>
      <c r="I5" s="383"/>
      <c r="J5" s="383"/>
      <c r="K5" s="383"/>
      <c r="L5" s="383"/>
      <c r="M5" s="383"/>
      <c r="N5" s="383"/>
      <c r="O5" s="383"/>
      <c r="P5" s="383"/>
      <c r="Q5" s="383"/>
      <c r="R5" s="383"/>
      <c r="S5" s="383"/>
      <c r="T5" s="186" t="s">
        <v>72</v>
      </c>
      <c r="U5" s="186" t="s">
        <v>73</v>
      </c>
      <c r="V5" s="387"/>
      <c r="W5" s="387"/>
      <c r="X5" s="387"/>
      <c r="Y5" s="387"/>
      <c r="Z5" s="387"/>
      <c r="AA5" s="387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1911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1911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1915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1915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1915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1915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3.1062634776828091</v>
      </c>
      <c r="H23" s="192">
        <f t="shared" si="13"/>
        <v>47720.125744766789</v>
      </c>
      <c r="I23" s="190">
        <f>SUM(Input_Raw!CN116:CZ116)</f>
        <v>41257</v>
      </c>
      <c r="J23" s="193">
        <f t="shared" si="2"/>
        <v>123.771</v>
      </c>
      <c r="K23" s="192">
        <f t="shared" si="3"/>
        <v>41133.228999999999</v>
      </c>
      <c r="L23" s="192">
        <f t="shared" si="4"/>
        <v>3739</v>
      </c>
      <c r="M23" s="191">
        <f t="shared" si="5"/>
        <v>0.71561820910143004</v>
      </c>
      <c r="N23" s="191">
        <f t="shared" si="6"/>
        <v>0.78047257281741145</v>
      </c>
      <c r="O23" s="191">
        <f t="shared" si="7"/>
        <v>9.2620779454022986E-2</v>
      </c>
      <c r="P23" s="191">
        <f t="shared" si="8"/>
        <v>0.10101472701149425</v>
      </c>
      <c r="Q23" s="194">
        <f t="shared" si="9"/>
        <v>-2724.1257447667886</v>
      </c>
      <c r="R23" s="195">
        <f t="shared" si="10"/>
        <v>-4.7250987392130184E-2</v>
      </c>
      <c r="S23" s="200"/>
      <c r="T23" s="197">
        <v>0.2722222222222222</v>
      </c>
      <c r="U23" s="197">
        <v>0.74305555555555558</v>
      </c>
      <c r="V23" s="192">
        <f t="shared" si="11"/>
        <v>678.00000000000011</v>
      </c>
      <c r="W23" s="198">
        <v>3.11</v>
      </c>
      <c r="X23" s="321">
        <f t="shared" si="12"/>
        <v>0.82772356020954163</v>
      </c>
      <c r="Y23" s="198"/>
      <c r="Z23" s="192">
        <v>3739</v>
      </c>
      <c r="AA23" s="196" t="s">
        <v>1932</v>
      </c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4.1898770539682513</v>
      </c>
      <c r="H24" s="192">
        <f t="shared" si="13"/>
        <v>64367.19270820808</v>
      </c>
      <c r="I24" s="190">
        <f>SUM(Input_Raw!CN117:CZ117)</f>
        <v>54212</v>
      </c>
      <c r="J24" s="193">
        <f t="shared" si="2"/>
        <v>162.636</v>
      </c>
      <c r="K24" s="192">
        <f t="shared" si="3"/>
        <v>54049.364000000001</v>
      </c>
      <c r="L24" s="192">
        <f t="shared" si="4"/>
        <v>4482</v>
      </c>
      <c r="M24" s="191">
        <f t="shared" si="5"/>
        <v>0.69713386211354123</v>
      </c>
      <c r="N24" s="191">
        <f t="shared" si="6"/>
        <v>0.75476969864406751</v>
      </c>
      <c r="O24" s="191">
        <f t="shared" si="7"/>
        <v>0.12170438218390804</v>
      </c>
      <c r="P24" s="191">
        <f t="shared" si="8"/>
        <v>0.13176634339080459</v>
      </c>
      <c r="Q24" s="194">
        <f t="shared" si="9"/>
        <v>-5673.1927082080801</v>
      </c>
      <c r="R24" s="195">
        <f t="shared" si="10"/>
        <v>-7.2953861565474121E-2</v>
      </c>
      <c r="S24" s="200"/>
      <c r="T24" s="197">
        <v>0.26180555555555557</v>
      </c>
      <c r="U24" s="197">
        <v>0.77430555555555558</v>
      </c>
      <c r="V24" s="192">
        <f t="shared" si="11"/>
        <v>737.99999999999989</v>
      </c>
      <c r="W24" s="198">
        <v>4.1900000000000004</v>
      </c>
      <c r="X24" s="321">
        <f t="shared" si="12"/>
        <v>0.82772356020954163</v>
      </c>
      <c r="Y24" s="198"/>
      <c r="Z24" s="192">
        <v>4482</v>
      </c>
      <c r="AA24" s="196" t="s">
        <v>1933</v>
      </c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3.7645494619385351</v>
      </c>
      <c r="H25" s="192">
        <f t="shared" si="13"/>
        <v>57833.076616575789</v>
      </c>
      <c r="I25" s="190">
        <f>SUM(Input_Raw!CN118:CZ118)</f>
        <v>57016</v>
      </c>
      <c r="J25" s="193">
        <f t="shared" si="2"/>
        <v>171.048</v>
      </c>
      <c r="K25" s="192">
        <f t="shared" si="3"/>
        <v>56844.951999999997</v>
      </c>
      <c r="L25" s="192">
        <f t="shared" si="4"/>
        <v>1332</v>
      </c>
      <c r="M25" s="191">
        <f t="shared" si="5"/>
        <v>0.81602932560189778</v>
      </c>
      <c r="N25" s="191">
        <f t="shared" si="6"/>
        <v>0.83509329118527309</v>
      </c>
      <c r="O25" s="191">
        <f t="shared" si="7"/>
        <v>0.12799928160919541</v>
      </c>
      <c r="P25" s="191">
        <f t="shared" si="8"/>
        <v>0.13098958333333333</v>
      </c>
      <c r="Q25" s="194">
        <f t="shared" si="9"/>
        <v>514.92338342421135</v>
      </c>
      <c r="R25" s="195">
        <f t="shared" si="10"/>
        <v>7.3697309757314589E-3</v>
      </c>
      <c r="S25" s="200"/>
      <c r="T25" s="197">
        <v>0.28402777777777777</v>
      </c>
      <c r="U25" s="197">
        <v>0.77013888888888893</v>
      </c>
      <c r="V25" s="192">
        <f t="shared" si="11"/>
        <v>700.00000000000011</v>
      </c>
      <c r="W25" s="198">
        <v>3.77</v>
      </c>
      <c r="X25" s="321">
        <f t="shared" si="12"/>
        <v>0.82772356020954163</v>
      </c>
      <c r="Y25" s="198"/>
      <c r="Z25" s="192">
        <v>1332</v>
      </c>
      <c r="AA25" s="196" t="s">
        <v>1933</v>
      </c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2.5455406397306382</v>
      </c>
      <c r="H26" s="192">
        <f t="shared" si="13"/>
        <v>39105.993515713031</v>
      </c>
      <c r="I26" s="190">
        <f>SUM(Input_Raw!CN119:CZ119)</f>
        <v>36936</v>
      </c>
      <c r="J26" s="193">
        <f t="shared" si="2"/>
        <v>110.80800000000001</v>
      </c>
      <c r="K26" s="192">
        <f t="shared" si="3"/>
        <v>36825.192000000003</v>
      </c>
      <c r="L26" s="192">
        <f t="shared" si="4"/>
        <v>900</v>
      </c>
      <c r="M26" s="191">
        <f t="shared" si="5"/>
        <v>0.78179313888586632</v>
      </c>
      <c r="N26" s="191">
        <f t="shared" si="6"/>
        <v>0.80084267930706188</v>
      </c>
      <c r="O26" s="191">
        <f t="shared" si="7"/>
        <v>8.2920258620689649E-2</v>
      </c>
      <c r="P26" s="191">
        <f t="shared" si="8"/>
        <v>8.4940732758620685E-2</v>
      </c>
      <c r="Q26" s="194">
        <f t="shared" si="9"/>
        <v>-1269.9935157130312</v>
      </c>
      <c r="R26" s="195">
        <f t="shared" si="10"/>
        <v>-2.6880880902479753E-2</v>
      </c>
      <c r="S26" s="196"/>
      <c r="T26" s="197">
        <v>0.29097222222222224</v>
      </c>
      <c r="U26" s="197">
        <v>0.76736111111111116</v>
      </c>
      <c r="V26" s="192">
        <f t="shared" si="11"/>
        <v>686</v>
      </c>
      <c r="W26" s="198">
        <v>2.5499999999999998</v>
      </c>
      <c r="X26" s="321">
        <f t="shared" si="12"/>
        <v>0.82772356020954163</v>
      </c>
      <c r="Y26" s="198"/>
      <c r="Z26" s="192">
        <v>900</v>
      </c>
      <c r="AA26" s="196" t="s">
        <v>1933</v>
      </c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0</v>
      </c>
      <c r="H27" s="192">
        <f t="shared" si="13"/>
        <v>0</v>
      </c>
      <c r="I27" s="190">
        <f>SUM(Input_Raw!CN120:CZ120)</f>
        <v>0</v>
      </c>
      <c r="J27" s="193">
        <f t="shared" si="2"/>
        <v>0</v>
      </c>
      <c r="K27" s="192">
        <f t="shared" si="3"/>
        <v>0</v>
      </c>
      <c r="L27" s="192">
        <f t="shared" si="4"/>
        <v>0</v>
      </c>
      <c r="M27" s="191">
        <f t="shared" si="5"/>
        <v>0</v>
      </c>
      <c r="N27" s="191">
        <f t="shared" si="6"/>
        <v>0</v>
      </c>
      <c r="O27" s="191">
        <f t="shared" si="7"/>
        <v>0</v>
      </c>
      <c r="P27" s="191">
        <f t="shared" si="8"/>
        <v>0</v>
      </c>
      <c r="Q27" s="194">
        <f t="shared" si="9"/>
        <v>0</v>
      </c>
      <c r="R27" s="195">
        <f t="shared" si="10"/>
        <v>-0.82772356020954163</v>
      </c>
      <c r="S27" s="196"/>
      <c r="T27" s="197"/>
      <c r="U27" s="197"/>
      <c r="V27" s="192">
        <f t="shared" si="11"/>
        <v>0</v>
      </c>
      <c r="W27" s="198"/>
      <c r="X27" s="321">
        <f t="shared" si="12"/>
        <v>0.82772356020954163</v>
      </c>
      <c r="Y27" s="198"/>
      <c r="Z27" s="192"/>
      <c r="AA27" s="196"/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0</v>
      </c>
      <c r="H28" s="192">
        <f t="shared" si="13"/>
        <v>0</v>
      </c>
      <c r="I28" s="190">
        <f>SUM(Input_Raw!CN121:CZ121)</f>
        <v>0</v>
      </c>
      <c r="J28" s="193">
        <f t="shared" si="2"/>
        <v>0</v>
      </c>
      <c r="K28" s="192">
        <f t="shared" si="3"/>
        <v>0</v>
      </c>
      <c r="L28" s="192">
        <f t="shared" si="4"/>
        <v>0</v>
      </c>
      <c r="M28" s="191">
        <f t="shared" si="5"/>
        <v>0</v>
      </c>
      <c r="N28" s="191">
        <f t="shared" si="6"/>
        <v>0</v>
      </c>
      <c r="O28" s="191">
        <f t="shared" si="7"/>
        <v>0</v>
      </c>
      <c r="P28" s="191">
        <f t="shared" si="8"/>
        <v>0</v>
      </c>
      <c r="Q28" s="194">
        <f t="shared" si="9"/>
        <v>0</v>
      </c>
      <c r="R28" s="195">
        <f t="shared" si="10"/>
        <v>-0.82772356020954163</v>
      </c>
      <c r="S28" s="196"/>
      <c r="T28" s="197"/>
      <c r="U28" s="197"/>
      <c r="V28" s="192">
        <f t="shared" si="11"/>
        <v>0</v>
      </c>
      <c r="W28" s="198"/>
      <c r="X28" s="321">
        <f t="shared" si="12"/>
        <v>0.82772356020954163</v>
      </c>
      <c r="Y28" s="198"/>
      <c r="Z28" s="192"/>
      <c r="AA28" s="196"/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0</v>
      </c>
      <c r="H29" s="192">
        <f>IFERROR(D29*(G29/C29),0)</f>
        <v>0</v>
      </c>
      <c r="I29" s="190">
        <f>SUM(Input_Raw!CN122:CZ122)</f>
        <v>0</v>
      </c>
      <c r="J29" s="193">
        <f t="shared" si="2"/>
        <v>0</v>
      </c>
      <c r="K29" s="192">
        <f t="shared" si="3"/>
        <v>0</v>
      </c>
      <c r="L29" s="192">
        <f t="shared" si="4"/>
        <v>0</v>
      </c>
      <c r="M29" s="191">
        <f t="shared" si="5"/>
        <v>0</v>
      </c>
      <c r="N29" s="191">
        <f t="shared" si="6"/>
        <v>0</v>
      </c>
      <c r="O29" s="191">
        <f t="shared" si="7"/>
        <v>0</v>
      </c>
      <c r="P29" s="191">
        <f t="shared" si="8"/>
        <v>0</v>
      </c>
      <c r="Q29" s="194">
        <f t="shared" si="9"/>
        <v>0</v>
      </c>
      <c r="R29" s="195">
        <f t="shared" si="10"/>
        <v>-0.82772356020954163</v>
      </c>
      <c r="S29" s="196"/>
      <c r="T29" s="197"/>
      <c r="U29" s="197"/>
      <c r="V29" s="192">
        <f t="shared" si="11"/>
        <v>0</v>
      </c>
      <c r="W29" s="198"/>
      <c r="X29" s="321">
        <f t="shared" si="12"/>
        <v>0.82772356020954163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0</v>
      </c>
      <c r="H30" s="192">
        <f t="shared" si="13"/>
        <v>0</v>
      </c>
      <c r="I30" s="190">
        <f>SUM(Input_Raw!CN123:CZ123)</f>
        <v>0</v>
      </c>
      <c r="J30" s="193">
        <f t="shared" si="2"/>
        <v>0</v>
      </c>
      <c r="K30" s="192">
        <f t="shared" si="3"/>
        <v>0</v>
      </c>
      <c r="L30" s="192">
        <f t="shared" si="4"/>
        <v>0</v>
      </c>
      <c r="M30" s="191">
        <f t="shared" si="5"/>
        <v>0</v>
      </c>
      <c r="N30" s="191">
        <f t="shared" si="6"/>
        <v>0</v>
      </c>
      <c r="O30" s="191">
        <f t="shared" si="7"/>
        <v>0</v>
      </c>
      <c r="P30" s="191">
        <f t="shared" si="8"/>
        <v>0</v>
      </c>
      <c r="Q30" s="194">
        <f t="shared" si="9"/>
        <v>0</v>
      </c>
      <c r="R30" s="195">
        <f t="shared" si="10"/>
        <v>-0.82772356020954163</v>
      </c>
      <c r="S30" s="196"/>
      <c r="T30" s="197"/>
      <c r="U30" s="197"/>
      <c r="V30" s="192">
        <f t="shared" si="11"/>
        <v>0</v>
      </c>
      <c r="W30" s="198"/>
      <c r="X30" s="321">
        <f t="shared" si="12"/>
        <v>0.82772356020954163</v>
      </c>
      <c r="Y30" s="198"/>
      <c r="Z30" s="192"/>
      <c r="AA30" s="196"/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0</v>
      </c>
      <c r="H31" s="192">
        <f t="shared" si="13"/>
        <v>0</v>
      </c>
      <c r="I31" s="190">
        <f>SUM(Input_Raw!CN124:CZ124)</f>
        <v>0</v>
      </c>
      <c r="J31" s="193">
        <f t="shared" si="2"/>
        <v>0</v>
      </c>
      <c r="K31" s="192">
        <f t="shared" si="3"/>
        <v>0</v>
      </c>
      <c r="L31" s="192">
        <f t="shared" si="4"/>
        <v>0</v>
      </c>
      <c r="M31" s="191">
        <f t="shared" si="5"/>
        <v>0</v>
      </c>
      <c r="N31" s="191">
        <f t="shared" si="6"/>
        <v>0</v>
      </c>
      <c r="O31" s="191">
        <f t="shared" si="7"/>
        <v>0</v>
      </c>
      <c r="P31" s="191">
        <f t="shared" si="8"/>
        <v>0</v>
      </c>
      <c r="Q31" s="194">
        <f t="shared" si="9"/>
        <v>0</v>
      </c>
      <c r="R31" s="195">
        <f t="shared" si="10"/>
        <v>-0.82772356020954163</v>
      </c>
      <c r="S31" s="196"/>
      <c r="T31" s="197"/>
      <c r="U31" s="197"/>
      <c r="V31" s="192">
        <f t="shared" si="11"/>
        <v>0</v>
      </c>
      <c r="W31" s="198"/>
      <c r="X31" s="321">
        <f t="shared" si="12"/>
        <v>0.82772356020954163</v>
      </c>
      <c r="Y31" s="198"/>
      <c r="Z31" s="192"/>
      <c r="AA31" s="196"/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0</v>
      </c>
      <c r="H32" s="192">
        <f t="shared" si="13"/>
        <v>0</v>
      </c>
      <c r="I32" s="190">
        <f>SUM(Input_Raw!CN125:CZ125)</f>
        <v>0</v>
      </c>
      <c r="J32" s="193">
        <f t="shared" si="2"/>
        <v>0</v>
      </c>
      <c r="K32" s="192">
        <f t="shared" si="3"/>
        <v>0</v>
      </c>
      <c r="L32" s="192">
        <f t="shared" si="4"/>
        <v>0</v>
      </c>
      <c r="M32" s="191">
        <f t="shared" si="5"/>
        <v>0</v>
      </c>
      <c r="N32" s="191">
        <f t="shared" si="6"/>
        <v>0</v>
      </c>
      <c r="O32" s="191">
        <f t="shared" si="7"/>
        <v>0</v>
      </c>
      <c r="P32" s="191">
        <f t="shared" si="8"/>
        <v>0</v>
      </c>
      <c r="Q32" s="194">
        <f t="shared" si="9"/>
        <v>0</v>
      </c>
      <c r="R32" s="195">
        <f t="shared" si="10"/>
        <v>-0.82772356020954163</v>
      </c>
      <c r="S32" s="196"/>
      <c r="T32" s="197"/>
      <c r="U32" s="197"/>
      <c r="V32" s="192">
        <f t="shared" si="11"/>
        <v>0</v>
      </c>
      <c r="W32" s="198"/>
      <c r="X32" s="321">
        <f t="shared" si="12"/>
        <v>0.82772356020954163</v>
      </c>
      <c r="Y32" s="198"/>
      <c r="Z32" s="192"/>
      <c r="AA32" s="196"/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0</v>
      </c>
      <c r="H33" s="192">
        <f t="shared" si="13"/>
        <v>0</v>
      </c>
      <c r="I33" s="190">
        <f>SUM(Input_Raw!CN126:CZ126)</f>
        <v>0</v>
      </c>
      <c r="J33" s="193">
        <f t="shared" si="2"/>
        <v>0</v>
      </c>
      <c r="K33" s="192">
        <f t="shared" si="3"/>
        <v>0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>
        <f t="shared" si="9"/>
        <v>0</v>
      </c>
      <c r="R33" s="195">
        <f t="shared" si="10"/>
        <v>-0.82772356020954163</v>
      </c>
      <c r="S33" s="196"/>
      <c r="T33" s="197"/>
      <c r="U33" s="197"/>
      <c r="V33" s="192">
        <f t="shared" si="11"/>
        <v>0</v>
      </c>
      <c r="W33" s="198"/>
      <c r="X33" s="321">
        <f t="shared" si="12"/>
        <v>0.82772356020954163</v>
      </c>
      <c r="Y33" s="198"/>
      <c r="Z33" s="192"/>
      <c r="AA33" s="196"/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SUM(Input_Raw!CN127:CZ127)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-0.82772356020954163</v>
      </c>
      <c r="S34" s="196"/>
      <c r="T34" s="197"/>
      <c r="U34" s="197"/>
      <c r="V34" s="192">
        <f t="shared" si="11"/>
        <v>0</v>
      </c>
      <c r="W34" s="198"/>
      <c r="X34" s="321">
        <f t="shared" si="12"/>
        <v>0.82772356020954163</v>
      </c>
      <c r="Y34" s="198"/>
      <c r="Z34" s="192"/>
      <c r="AA34" s="196"/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SUM(Input_Raw!CN128:CZ128)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-0.82772356020954163</v>
      </c>
      <c r="S35" s="196"/>
      <c r="T35" s="197"/>
      <c r="U35" s="197"/>
      <c r="V35" s="192">
        <f t="shared" si="11"/>
        <v>0</v>
      </c>
      <c r="W35" s="198"/>
      <c r="X35" s="321">
        <f t="shared" si="12"/>
        <v>0.82772356020954163</v>
      </c>
      <c r="Y35" s="198"/>
      <c r="Z35" s="192"/>
      <c r="AA35" s="196"/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SUM(Input_Raw!CN129:CZ129)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81.636968342567215</v>
      </c>
      <c r="H37" s="207">
        <f>IFERROR(D37*(G37/C37),0)</f>
        <v>1254151.9490275048</v>
      </c>
      <c r="I37" s="205">
        <f>SUM(I6:I36)</f>
        <v>859635</v>
      </c>
      <c r="J37" s="205">
        <f>SUM(J6:J36)</f>
        <v>2578.9049999999997</v>
      </c>
      <c r="K37" s="205">
        <f>SUM(K6:K36)</f>
        <v>857056.0950000002</v>
      </c>
      <c r="L37" s="205">
        <f>SUM(L6:L36)</f>
        <v>370222</v>
      </c>
      <c r="M37" s="206">
        <f>IFERROR(I37/(B37*G37),0)</f>
        <v>0.56734763537422361</v>
      </c>
      <c r="N37" s="206">
        <f>IFERROR((I37+L37)/(B37*G37),0)</f>
        <v>0.81168921786390336</v>
      </c>
      <c r="O37" s="206">
        <f>IFERROR(AVERAGEIF(O6:O36,"&lt;&gt;0"),0)</f>
        <v>9.1897898706896561E-2</v>
      </c>
      <c r="P37" s="206">
        <f>IFERROR(AVERAGEIF(P6:P36,"&lt;&gt;0"),0)</f>
        <v>0.13147588687055278</v>
      </c>
      <c r="Q37" s="205">
        <f>(I37+L37)-H37</f>
        <v>-24294.949027504772</v>
      </c>
      <c r="R37" s="208">
        <f>N37-E37</f>
        <v>-1.6034342345637609E-2</v>
      </c>
      <c r="S37" s="209"/>
      <c r="T37" s="209"/>
      <c r="U37" s="209"/>
      <c r="V37" s="205">
        <f>SUM(V6:V36)</f>
        <v>15083</v>
      </c>
      <c r="W37" s="204"/>
      <c r="X37" s="210"/>
      <c r="Y37" s="211"/>
      <c r="Z37" s="205">
        <f>SUM(Z6:Z36)</f>
        <v>370222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45859</v>
      </c>
      <c r="C1" s="66">
        <f>O2Summary!$B$4</f>
        <v>45839</v>
      </c>
    </row>
    <row r="2" spans="1:14" ht="21">
      <c r="A2" s="388" t="s">
        <v>80</v>
      </c>
      <c r="B2" s="389"/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112</v>
      </c>
      <c r="C4" s="68">
        <f>_xlfn.XLOOKUP($C$1,'Modelling New'!$D:$D,'Modelling New'!$S:$S)</f>
        <v>647.95161290322585</v>
      </c>
      <c r="D4" s="69">
        <f>SUMIFS('Daily KPI'!$I:$I,'Daily KPI'!$A:$A,"&gt;="&amp;O2Summary!$B$7,'Daily KPI'!$A:$A,"&lt;="&amp;AnnualKPI!$B$1)</f>
        <v>572.60402590650915</v>
      </c>
      <c r="E4" s="68">
        <f>_xlfn.XLOOKUP($C$1,'Modelling New'!$D:$D,'Modelling New'!V:V)</f>
        <v>96475.894953127878</v>
      </c>
      <c r="F4" s="70">
        <f>SUMIFS('Daily KPI'!$AA:$AA,'Daily KPI'!$A:$A,"&gt;="&amp;O2Summary!$B$7,'Daily KPI'!$A:$A,"&lt;="&amp;AnnualKPI!$B$1)/1000</f>
        <v>71313.974999999991</v>
      </c>
      <c r="G4" s="71">
        <f>E4/_xlfn.XLOOKUP(C1,'Modelling New'!D:D,'Modelling New'!N:N)/(24*B4)</f>
        <v>0.1846261829613246</v>
      </c>
      <c r="H4" s="72">
        <f>F4/_xlfn.XLOOKUP(C1,'Modelling New'!D:D,'Modelling New'!N:N)/(24*B4)</f>
        <v>0.13647374820877423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0.98163274684834023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0.97759967599471598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0.78321708711336713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45859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88" t="s">
        <v>95</v>
      </c>
      <c r="B2" s="389"/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21</v>
      </c>
      <c r="C4" s="68">
        <f>_xlfn.XLOOKUP($A$4,'Modelling New'!$D:$D,'Modelling New'!$R:$R)</f>
        <v>95.651612903225811</v>
      </c>
      <c r="D4" s="69">
        <f>SUMIF('Daily KPI'!$D:$D,$A$4,'Daily KPI'!$I:$I)</f>
        <v>83.597147665212958</v>
      </c>
      <c r="E4" s="67">
        <f>_xlfn.XLOOKUP($A$4,'Modelling New'!$D:$D,'Modelling New'!$U:$U)</f>
        <v>15391.249390405155</v>
      </c>
      <c r="F4" s="70">
        <f>SUMIFS('Daily KPI'!$AA:$AA,'Daily KPI'!$D:$D,"&gt;="&amp;$A$4,'Daily KPI'!$A:$A,"&lt;="&amp;MonthlyKPI!$B$1)/1000</f>
        <v>11463.750000000002</v>
      </c>
      <c r="G4" s="71">
        <f>E4/(24*B4)/_xlfn.XLOOKUP(A4,'Modelling New'!D:D,'Modelling New'!N:N)</f>
        <v>0.15708947137310114</v>
      </c>
      <c r="H4" s="72">
        <f>F4/(24*B4)/_xlfn.XLOOKUP(A4,'Modelling New'!D:D,'Modelling New'!N:N)</f>
        <v>0.11700378453850678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0.96927045702536418</v>
      </c>
      <c r="M4" s="71">
        <f>E4/C4/_xlfn.XLOOKUP($B$1,'Daily KPI'!$A:$A,'Daily KPI'!$AR:$AR)</f>
        <v>0.82772356020954141</v>
      </c>
      <c r="N4" s="72">
        <f>F4/D4/_xlfn.XLOOKUP($B$1,'Daily KPI'!$A:$A,'Daily KPI'!$AB:$AB)</f>
        <v>0.80537308344535452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45853</v>
      </c>
      <c r="D6" s="25"/>
      <c r="F6" s="25"/>
    </row>
    <row r="7" spans="1:15" ht="29.25" customHeight="1">
      <c r="A7" s="119" t="s">
        <v>103</v>
      </c>
      <c r="B7" s="62">
        <f>B1</f>
        <v>45859</v>
      </c>
    </row>
    <row r="8" spans="1:15" ht="29.25" customHeight="1">
      <c r="A8" s="388" t="s">
        <v>95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23.374909326765074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3407.3999999999915</v>
      </c>
      <c r="G10" s="71">
        <f>_xlfn.XLOOKUP($A$10,'Modelling New'!$D:$D,'Modelling New'!$Y:$Y)</f>
        <v>0.18462618296132458</v>
      </c>
      <c r="H10" s="72">
        <f>F10/(24*B10)/_xlfn.XLOOKUP(A10,'Modelling New'!D:D,'Modelling New'!N:N)</f>
        <v>0.10433201058201032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0.99226974421236014</v>
      </c>
      <c r="M10" s="71">
        <f>E10/C10/AVERAGEIFS('Daily KPI'!$AB:$AB,'Daily KPI'!$A:$A,"&gt;="&amp;B6,'Daily KPI'!$A:$A,"&lt;="&amp;B7)</f>
        <v>0.95218332507683789</v>
      </c>
      <c r="N10" s="72">
        <f>F10/D10/AVERAGEIFS('Daily KPI'!$AB:$AB,'Daily KPI'!$A:$A,"&gt;="&amp;B6,'Daily KPI'!$A:$A,"&lt;="&amp;B7)</f>
        <v>0.86260541128511381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16" workbookViewId="0">
      <selection activeCell="B28" sqref="B28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2094125</v>
      </c>
      <c r="C2" s="60">
        <v>14944534</v>
      </c>
      <c r="D2" s="60">
        <v>12200508</v>
      </c>
      <c r="E2" s="60">
        <v>2072524</v>
      </c>
      <c r="F2" s="60">
        <v>22510768</v>
      </c>
      <c r="G2" s="60">
        <v>10726995</v>
      </c>
      <c r="H2" s="60">
        <v>584078</v>
      </c>
      <c r="I2" s="60">
        <v>5766199</v>
      </c>
      <c r="J2" s="60">
        <v>4785134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1839</v>
      </c>
      <c r="B7" s="60">
        <v>312366</v>
      </c>
      <c r="C7" s="60">
        <v>2254975</v>
      </c>
      <c r="D7" s="60">
        <v>1801968</v>
      </c>
      <c r="E7" s="60">
        <v>314083</v>
      </c>
      <c r="F7" s="60">
        <v>3390617</v>
      </c>
      <c r="G7" s="60">
        <v>1609279</v>
      </c>
      <c r="H7" s="60">
        <v>124676</v>
      </c>
      <c r="I7" s="60">
        <v>905732</v>
      </c>
      <c r="J7" s="60">
        <v>895039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0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60">
        <v>0</v>
      </c>
      <c r="I29" s="60">
        <v>0</v>
      </c>
      <c r="J29" s="60">
        <v>0</v>
      </c>
    </row>
    <row r="30" spans="1:10">
      <c r="A30" s="292">
        <v>45861</v>
      </c>
      <c r="B30" s="60">
        <v>0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60">
        <v>0</v>
      </c>
      <c r="I30" s="60">
        <v>0</v>
      </c>
      <c r="J30" s="60">
        <v>0</v>
      </c>
    </row>
    <row r="31" spans="1:10">
      <c r="A31" s="292">
        <v>45862</v>
      </c>
      <c r="B31" s="60">
        <v>0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</row>
    <row r="32" spans="1:10">
      <c r="A32" s="292">
        <v>45863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2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2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2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2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2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2094125</v>
      </c>
      <c r="C39" s="60">
        <v>14944534</v>
      </c>
      <c r="D39" s="60">
        <v>12200508</v>
      </c>
      <c r="E39" s="60">
        <v>2072524</v>
      </c>
      <c r="F39" s="60">
        <v>22510768</v>
      </c>
      <c r="G39" s="60">
        <v>10726995</v>
      </c>
      <c r="H39" s="60">
        <v>584078</v>
      </c>
      <c r="I39" s="60">
        <v>5766199</v>
      </c>
      <c r="J39" s="60">
        <v>4785134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CD108" activePane="bottomRight" state="frozen"/>
      <selection pane="topRight" activeCell="Z69" sqref="Z69"/>
      <selection pane="bottomLeft" activeCell="Z69" sqref="Z69"/>
      <selection pane="bottomRight" activeCell="CF119" sqref="CF119:CG119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90" t="s">
        <v>122</v>
      </c>
      <c r="FG3" s="390"/>
      <c r="FH3" s="390"/>
      <c r="FI3" s="390"/>
      <c r="FJ3" s="390"/>
      <c r="FK3" s="390"/>
      <c r="FL3" s="390"/>
      <c r="FM3" s="390"/>
      <c r="FN3" s="390"/>
      <c r="FO3" s="390"/>
      <c r="FP3" s="390"/>
      <c r="FQ3" s="390"/>
      <c r="FR3" s="390"/>
      <c r="FS3" s="390"/>
      <c r="FT3" s="390"/>
      <c r="FU3" s="390"/>
      <c r="FV3" s="390"/>
      <c r="FW3" s="390"/>
      <c r="FX3" s="390"/>
      <c r="FY3" s="390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1888</v>
      </c>
      <c r="CY4" s="55" t="s">
        <v>223</v>
      </c>
      <c r="CZ4" s="55" t="s">
        <v>224</v>
      </c>
      <c r="DA4" s="55" t="s">
        <v>1889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4">
        <v>0.28263888888888888</v>
      </c>
      <c r="G115" s="364">
        <v>0.77430555555555558</v>
      </c>
      <c r="H115" s="365">
        <v>6639</v>
      </c>
      <c r="I115" s="365">
        <v>6679</v>
      </c>
      <c r="J115" s="365">
        <v>6682</v>
      </c>
      <c r="K115" s="365">
        <v>6404</v>
      </c>
      <c r="L115" s="365">
        <v>6636</v>
      </c>
      <c r="M115" s="365">
        <v>6552</v>
      </c>
      <c r="N115" s="365">
        <v>6004</v>
      </c>
      <c r="O115" s="365">
        <v>6735</v>
      </c>
      <c r="P115" s="365">
        <v>6665</v>
      </c>
      <c r="Q115" s="365">
        <v>6777</v>
      </c>
      <c r="R115" s="365">
        <v>6455</v>
      </c>
      <c r="S115" s="365">
        <v>6498</v>
      </c>
      <c r="T115" s="365">
        <v>6330</v>
      </c>
      <c r="U115" s="365">
        <v>6753</v>
      </c>
      <c r="V115" s="365">
        <v>4596</v>
      </c>
      <c r="W115" s="365">
        <v>4152</v>
      </c>
      <c r="X115" s="365">
        <v>4500</v>
      </c>
      <c r="Y115" s="365">
        <v>4236</v>
      </c>
      <c r="Z115" s="365">
        <v>6652</v>
      </c>
      <c r="AA115" s="365">
        <v>6476</v>
      </c>
      <c r="AB115" s="365">
        <v>5413</v>
      </c>
      <c r="AC115" s="365">
        <v>6085</v>
      </c>
      <c r="AD115" s="365">
        <v>6493</v>
      </c>
      <c r="AE115" s="366">
        <v>6828</v>
      </c>
      <c r="AF115" s="366">
        <v>6544</v>
      </c>
      <c r="AG115" s="366">
        <v>6797</v>
      </c>
      <c r="AH115" s="366">
        <v>6179</v>
      </c>
      <c r="AI115" s="366">
        <v>6694</v>
      </c>
      <c r="AJ115" s="366">
        <v>6140</v>
      </c>
      <c r="AK115" s="366">
        <v>5987</v>
      </c>
      <c r="AL115" s="366">
        <v>5368</v>
      </c>
      <c r="AM115" s="366">
        <v>5803</v>
      </c>
      <c r="AN115" s="366">
        <v>4319</v>
      </c>
      <c r="AO115" s="366">
        <v>4325</v>
      </c>
      <c r="AP115" s="366">
        <v>3846</v>
      </c>
      <c r="AQ115" s="366">
        <v>3879</v>
      </c>
      <c r="AR115" s="366">
        <v>4072</v>
      </c>
      <c r="AS115" s="366">
        <v>4187</v>
      </c>
      <c r="AT115" s="366">
        <v>4069</v>
      </c>
      <c r="AU115" s="366">
        <v>4125</v>
      </c>
      <c r="AV115" s="366">
        <v>4392</v>
      </c>
      <c r="AW115" s="366">
        <v>4167</v>
      </c>
      <c r="AX115" s="366">
        <v>4199</v>
      </c>
      <c r="AY115" s="366">
        <v>4312</v>
      </c>
      <c r="AZ115" s="366">
        <v>4518</v>
      </c>
      <c r="BA115" s="366">
        <v>1389</v>
      </c>
      <c r="BB115" s="366">
        <v>4139</v>
      </c>
      <c r="BC115" s="366">
        <v>4179</v>
      </c>
      <c r="BD115" s="366">
        <v>3781</v>
      </c>
      <c r="BE115" s="366">
        <v>3996</v>
      </c>
      <c r="BF115" s="366">
        <v>4107</v>
      </c>
      <c r="BG115" s="366">
        <v>4020</v>
      </c>
      <c r="BH115" s="366">
        <v>4360</v>
      </c>
      <c r="BI115" s="366">
        <v>3634</v>
      </c>
      <c r="BJ115" s="366">
        <v>3892</v>
      </c>
      <c r="BK115" s="366">
        <v>3904</v>
      </c>
      <c r="BL115" s="366">
        <v>4113</v>
      </c>
      <c r="BM115" s="366">
        <v>4004</v>
      </c>
      <c r="BN115" s="366">
        <v>3600</v>
      </c>
      <c r="BO115" s="366">
        <v>3965</v>
      </c>
      <c r="BP115" s="366">
        <v>3847</v>
      </c>
      <c r="BQ115" s="366">
        <v>3830</v>
      </c>
      <c r="BR115" s="366">
        <v>3962</v>
      </c>
      <c r="BS115" s="366">
        <v>4313</v>
      </c>
      <c r="BT115" s="366">
        <v>6053</v>
      </c>
      <c r="BU115" s="366">
        <v>5590</v>
      </c>
      <c r="BV115" s="366">
        <v>6019</v>
      </c>
      <c r="BW115" s="366">
        <v>5787</v>
      </c>
      <c r="BX115" s="366">
        <v>5646</v>
      </c>
      <c r="BY115" s="366">
        <v>5124</v>
      </c>
      <c r="BZ115" s="366">
        <v>5855</v>
      </c>
      <c r="CA115" s="366">
        <v>5865</v>
      </c>
      <c r="CB115" s="366">
        <v>4382</v>
      </c>
      <c r="CC115" s="366">
        <v>3448</v>
      </c>
      <c r="CD115" s="366">
        <v>4032</v>
      </c>
      <c r="CE115" s="366">
        <v>3282</v>
      </c>
      <c r="CF115" s="366">
        <v>2397</v>
      </c>
      <c r="CG115" s="366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7">
        <f>SUM(RD[[#This Row],[IS1_Inv1_M1]:[IS1_Inv1_M2]])</f>
        <v>13318</v>
      </c>
      <c r="EE115" s="367">
        <f>SUM(RD[[#This Row],[IS2_Inv1_M1]:[IS5_Inv1_M4]])</f>
        <v>95975</v>
      </c>
      <c r="EF115" s="367">
        <f>SUM(RD[[#This Row],[IS6_Inv1_M1]:[IS6_Inv2_M2]])+SUM(RD[[#This Row],[IS8_Inv1_M1]:[IS8_Inv4_M2]])</f>
        <v>74138</v>
      </c>
      <c r="EG115" s="367">
        <f>SUM(RD[[#This Row],[IS7_Inv1_M1]:[IS7_Inv1_M2]])</f>
        <v>13321</v>
      </c>
      <c r="EH115" s="367">
        <f>SUM(RD[[#This Row],[IS9_Inv1_M1]:[IS12_Inv2_M4]])</f>
        <v>127445</v>
      </c>
      <c r="EI115" s="367">
        <f>SUM(RD[[#This Row],[IS13_Inv1_M1]:[IS14_Inv1_M4]])</f>
        <v>61083</v>
      </c>
      <c r="EJ115" s="367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7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69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70"/>
      <c r="GK115" s="370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4">
        <v>0.2722222222222222</v>
      </c>
      <c r="G116" s="364">
        <v>0.74305555555555558</v>
      </c>
      <c r="H116" s="365">
        <v>5868</v>
      </c>
      <c r="I116" s="365">
        <v>5888</v>
      </c>
      <c r="J116" s="365">
        <v>5814</v>
      </c>
      <c r="K116" s="365">
        <v>5521</v>
      </c>
      <c r="L116" s="365">
        <v>5758</v>
      </c>
      <c r="M116" s="365">
        <v>5697</v>
      </c>
      <c r="N116" s="365">
        <v>5792</v>
      </c>
      <c r="O116" s="365">
        <v>5778</v>
      </c>
      <c r="P116" s="365">
        <v>5712</v>
      </c>
      <c r="Q116" s="365">
        <v>5799</v>
      </c>
      <c r="R116" s="365">
        <v>5662</v>
      </c>
      <c r="S116" s="365">
        <v>5701</v>
      </c>
      <c r="T116" s="365">
        <v>5584</v>
      </c>
      <c r="U116" s="365">
        <v>5934</v>
      </c>
      <c r="V116" s="365">
        <v>4058</v>
      </c>
      <c r="W116" s="365">
        <v>3683</v>
      </c>
      <c r="X116" s="365">
        <v>3991</v>
      </c>
      <c r="Y116" s="365">
        <v>3773</v>
      </c>
      <c r="Z116" s="365">
        <v>5910</v>
      </c>
      <c r="AA116" s="365">
        <v>5779</v>
      </c>
      <c r="AB116" s="365">
        <v>4816</v>
      </c>
      <c r="AC116" s="365">
        <v>5375</v>
      </c>
      <c r="AD116" s="365">
        <v>5922</v>
      </c>
      <c r="AE116" s="365">
        <v>6133</v>
      </c>
      <c r="AF116" s="365">
        <v>6271</v>
      </c>
      <c r="AG116" s="365">
        <v>6487</v>
      </c>
      <c r="AH116" s="365">
        <v>5797</v>
      </c>
      <c r="AI116" s="365">
        <v>6208</v>
      </c>
      <c r="AJ116" s="365">
        <v>5794</v>
      </c>
      <c r="AK116" s="365">
        <v>5675</v>
      </c>
      <c r="AL116" s="365">
        <v>5173</v>
      </c>
      <c r="AM116" s="365">
        <v>5616</v>
      </c>
      <c r="AN116" s="365">
        <v>4582</v>
      </c>
      <c r="AO116" s="365">
        <v>4582</v>
      </c>
      <c r="AP116" s="365">
        <v>4044</v>
      </c>
      <c r="AQ116" s="365">
        <v>4085</v>
      </c>
      <c r="AR116" s="365">
        <v>4309</v>
      </c>
      <c r="AS116" s="365">
        <v>4445</v>
      </c>
      <c r="AT116" s="365">
        <v>4328</v>
      </c>
      <c r="AU116" s="365">
        <v>4378</v>
      </c>
      <c r="AV116" s="365">
        <v>4689</v>
      </c>
      <c r="AW116" s="365">
        <v>4438</v>
      </c>
      <c r="AX116" s="365">
        <v>4462</v>
      </c>
      <c r="AY116" s="365">
        <v>4579</v>
      </c>
      <c r="AZ116" s="365">
        <v>4833</v>
      </c>
      <c r="BA116" s="365">
        <v>1477</v>
      </c>
      <c r="BB116" s="365">
        <v>4390</v>
      </c>
      <c r="BC116" s="365">
        <v>4442</v>
      </c>
      <c r="BD116" s="365">
        <v>4012</v>
      </c>
      <c r="BE116" s="365">
        <v>4252</v>
      </c>
      <c r="BF116" s="365">
        <v>4371</v>
      </c>
      <c r="BG116" s="365">
        <v>4261</v>
      </c>
      <c r="BH116" s="365">
        <v>4642</v>
      </c>
      <c r="BI116" s="365">
        <v>3853</v>
      </c>
      <c r="BJ116" s="365">
        <v>4123</v>
      </c>
      <c r="BK116" s="365">
        <v>4133</v>
      </c>
      <c r="BL116" s="365">
        <v>4300</v>
      </c>
      <c r="BM116" s="365">
        <v>4265</v>
      </c>
      <c r="BN116" s="365">
        <v>3799</v>
      </c>
      <c r="BO116" s="365">
        <v>4181</v>
      </c>
      <c r="BP116" s="365">
        <v>4087</v>
      </c>
      <c r="BQ116" s="365">
        <v>4069</v>
      </c>
      <c r="BR116" s="365">
        <v>4196</v>
      </c>
      <c r="BS116" s="365">
        <v>4561</v>
      </c>
      <c r="BT116" s="365">
        <v>6352</v>
      </c>
      <c r="BU116" s="365">
        <v>5952</v>
      </c>
      <c r="BV116" s="365">
        <v>6298</v>
      </c>
      <c r="BW116" s="365">
        <v>5998</v>
      </c>
      <c r="BX116" s="365">
        <v>5914</v>
      </c>
      <c r="BY116" s="365">
        <v>5345</v>
      </c>
      <c r="BZ116" s="365">
        <v>6154</v>
      </c>
      <c r="CA116" s="365">
        <v>6143</v>
      </c>
      <c r="CB116" s="365">
        <v>4620</v>
      </c>
      <c r="CC116" s="365">
        <v>3604</v>
      </c>
      <c r="CD116" s="365">
        <v>4254</v>
      </c>
      <c r="CE116" s="365">
        <v>3454</v>
      </c>
      <c r="CF116" s="365">
        <v>2535</v>
      </c>
      <c r="CG116" s="365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7">
        <f>SUM(RD[[#This Row],[IS1_Inv1_M1]:[IS1_Inv1_M2]])</f>
        <v>11756</v>
      </c>
      <c r="EE116" s="367">
        <f>SUM(RD[[#This Row],[IS2_Inv1_M1]:[IS5_Inv1_M4]])</f>
        <v>84257</v>
      </c>
      <c r="EF116" s="367">
        <f>SUM(RD[[#This Row],[IS6_Inv1_M1]:[IS6_Inv2_M2]])+SUM(RD[[#This Row],[IS8_Inv1_M1]:[IS8_Inv4_M2]])</f>
        <v>68901</v>
      </c>
      <c r="EG116" s="367">
        <f>SUM(RD[[#This Row],[IS7_Inv1_M1]:[IS7_Inv1_M2]])</f>
        <v>12055</v>
      </c>
      <c r="EH116" s="367">
        <f>SUM(RD[[#This Row],[IS9_Inv1_M1]:[IS12_Inv2_M4]])</f>
        <v>135168</v>
      </c>
      <c r="EI116" s="367">
        <f>SUM(RD[[#This Row],[IS13_Inv1_M1]:[IS14_Inv1_M4]])</f>
        <v>64088</v>
      </c>
      <c r="EJ116" s="367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7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369"/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70"/>
      <c r="GK116" s="370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4">
        <v>0.26180555555555557</v>
      </c>
      <c r="G117" s="364">
        <v>0.77430555555555558</v>
      </c>
      <c r="H117" s="365">
        <v>8054</v>
      </c>
      <c r="I117" s="365">
        <v>8009</v>
      </c>
      <c r="J117" s="365">
        <v>8017</v>
      </c>
      <c r="K117" s="365">
        <v>7695</v>
      </c>
      <c r="L117" s="365">
        <v>7936</v>
      </c>
      <c r="M117" s="365">
        <v>7834</v>
      </c>
      <c r="N117" s="365">
        <v>8317</v>
      </c>
      <c r="O117" s="365">
        <v>8147</v>
      </c>
      <c r="P117" s="365">
        <v>8035</v>
      </c>
      <c r="Q117" s="365">
        <v>8177</v>
      </c>
      <c r="R117" s="365">
        <v>7629</v>
      </c>
      <c r="S117" s="365">
        <v>7777</v>
      </c>
      <c r="T117" s="365">
        <v>7462</v>
      </c>
      <c r="U117" s="365">
        <v>7932</v>
      </c>
      <c r="V117" s="365">
        <v>5384</v>
      </c>
      <c r="W117" s="365">
        <v>4818</v>
      </c>
      <c r="X117" s="365">
        <v>5214</v>
      </c>
      <c r="Y117" s="365">
        <v>5014</v>
      </c>
      <c r="Z117" s="365">
        <v>7817</v>
      </c>
      <c r="AA117" s="365">
        <v>7637</v>
      </c>
      <c r="AB117" s="365">
        <v>6429</v>
      </c>
      <c r="AC117" s="365">
        <v>7280</v>
      </c>
      <c r="AD117" s="365">
        <v>7902</v>
      </c>
      <c r="AE117" s="365">
        <v>8106</v>
      </c>
      <c r="AF117" s="365">
        <v>7825</v>
      </c>
      <c r="AG117" s="365">
        <v>8045</v>
      </c>
      <c r="AH117" s="365">
        <v>7249</v>
      </c>
      <c r="AI117" s="365">
        <v>7731</v>
      </c>
      <c r="AJ117" s="365">
        <v>7228</v>
      </c>
      <c r="AK117" s="365">
        <v>7072</v>
      </c>
      <c r="AL117" s="365">
        <v>6153</v>
      </c>
      <c r="AM117" s="365">
        <v>7084</v>
      </c>
      <c r="AN117" s="365">
        <v>5829</v>
      </c>
      <c r="AO117" s="365">
        <v>5832</v>
      </c>
      <c r="AP117" s="365">
        <v>5117</v>
      </c>
      <c r="AQ117" s="365">
        <v>5150</v>
      </c>
      <c r="AR117" s="365">
        <v>5460</v>
      </c>
      <c r="AS117" s="365">
        <v>5671</v>
      </c>
      <c r="AT117" s="365">
        <v>5548</v>
      </c>
      <c r="AU117" s="365">
        <v>5618</v>
      </c>
      <c r="AV117" s="365">
        <v>6099</v>
      </c>
      <c r="AW117" s="365">
        <v>5777</v>
      </c>
      <c r="AX117" s="365">
        <v>5814</v>
      </c>
      <c r="AY117" s="365">
        <v>5906</v>
      </c>
      <c r="AZ117" s="365">
        <v>6193</v>
      </c>
      <c r="BA117" s="365">
        <v>1934</v>
      </c>
      <c r="BB117" s="365">
        <v>5740</v>
      </c>
      <c r="BC117" s="365">
        <v>5820</v>
      </c>
      <c r="BD117" s="365">
        <v>5280</v>
      </c>
      <c r="BE117" s="365">
        <v>5609</v>
      </c>
      <c r="BF117" s="365">
        <v>5790</v>
      </c>
      <c r="BG117" s="365">
        <v>5587</v>
      </c>
      <c r="BH117" s="365">
        <v>6157</v>
      </c>
      <c r="BI117" s="365">
        <v>5142</v>
      </c>
      <c r="BJ117" s="365">
        <v>5490</v>
      </c>
      <c r="BK117" s="365">
        <v>5452</v>
      </c>
      <c r="BL117" s="365">
        <v>5528</v>
      </c>
      <c r="BM117" s="365">
        <v>5613</v>
      </c>
      <c r="BN117" s="365">
        <v>4995</v>
      </c>
      <c r="BO117" s="365">
        <v>5457</v>
      </c>
      <c r="BP117" s="365">
        <v>5365</v>
      </c>
      <c r="BQ117" s="365">
        <v>5338</v>
      </c>
      <c r="BR117" s="365">
        <v>5477</v>
      </c>
      <c r="BS117" s="365">
        <v>5933</v>
      </c>
      <c r="BT117" s="365">
        <v>8539</v>
      </c>
      <c r="BU117" s="365">
        <v>7749</v>
      </c>
      <c r="BV117" s="365">
        <v>8429</v>
      </c>
      <c r="BW117" s="365">
        <v>8106</v>
      </c>
      <c r="BX117" s="365">
        <v>7976</v>
      </c>
      <c r="BY117" s="365">
        <v>7185</v>
      </c>
      <c r="BZ117" s="365">
        <v>8404</v>
      </c>
      <c r="CA117" s="365">
        <v>8227</v>
      </c>
      <c r="CB117" s="365">
        <v>6274</v>
      </c>
      <c r="CC117" s="365">
        <v>4925</v>
      </c>
      <c r="CD117" s="365">
        <v>5783</v>
      </c>
      <c r="CE117" s="365">
        <v>4714</v>
      </c>
      <c r="CF117" s="365">
        <v>3310</v>
      </c>
      <c r="CG117" s="365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7">
        <f>SUM(RD[[#This Row],[IS1_Inv1_M1]:[IS1_Inv1_M2]])</f>
        <v>16063</v>
      </c>
      <c r="EE117" s="367">
        <f>SUM(RD[[#This Row],[IS2_Inv1_M1]:[IS5_Inv1_M4]])</f>
        <v>115388</v>
      </c>
      <c r="EF117" s="367">
        <f>SUM(RD[[#This Row],[IS6_Inv1_M1]:[IS6_Inv2_M2]])+SUM(RD[[#This Row],[IS8_Inv1_M1]:[IS8_Inv4_M2]])</f>
        <v>87550</v>
      </c>
      <c r="EG117" s="367">
        <f>SUM(RD[[#This Row],[IS7_Inv1_M1]:[IS7_Inv1_M2]])</f>
        <v>16008</v>
      </c>
      <c r="EH117" s="367">
        <f>SUM(RD[[#This Row],[IS9_Inv1_M1]:[IS12_Inv2_M4]])</f>
        <v>175721</v>
      </c>
      <c r="EI117" s="367">
        <f>SUM(RD[[#This Row],[IS13_Inv1_M1]:[IS14_Inv1_M4]])</f>
        <v>86311</v>
      </c>
      <c r="EJ117" s="367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7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369"/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70"/>
      <c r="GK117" s="370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4">
        <v>0.28402777777777777</v>
      </c>
      <c r="G118" s="364">
        <v>0.77013888888888893</v>
      </c>
      <c r="H118" s="365">
        <v>7164</v>
      </c>
      <c r="I118" s="365">
        <v>7252</v>
      </c>
      <c r="J118" s="365">
        <v>7181</v>
      </c>
      <c r="K118" s="365">
        <v>6868</v>
      </c>
      <c r="L118" s="365">
        <v>7124</v>
      </c>
      <c r="M118" s="365">
        <v>7048</v>
      </c>
      <c r="N118" s="365">
        <v>7393</v>
      </c>
      <c r="O118" s="365">
        <v>7249</v>
      </c>
      <c r="P118" s="365">
        <v>7154</v>
      </c>
      <c r="Q118" s="365">
        <v>7261</v>
      </c>
      <c r="R118" s="365">
        <v>6970</v>
      </c>
      <c r="S118" s="365">
        <v>7034</v>
      </c>
      <c r="T118" s="365">
        <v>6838</v>
      </c>
      <c r="U118" s="365">
        <v>7265</v>
      </c>
      <c r="V118" s="365">
        <v>4986</v>
      </c>
      <c r="W118" s="365">
        <v>4495</v>
      </c>
      <c r="X118" s="365">
        <v>4837</v>
      </c>
      <c r="Y118" s="365">
        <v>4629</v>
      </c>
      <c r="Z118" s="365">
        <v>7001</v>
      </c>
      <c r="AA118" s="365">
        <v>6965</v>
      </c>
      <c r="AB118" s="365">
        <v>5853</v>
      </c>
      <c r="AC118" s="365">
        <v>6499</v>
      </c>
      <c r="AD118" s="365">
        <v>7039</v>
      </c>
      <c r="AE118" s="365">
        <v>7245</v>
      </c>
      <c r="AF118" s="365">
        <v>7488</v>
      </c>
      <c r="AG118" s="365">
        <v>7728</v>
      </c>
      <c r="AH118" s="365">
        <v>6960</v>
      </c>
      <c r="AI118" s="365">
        <v>7426</v>
      </c>
      <c r="AJ118" s="365">
        <v>6909</v>
      </c>
      <c r="AK118" s="365">
        <v>6741</v>
      </c>
      <c r="AL118" s="365">
        <v>5985</v>
      </c>
      <c r="AM118" s="365">
        <v>6720</v>
      </c>
      <c r="AN118" s="365">
        <v>5287</v>
      </c>
      <c r="AO118" s="365">
        <v>5267</v>
      </c>
      <c r="AP118" s="365">
        <v>4669</v>
      </c>
      <c r="AQ118" s="365">
        <v>4711</v>
      </c>
      <c r="AR118" s="365">
        <v>4958</v>
      </c>
      <c r="AS118" s="365">
        <v>5114</v>
      </c>
      <c r="AT118" s="365">
        <v>4985</v>
      </c>
      <c r="AU118" s="365">
        <v>5065</v>
      </c>
      <c r="AV118" s="365">
        <v>5415</v>
      </c>
      <c r="AW118" s="365">
        <v>5146</v>
      </c>
      <c r="AX118" s="365">
        <v>5196</v>
      </c>
      <c r="AY118" s="365">
        <v>5329</v>
      </c>
      <c r="AZ118" s="365">
        <v>5601</v>
      </c>
      <c r="BA118" s="365">
        <v>1730</v>
      </c>
      <c r="BB118" s="365">
        <v>5148</v>
      </c>
      <c r="BC118" s="365">
        <v>5161</v>
      </c>
      <c r="BD118" s="365">
        <v>4723</v>
      </c>
      <c r="BE118" s="365">
        <v>5028</v>
      </c>
      <c r="BF118" s="365">
        <v>5150</v>
      </c>
      <c r="BG118" s="365">
        <v>5058</v>
      </c>
      <c r="BH118" s="365">
        <v>5471</v>
      </c>
      <c r="BI118" s="365">
        <v>4618</v>
      </c>
      <c r="BJ118" s="365">
        <v>4960</v>
      </c>
      <c r="BK118" s="365">
        <v>4960</v>
      </c>
      <c r="BL118" s="365">
        <v>5221</v>
      </c>
      <c r="BM118" s="365">
        <v>5147</v>
      </c>
      <c r="BN118" s="365">
        <v>4645</v>
      </c>
      <c r="BO118" s="365">
        <v>5106</v>
      </c>
      <c r="BP118" s="365">
        <v>4999</v>
      </c>
      <c r="BQ118" s="365">
        <v>4982</v>
      </c>
      <c r="BR118" s="365">
        <v>5103</v>
      </c>
      <c r="BS118" s="365">
        <v>5502</v>
      </c>
      <c r="BT118" s="365">
        <v>7524</v>
      </c>
      <c r="BU118" s="365">
        <v>6999</v>
      </c>
      <c r="BV118" s="365">
        <v>7407</v>
      </c>
      <c r="BW118" s="365">
        <v>7136</v>
      </c>
      <c r="BX118" s="365">
        <v>6920</v>
      </c>
      <c r="BY118" s="365">
        <v>6287</v>
      </c>
      <c r="BZ118" s="365">
        <v>7322</v>
      </c>
      <c r="CA118" s="365">
        <v>7197</v>
      </c>
      <c r="CB118" s="365">
        <v>5395</v>
      </c>
      <c r="CC118" s="365">
        <v>4230</v>
      </c>
      <c r="CD118" s="365">
        <v>4973</v>
      </c>
      <c r="CE118" s="365">
        <v>4057</v>
      </c>
      <c r="CF118" s="365">
        <v>2958</v>
      </c>
      <c r="CG118" s="365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7">
        <f>SUM(RD[[#This Row],[IS1_Inv1_M1]:[IS1_Inv1_M2]])</f>
        <v>14416</v>
      </c>
      <c r="EE118" s="367">
        <f>SUM(RD[[#This Row],[IS2_Inv1_M1]:[IS5_Inv1_M4]])</f>
        <v>104332</v>
      </c>
      <c r="EF118" s="367">
        <f>SUM(RD[[#This Row],[IS6_Inv1_M1]:[IS6_Inv2_M2]])+SUM(RD[[#This Row],[IS8_Inv1_M1]:[IS8_Inv4_M2]])</f>
        <v>82275</v>
      </c>
      <c r="EG118" s="367">
        <f>SUM(RD[[#This Row],[IS7_Inv1_M1]:[IS7_Inv1_M2]])</f>
        <v>14284</v>
      </c>
      <c r="EH118" s="367">
        <f>SUM(RD[[#This Row],[IS9_Inv1_M1]:[IS12_Inv2_M4]])</f>
        <v>159455</v>
      </c>
      <c r="EI118" s="367">
        <f>SUM(RD[[#This Row],[IS13_Inv1_M1]:[IS14_Inv1_M4]])</f>
        <v>75447</v>
      </c>
      <c r="EJ118" s="367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7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369"/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70"/>
      <c r="GK118" s="370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4">
        <v>0.29097222222222224</v>
      </c>
      <c r="G119" s="364">
        <v>0.76736111111111116</v>
      </c>
      <c r="H119" s="365">
        <v>4982</v>
      </c>
      <c r="I119" s="365">
        <v>4980</v>
      </c>
      <c r="J119" s="365">
        <v>4928</v>
      </c>
      <c r="K119" s="365">
        <v>4695</v>
      </c>
      <c r="L119" s="365">
        <v>4881</v>
      </c>
      <c r="M119" s="365">
        <v>4827</v>
      </c>
      <c r="N119" s="365">
        <v>5037</v>
      </c>
      <c r="O119" s="365">
        <v>4944</v>
      </c>
      <c r="P119" s="365">
        <v>4878</v>
      </c>
      <c r="Q119" s="365">
        <v>4949</v>
      </c>
      <c r="R119" s="365">
        <v>4792</v>
      </c>
      <c r="S119" s="365">
        <v>4824</v>
      </c>
      <c r="T119" s="365">
        <v>4709</v>
      </c>
      <c r="U119" s="365">
        <v>5001</v>
      </c>
      <c r="V119" s="365">
        <v>3396</v>
      </c>
      <c r="W119" s="365">
        <v>3060</v>
      </c>
      <c r="X119" s="365">
        <v>3305</v>
      </c>
      <c r="Y119" s="365">
        <v>3162</v>
      </c>
      <c r="Z119" s="365">
        <v>5009</v>
      </c>
      <c r="AA119" s="365">
        <v>4906</v>
      </c>
      <c r="AB119" s="365">
        <v>4069</v>
      </c>
      <c r="AC119" s="365">
        <v>4561</v>
      </c>
      <c r="AD119" s="365">
        <v>5031</v>
      </c>
      <c r="AE119" s="365">
        <v>5205</v>
      </c>
      <c r="AF119" s="365">
        <v>5234</v>
      </c>
      <c r="AG119" s="365">
        <v>5438</v>
      </c>
      <c r="AH119" s="365">
        <v>4883</v>
      </c>
      <c r="AI119" s="365">
        <v>5240</v>
      </c>
      <c r="AJ119" s="365">
        <v>4869</v>
      </c>
      <c r="AK119" s="365">
        <v>4761</v>
      </c>
      <c r="AL119" s="365">
        <v>4341</v>
      </c>
      <c r="AM119" s="365">
        <v>4670</v>
      </c>
      <c r="AN119" s="365">
        <v>3695</v>
      </c>
      <c r="AO119" s="365">
        <v>3706</v>
      </c>
      <c r="AP119" s="365">
        <v>3267</v>
      </c>
      <c r="AQ119" s="365">
        <v>3313</v>
      </c>
      <c r="AR119" s="365">
        <v>3494</v>
      </c>
      <c r="AS119" s="365">
        <v>3609</v>
      </c>
      <c r="AT119" s="365">
        <v>3513</v>
      </c>
      <c r="AU119" s="365">
        <v>3555</v>
      </c>
      <c r="AV119" s="365">
        <v>3839</v>
      </c>
      <c r="AW119" s="365">
        <v>3628</v>
      </c>
      <c r="AX119" s="365">
        <v>3646</v>
      </c>
      <c r="AY119" s="365">
        <v>3729</v>
      </c>
      <c r="AZ119" s="365">
        <v>3924</v>
      </c>
      <c r="BA119" s="365">
        <v>1192</v>
      </c>
      <c r="BB119" s="365">
        <v>3584</v>
      </c>
      <c r="BC119" s="365">
        <v>3639</v>
      </c>
      <c r="BD119" s="365">
        <v>3280</v>
      </c>
      <c r="BE119" s="365">
        <v>3498</v>
      </c>
      <c r="BF119" s="365">
        <v>3596</v>
      </c>
      <c r="BG119" s="365">
        <v>3500</v>
      </c>
      <c r="BH119" s="365">
        <v>3837</v>
      </c>
      <c r="BI119" s="365">
        <v>3198</v>
      </c>
      <c r="BJ119" s="365">
        <v>3440</v>
      </c>
      <c r="BK119" s="365">
        <v>3422</v>
      </c>
      <c r="BL119" s="365">
        <v>3605</v>
      </c>
      <c r="BM119" s="365">
        <v>3552</v>
      </c>
      <c r="BN119" s="365">
        <v>3176</v>
      </c>
      <c r="BO119" s="365">
        <v>3503</v>
      </c>
      <c r="BP119" s="365">
        <v>3445</v>
      </c>
      <c r="BQ119" s="365">
        <v>3414</v>
      </c>
      <c r="BR119" s="365">
        <v>3514</v>
      </c>
      <c r="BS119" s="365">
        <v>3837</v>
      </c>
      <c r="BT119" s="365">
        <v>5310</v>
      </c>
      <c r="BU119" s="365">
        <v>5004</v>
      </c>
      <c r="BV119" s="365">
        <v>5205</v>
      </c>
      <c r="BW119" s="365">
        <v>5021</v>
      </c>
      <c r="BX119" s="365">
        <v>4902</v>
      </c>
      <c r="BY119" s="365">
        <v>4419</v>
      </c>
      <c r="BZ119" s="365">
        <v>5177</v>
      </c>
      <c r="CA119" s="365">
        <v>5062</v>
      </c>
      <c r="CB119" s="365">
        <v>3813</v>
      </c>
      <c r="CC119" s="365">
        <v>2985</v>
      </c>
      <c r="CD119" s="365">
        <v>3517</v>
      </c>
      <c r="CE119" s="365">
        <v>2844</v>
      </c>
      <c r="CF119" s="365">
        <v>2049</v>
      </c>
      <c r="CG119" s="365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7">
        <f>SUM(RD[[#This Row],[IS1_Inv1_M1]:[IS1_Inv1_M2]])</f>
        <v>9962</v>
      </c>
      <c r="EE119" s="367">
        <f>SUM(RD[[#This Row],[IS2_Inv1_M1]:[IS5_Inv1_M4]])</f>
        <v>71388</v>
      </c>
      <c r="EF119" s="367">
        <f>SUM(RD[[#This Row],[IS6_Inv1_M1]:[IS6_Inv2_M2]])+SUM(RD[[#This Row],[IS8_Inv1_M1]:[IS8_Inv4_M2]])</f>
        <v>57981</v>
      </c>
      <c r="EG119" s="367">
        <f>SUM(RD[[#This Row],[IS7_Inv1_M1]:[IS7_Inv1_M2]])</f>
        <v>10236</v>
      </c>
      <c r="EH119" s="367">
        <f>SUM(RD[[#This Row],[IS9_Inv1_M1]:[IS12_Inv2_M4]])</f>
        <v>111150</v>
      </c>
      <c r="EI119" s="367">
        <f>SUM(RD[[#This Row],[IS13_Inv1_M1]:[IS14_Inv1_M4]])</f>
        <v>53259</v>
      </c>
      <c r="EJ119" s="367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7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369"/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70"/>
      <c r="GK119" s="370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4"/>
      <c r="G120" s="364"/>
      <c r="H120" s="365"/>
      <c r="I120" s="365"/>
      <c r="J120" s="365"/>
      <c r="K120" s="365"/>
      <c r="L120" s="365"/>
      <c r="M120" s="365"/>
      <c r="N120" s="365"/>
      <c r="O120" s="365"/>
      <c r="P120" s="365"/>
      <c r="Q120" s="365"/>
      <c r="R120" s="365"/>
      <c r="S120" s="365"/>
      <c r="T120" s="365"/>
      <c r="U120" s="365"/>
      <c r="V120" s="365"/>
      <c r="W120" s="365"/>
      <c r="X120" s="365"/>
      <c r="Y120" s="365"/>
      <c r="Z120" s="365"/>
      <c r="AA120" s="365"/>
      <c r="AB120" s="365"/>
      <c r="AC120" s="365"/>
      <c r="AD120" s="365"/>
      <c r="AE120" s="365"/>
      <c r="AF120" s="365"/>
      <c r="AG120" s="365"/>
      <c r="AH120" s="365"/>
      <c r="AI120" s="365"/>
      <c r="AJ120" s="365"/>
      <c r="AK120" s="365"/>
      <c r="AL120" s="365"/>
      <c r="AM120" s="365"/>
      <c r="AN120" s="365"/>
      <c r="AO120" s="365"/>
      <c r="AP120" s="365"/>
      <c r="AQ120" s="365"/>
      <c r="AR120" s="365"/>
      <c r="AS120" s="365"/>
      <c r="AT120" s="365"/>
      <c r="AU120" s="365"/>
      <c r="AV120" s="365"/>
      <c r="AW120" s="365"/>
      <c r="AX120" s="365"/>
      <c r="AY120" s="365"/>
      <c r="AZ120" s="365"/>
      <c r="BA120" s="365"/>
      <c r="BB120" s="365"/>
      <c r="BC120" s="365"/>
      <c r="BD120" s="365"/>
      <c r="BE120" s="365"/>
      <c r="BF120" s="365"/>
      <c r="BG120" s="365"/>
      <c r="BH120" s="365"/>
      <c r="BI120" s="365"/>
      <c r="BJ120" s="365"/>
      <c r="BK120" s="365"/>
      <c r="BL120" s="365"/>
      <c r="BM120" s="365"/>
      <c r="BN120" s="365"/>
      <c r="BO120" s="365"/>
      <c r="BP120" s="365"/>
      <c r="BQ120" s="365"/>
      <c r="BR120" s="365"/>
      <c r="BS120" s="365"/>
      <c r="BT120" s="365"/>
      <c r="BU120" s="365"/>
      <c r="BV120" s="365"/>
      <c r="BW120" s="365"/>
      <c r="BX120" s="365"/>
      <c r="BY120" s="365"/>
      <c r="BZ120" s="365"/>
      <c r="CA120" s="365"/>
      <c r="CB120" s="365"/>
      <c r="CC120" s="365"/>
      <c r="CD120" s="365"/>
      <c r="CE120" s="365"/>
      <c r="CF120" s="365"/>
      <c r="CG120" s="365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DD120" s="126"/>
      <c r="DE120" s="126"/>
      <c r="DF120" s="288"/>
      <c r="DG120" s="288"/>
      <c r="DH120" s="288"/>
      <c r="DI120" s="288"/>
      <c r="DJ120" s="288"/>
      <c r="DK120" s="288"/>
      <c r="DL120" s="288"/>
      <c r="DM120" s="288"/>
      <c r="DN120" s="288"/>
      <c r="DO120" s="288"/>
      <c r="DP120" s="288"/>
      <c r="DQ120" s="288"/>
      <c r="DR120" s="288"/>
      <c r="DS120" s="288"/>
      <c r="DT120" s="288"/>
      <c r="DU120" s="288"/>
      <c r="DV120" s="288"/>
      <c r="DW120" s="288"/>
      <c r="DX120" s="288"/>
      <c r="DY120" s="288"/>
      <c r="DZ120" s="288"/>
      <c r="EA120" s="288"/>
      <c r="EB120" s="288"/>
      <c r="EC120" s="288"/>
      <c r="ED120" s="367">
        <f>SUM(RD[[#This Row],[IS1_Inv1_M1]:[IS1_Inv1_M2]])</f>
        <v>0</v>
      </c>
      <c r="EE120" s="367">
        <f>SUM(RD[[#This Row],[IS2_Inv1_M1]:[IS5_Inv1_M4]])</f>
        <v>0</v>
      </c>
      <c r="EF120" s="367">
        <f>SUM(RD[[#This Row],[IS6_Inv1_M1]:[IS6_Inv2_M2]])+SUM(RD[[#This Row],[IS8_Inv1_M1]:[IS8_Inv4_M2]])</f>
        <v>0</v>
      </c>
      <c r="EG120" s="367">
        <f>SUM(RD[[#This Row],[IS7_Inv1_M1]:[IS7_Inv1_M2]])</f>
        <v>0</v>
      </c>
      <c r="EH120" s="367">
        <f>SUM(RD[[#This Row],[IS9_Inv1_M1]:[IS12_Inv2_M4]])</f>
        <v>0</v>
      </c>
      <c r="EI120" s="367">
        <f>SUM(RD[[#This Row],[IS13_Inv1_M1]:[IS14_Inv1_M4]])</f>
        <v>0</v>
      </c>
      <c r="EJ120" s="367">
        <f>SUM(RD[[#This Row],[IS15_Inv1_M1]:[IS15_Inv2_M1]])</f>
        <v>0</v>
      </c>
      <c r="EK120" s="127">
        <f>SUM(RD[[#This Row],[IS16_Inv1_M1]:[IS17_Inv2_M2]])</f>
        <v>0</v>
      </c>
      <c r="EL120" s="127">
        <f>SUM(RD[[#This Row],[IS18_Inv1_M1]:[IS19_Inv2_M3]])</f>
        <v>0</v>
      </c>
      <c r="EM120" s="127">
        <f>SUM(RD[[#This Row],[IS20_Inv1_M1]:[IS20_Inv2_M2]])</f>
        <v>0</v>
      </c>
      <c r="EN120" s="367">
        <f>SUM(RD[[#This Row],[O2R4_P1]:[O2R22_P3]])</f>
        <v>0</v>
      </c>
      <c r="EO120" s="127" t="str">
        <f>IFERROR(AVERAGEIF(RD[[#This Row],[POA_UP_MCR (KWh/m2)]:[POA_UP_Ph3 (KWh/m2)2]],"&lt;&gt;0",RD[[#This Row],[POA_UP_MCR (KWh/m2)]:[POA_UP_Ph3 (KWh/m2)2]]),"")</f>
        <v/>
      </c>
      <c r="EP120" s="127" t="str">
        <f>IFERROR(AVERAGEIF(RD[[#This Row],[POA_Down_MCR (KWh/m2)]:[POA_Down_Ph3 (KWh/m2)22]],"&lt;&gt;0",RD[[#This Row],[POA_Down_MCR (KWh/m2)]:[POA_Down_Ph3 (KWh/m2)22]]),"")</f>
        <v/>
      </c>
      <c r="EQ120" s="127" t="str">
        <f>IFERROR(AVERAGEIF(RD[[#This Row],[GHI_UP_MCR (KWh/m2)]:[GHI_UP_IS1 (KWh/m2)]],"&lt;&gt;0",RD[[#This Row],[GHI_UP_MCR (KWh/m2)]:[GHI_UP_IS1 (KWh/m2)]]),"")</f>
        <v/>
      </c>
      <c r="ER120" s="127" t="str">
        <f>IFERROR(AVERAGEIF(RD[[#This Row],[GHI_Down_MCR (KWh/m2)]:[GHI_Down_IS1 (KWh/m2)]],"&lt;&gt;0",RD[[#This Row],[GHI_Down_MCR (KWh/m2)]:[GHI_Down_IS1 (KWh/m2)]]),"")</f>
        <v/>
      </c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  <c r="FH120" s="128"/>
      <c r="FI120" s="128"/>
      <c r="FJ120" s="291" t="str">
        <f>IF((RD[[#This Row],[33 kV_Wind_F1_Ex]]-ES119)*165000&lt;=0,"",(RD[[#This Row],[33 kV_Wind_F1_Ex]]-ES119)*165000)</f>
        <v/>
      </c>
      <c r="FK120" s="291" t="str">
        <f>IF((RD[[#This Row],[33 kV_Wind_F2_Ex]]-ET119)*165000&lt;=0,"",(RD[[#This Row],[33 kV_Wind_F2_Ex]]-ET119)*165000)</f>
        <v/>
      </c>
      <c r="FL120" s="131" t="str">
        <f>IF((RD[[#This Row],[33 kV_Wind_F3_Ex]]-EU119)*225000&lt;=0,"",(RD[[#This Row],[33 kV_Wind_F3_Ex]]-EU119)*225000)</f>
        <v/>
      </c>
      <c r="FM120" s="131" t="str">
        <f>IF((RD[[#This Row],[33 kV_Wind_F4_Ex]]-EV119)*165000&lt;=0,"",(RD[[#This Row],[33 kV_Wind_F4_Ex]]-EV119)*165000)</f>
        <v/>
      </c>
      <c r="FN120" s="227" t="str">
        <f>IF((RD[[#This Row],[33 kV_Solar_F1_Ex]]-EW119)*225000&lt;=0,"",(RD[[#This Row],[33 kV_Solar_F1_Ex]]-EW119)*225000)</f>
        <v/>
      </c>
      <c r="FO120" s="132" t="str">
        <f>IF((RD[[#This Row],[33kV_Solar_F2_Ex]]-EX119)*225000&lt;=0,"",(RD[[#This Row],[33kV_Solar_F2_Ex]]-EX119)*225000)</f>
        <v/>
      </c>
      <c r="FP120" s="369"/>
      <c r="FQ120" s="131" t="str">
        <f>IF((RD[[#This Row],[33kV_Solar_F4_Ex]]-EZ119)*225000&lt;=0,"",(RD[[#This Row],[33kV_Solar_F4_Ex]]-EZ119)*225000)</f>
        <v/>
      </c>
      <c r="FR120" s="291">
        <f>IF((RD[[#This Row],[33kV_OG1_Ex]]-FA119)*1000&lt;=0,0,(RD[[#This Row],[33kV_OG1_Ex]]-FA119)*1000)</f>
        <v>0</v>
      </c>
      <c r="FS120" s="227">
        <f>IFERROR(IF((RD[[#This Row],[33kV_OG2_Ex]]-FB119)*1000&lt;=0,0,(RD[[#This Row],[33kV_OG2_Ex]]-FB119)*1000),0)</f>
        <v>0</v>
      </c>
      <c r="FT120" s="132">
        <f>IF((RD[[#This Row],[220kV_TX1_Ex]]-FC119)*800000&lt;=0,0,(RD[[#This Row],[220kV_TX1_Ex]]-FC119)*800000)</f>
        <v>0</v>
      </c>
      <c r="FU120" s="227">
        <f>IF((RD[[#This Row],[220kV_Tx2_Ex]]-FD119)*800000&lt;=0,0,(RD[[#This Row],[220kV_Tx2_Ex]]-FD119)*800000)</f>
        <v>0</v>
      </c>
      <c r="FV120" s="291">
        <f>IF((RD[[#This Row],[220kV_TL_TVM_Ex]]-FE119)*1600000&lt;=0,0,(RD[[#This Row],[220kV_TL_TVM_Ex]]-FE119)*1600000)</f>
        <v>0</v>
      </c>
      <c r="FW120" s="291" t="str">
        <f>IF((RD[[#This Row],[220kV_C&amp;R_PQM_Ex]]-FF119)*1600000&lt;=0,"",(RD[[#This Row],[220kV_C&amp;R_PQM_Ex]]-FF119)*1600000)</f>
        <v/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 t="str">
        <f>IF((RD[[#This Row],[33kV_Aux2_Im]]-FI119)*1000&lt;=0,"",(RD[[#This Row],[33kV_Aux2_Im]]-FI119)*1000)</f>
        <v/>
      </c>
      <c r="GA120" s="291">
        <f>IFERROR(RD[[#This Row],[33kV_OG1_Energy (MWh)]]+RD[[#This Row],[33kV_OG2_Energy (MWh)]],"")</f>
        <v>0</v>
      </c>
      <c r="GB120" s="291">
        <f>IFERROR(RD[[#This Row],[220kV_TL_TVM Energy (MWh)]]-RD[[#This Row],[220KV_C&amp;R_PQM_im (MWh)]],"")</f>
        <v>0</v>
      </c>
      <c r="GC120" s="228" t="str">
        <f>IFERROR(RD[[#This Row],[33 kV Total Export (MWH)]]/RD[[#This Row],[220 KV Net Export (MWh)]]-1,"")</f>
        <v/>
      </c>
      <c r="GD120" s="229">
        <f>IFERROR((RD[[#This Row],[Sunset Time (POA&lt;20 W/m2)]]-RD[[#This Row],[Sunrise Time (POA&gt;20 W/m2)]])*24,0)</f>
        <v>0</v>
      </c>
      <c r="GE120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0" s="57">
        <f t="shared" si="200"/>
        <v>0</v>
      </c>
      <c r="GG120" s="143">
        <v>170.27</v>
      </c>
      <c r="GH120" s="57">
        <f t="shared" si="206"/>
        <v>0</v>
      </c>
      <c r="GI120" s="8">
        <f>IFERROR(RD[[#This Row],[Wind Export (33 kV)]]*(1-RD[[#This Row],[33 kV Line Loss (%)]]),RD[[#This Row],[Wind Export (33 kV)]])</f>
        <v>0</v>
      </c>
      <c r="GJ120" s="370"/>
      <c r="GK120" s="370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4"/>
      <c r="G121" s="364"/>
      <c r="H121" s="365"/>
      <c r="I121" s="365"/>
      <c r="J121" s="365"/>
      <c r="K121" s="365"/>
      <c r="L121" s="365"/>
      <c r="M121" s="365"/>
      <c r="N121" s="365"/>
      <c r="O121" s="365"/>
      <c r="P121" s="365"/>
      <c r="Q121" s="365"/>
      <c r="R121" s="365"/>
      <c r="S121" s="365"/>
      <c r="T121" s="365"/>
      <c r="U121" s="365"/>
      <c r="V121" s="365"/>
      <c r="W121" s="365"/>
      <c r="X121" s="365"/>
      <c r="Y121" s="365"/>
      <c r="Z121" s="365"/>
      <c r="AA121" s="365"/>
      <c r="AB121" s="365"/>
      <c r="AC121" s="365"/>
      <c r="AD121" s="365"/>
      <c r="AE121" s="365"/>
      <c r="AF121" s="365"/>
      <c r="AG121" s="365"/>
      <c r="AH121" s="365"/>
      <c r="AI121" s="365"/>
      <c r="AJ121" s="365"/>
      <c r="AK121" s="365"/>
      <c r="AL121" s="365"/>
      <c r="AM121" s="365"/>
      <c r="AN121" s="365"/>
      <c r="AO121" s="365"/>
      <c r="AP121" s="365"/>
      <c r="AQ121" s="365"/>
      <c r="AR121" s="365"/>
      <c r="AS121" s="365"/>
      <c r="AT121" s="365"/>
      <c r="AU121" s="365"/>
      <c r="AV121" s="365"/>
      <c r="AW121" s="365"/>
      <c r="AX121" s="365"/>
      <c r="AY121" s="365"/>
      <c r="AZ121" s="365"/>
      <c r="BA121" s="365"/>
      <c r="BB121" s="365"/>
      <c r="BC121" s="365"/>
      <c r="BD121" s="365"/>
      <c r="BE121" s="365"/>
      <c r="BF121" s="365"/>
      <c r="BG121" s="365"/>
      <c r="BH121" s="365"/>
      <c r="BI121" s="365"/>
      <c r="BJ121" s="365"/>
      <c r="BK121" s="365"/>
      <c r="BL121" s="365"/>
      <c r="BM121" s="365"/>
      <c r="BN121" s="365"/>
      <c r="BO121" s="365"/>
      <c r="BP121" s="365"/>
      <c r="BQ121" s="365"/>
      <c r="BR121" s="365"/>
      <c r="BS121" s="365"/>
      <c r="BT121" s="365"/>
      <c r="BU121" s="365"/>
      <c r="BV121" s="365"/>
      <c r="BW121" s="365"/>
      <c r="BX121" s="365"/>
      <c r="BY121" s="365"/>
      <c r="BZ121" s="365"/>
      <c r="CA121" s="365"/>
      <c r="CB121" s="365"/>
      <c r="CC121" s="365"/>
      <c r="CD121" s="365"/>
      <c r="CE121" s="365"/>
      <c r="CF121" s="365"/>
      <c r="CG121" s="365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DD121" s="126"/>
      <c r="DE121" s="126"/>
      <c r="DF121" s="288"/>
      <c r="DG121" s="288"/>
      <c r="DH121" s="288"/>
      <c r="DI121" s="288"/>
      <c r="DJ121" s="288"/>
      <c r="DK121" s="288"/>
      <c r="DL121" s="288"/>
      <c r="DM121" s="288"/>
      <c r="DN121" s="288"/>
      <c r="DO121" s="288"/>
      <c r="DP121" s="288"/>
      <c r="DQ121" s="288"/>
      <c r="DR121" s="288"/>
      <c r="DS121" s="288"/>
      <c r="DT121" s="288"/>
      <c r="DU121" s="288"/>
      <c r="DV121" s="288"/>
      <c r="DW121" s="288"/>
      <c r="DX121" s="288"/>
      <c r="DY121" s="288"/>
      <c r="DZ121" s="288"/>
      <c r="EA121" s="288"/>
      <c r="EB121" s="288"/>
      <c r="EC121" s="288"/>
      <c r="ED121" s="367">
        <f>SUM(RD[[#This Row],[IS1_Inv1_M1]:[IS1_Inv1_M2]])</f>
        <v>0</v>
      </c>
      <c r="EE121" s="367">
        <f>SUM(RD[[#This Row],[IS2_Inv1_M1]:[IS5_Inv1_M4]])</f>
        <v>0</v>
      </c>
      <c r="EF121" s="367">
        <f>SUM(RD[[#This Row],[IS6_Inv1_M1]:[IS6_Inv2_M2]])+SUM(RD[[#This Row],[IS8_Inv1_M1]:[IS8_Inv4_M2]])</f>
        <v>0</v>
      </c>
      <c r="EG121" s="367">
        <f>SUM(RD[[#This Row],[IS7_Inv1_M1]:[IS7_Inv1_M2]])</f>
        <v>0</v>
      </c>
      <c r="EH121" s="367">
        <f>SUM(RD[[#This Row],[IS9_Inv1_M1]:[IS12_Inv2_M4]])</f>
        <v>0</v>
      </c>
      <c r="EI121" s="367">
        <f>SUM(RD[[#This Row],[IS13_Inv1_M1]:[IS14_Inv1_M4]])</f>
        <v>0</v>
      </c>
      <c r="EJ121" s="367">
        <f>SUM(RD[[#This Row],[IS15_Inv1_M1]:[IS15_Inv2_M1]])</f>
        <v>0</v>
      </c>
      <c r="EK121" s="127">
        <f>SUM(RD[[#This Row],[IS16_Inv1_M1]:[IS17_Inv2_M2]])</f>
        <v>0</v>
      </c>
      <c r="EL121" s="127">
        <f>SUM(RD[[#This Row],[IS18_Inv1_M1]:[IS19_Inv2_M3]])</f>
        <v>0</v>
      </c>
      <c r="EM121" s="127">
        <f>SUM(RD[[#This Row],[IS20_Inv1_M1]:[IS20_Inv2_M2]])</f>
        <v>0</v>
      </c>
      <c r="EN121" s="367">
        <f>SUM(RD[[#This Row],[O2R4_P1]:[O2R22_P3]])</f>
        <v>0</v>
      </c>
      <c r="EO121" s="127" t="str">
        <f>IFERROR(AVERAGEIF(RD[[#This Row],[POA_UP_MCR (KWh/m2)]:[POA_UP_Ph3 (KWh/m2)2]],"&lt;&gt;0",RD[[#This Row],[POA_UP_MCR (KWh/m2)]:[POA_UP_Ph3 (KWh/m2)2]]),"")</f>
        <v/>
      </c>
      <c r="EP121" s="127" t="str">
        <f>IFERROR(AVERAGEIF(RD[[#This Row],[POA_Down_MCR (KWh/m2)]:[POA_Down_Ph3 (KWh/m2)22]],"&lt;&gt;0",RD[[#This Row],[POA_Down_MCR (KWh/m2)]:[POA_Down_Ph3 (KWh/m2)22]]),"")</f>
        <v/>
      </c>
      <c r="EQ121" s="127" t="str">
        <f>IFERROR(AVERAGEIF(RD[[#This Row],[GHI_UP_MCR (KWh/m2)]:[GHI_UP_IS1 (KWh/m2)]],"&lt;&gt;0",RD[[#This Row],[GHI_UP_MCR (KWh/m2)]:[GHI_UP_IS1 (KWh/m2)]]),"")</f>
        <v/>
      </c>
      <c r="ER121" s="127" t="str">
        <f>IFERROR(AVERAGEIF(RD[[#This Row],[GHI_Down_MCR (KWh/m2)]:[GHI_Down_IS1 (KWh/m2)]],"&lt;&gt;0",RD[[#This Row],[GHI_Down_MCR (KWh/m2)]:[GHI_Down_IS1 (KWh/m2)]]),"")</f>
        <v/>
      </c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128"/>
      <c r="FI121" s="128"/>
      <c r="FJ121" s="291" t="str">
        <f>IF((RD[[#This Row],[33 kV_Wind_F1_Ex]]-ES120)*165000&lt;=0,"",(RD[[#This Row],[33 kV_Wind_F1_Ex]]-ES120)*165000)</f>
        <v/>
      </c>
      <c r="FK121" s="291" t="str">
        <f>IF((RD[[#This Row],[33 kV_Wind_F2_Ex]]-ET120)*165000&lt;=0,"",(RD[[#This Row],[33 kV_Wind_F2_Ex]]-ET120)*165000)</f>
        <v/>
      </c>
      <c r="FL121" s="131" t="str">
        <f>IF((RD[[#This Row],[33 kV_Wind_F3_Ex]]-EU120)*225000&lt;=0,"",(RD[[#This Row],[33 kV_Wind_F3_Ex]]-EU120)*225000)</f>
        <v/>
      </c>
      <c r="FM121" s="131" t="str">
        <f>IF((RD[[#This Row],[33 kV_Wind_F4_Ex]]-EV120)*165000&lt;=0,"",(RD[[#This Row],[33 kV_Wind_F4_Ex]]-EV120)*165000)</f>
        <v/>
      </c>
      <c r="FN121" s="227" t="str">
        <f>IF((RD[[#This Row],[33 kV_Solar_F1_Ex]]-EW120)*225000&lt;=0,"",(RD[[#This Row],[33 kV_Solar_F1_Ex]]-EW120)*225000)</f>
        <v/>
      </c>
      <c r="FO121" s="132" t="str">
        <f>IF((RD[[#This Row],[33kV_Solar_F2_Ex]]-EX120)*225000&lt;=0,"",(RD[[#This Row],[33kV_Solar_F2_Ex]]-EX120)*225000)</f>
        <v/>
      </c>
      <c r="FP121" s="369"/>
      <c r="FQ121" s="131" t="str">
        <f>IF((RD[[#This Row],[33kV_Solar_F4_Ex]]-EZ120)*225000&lt;=0,"",(RD[[#This Row],[33kV_Solar_F4_Ex]]-EZ120)*225000)</f>
        <v/>
      </c>
      <c r="FR121" s="291">
        <f>IF((RD[[#This Row],[33kV_OG1_Ex]]-FA120)*1000&lt;=0,0,(RD[[#This Row],[33kV_OG1_Ex]]-FA120)*1000)</f>
        <v>0</v>
      </c>
      <c r="FS121" s="227">
        <f>IFERROR(IF((RD[[#This Row],[33kV_OG2_Ex]]-FB120)*1000&lt;=0,0,(RD[[#This Row],[33kV_OG2_Ex]]-FB120)*1000),0)</f>
        <v>0</v>
      </c>
      <c r="FT121" s="132">
        <f>IF((RD[[#This Row],[220kV_TX1_Ex]]-FC120)*800000&lt;=0,0,(RD[[#This Row],[220kV_TX1_Ex]]-FC120)*800000)</f>
        <v>0</v>
      </c>
      <c r="FU121" s="227">
        <f>IF((RD[[#This Row],[220kV_Tx2_Ex]]-FD120)*800000&lt;=0,0,(RD[[#This Row],[220kV_Tx2_Ex]]-FD120)*800000)</f>
        <v>0</v>
      </c>
      <c r="FV121" s="291">
        <f>IF((RD[[#This Row],[220kV_TL_TVM_Ex]]-FE120)*1600000&lt;=0,0,(RD[[#This Row],[220kV_TL_TVM_Ex]]-FE120)*1600000)</f>
        <v>0</v>
      </c>
      <c r="FW121" s="291" t="str">
        <f>IF((RD[[#This Row],[220kV_C&amp;R_PQM_Ex]]-FF120)*1600000&lt;=0,"",(RD[[#This Row],[220kV_C&amp;R_PQM_Ex]]-FF120)*1600000)</f>
        <v/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 t="str">
        <f>IF((RD[[#This Row],[33kV_Aux2_Im]]-FI120)*1000&lt;=0,"",(RD[[#This Row],[33kV_Aux2_Im]]-FI120)*1000)</f>
        <v/>
      </c>
      <c r="GA121" s="291">
        <f>IFERROR(RD[[#This Row],[33kV_OG1_Energy (MWh)]]+RD[[#This Row],[33kV_OG2_Energy (MWh)]],"")</f>
        <v>0</v>
      </c>
      <c r="GB121" s="291">
        <f>IFERROR(RD[[#This Row],[220kV_TL_TVM Energy (MWh)]]-RD[[#This Row],[220KV_C&amp;R_PQM_im (MWh)]],"")</f>
        <v>0</v>
      </c>
      <c r="GC121" s="228" t="str">
        <f>IFERROR(RD[[#This Row],[33 kV Total Export (MWH)]]/RD[[#This Row],[220 KV Net Export (MWh)]]-1,"")</f>
        <v/>
      </c>
      <c r="GD121" s="229">
        <f>IFERROR((RD[[#This Row],[Sunset Time (POA&lt;20 W/m2)]]-RD[[#This Row],[Sunrise Time (POA&gt;20 W/m2)]])*24,0)</f>
        <v>0</v>
      </c>
      <c r="GE121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1" s="57">
        <f t="shared" si="200"/>
        <v>0</v>
      </c>
      <c r="GG121" s="143">
        <v>170.27</v>
      </c>
      <c r="GH121" s="57">
        <f t="shared" si="206"/>
        <v>0</v>
      </c>
      <c r="GI121" s="8">
        <f>IFERROR(RD[[#This Row],[Wind Export (33 kV)]]*(1-RD[[#This Row],[33 kV Line Loss (%)]]),RD[[#This Row],[Wind Export (33 kV)]])</f>
        <v>0</v>
      </c>
      <c r="GJ121" s="370"/>
      <c r="GK121" s="370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4"/>
      <c r="G122" s="364"/>
      <c r="H122" s="365"/>
      <c r="I122" s="365"/>
      <c r="J122" s="365"/>
      <c r="K122" s="365"/>
      <c r="L122" s="365"/>
      <c r="M122" s="365"/>
      <c r="N122" s="365"/>
      <c r="O122" s="365"/>
      <c r="P122" s="365"/>
      <c r="Q122" s="365"/>
      <c r="R122" s="365"/>
      <c r="S122" s="365"/>
      <c r="T122" s="365"/>
      <c r="U122" s="365"/>
      <c r="V122" s="365"/>
      <c r="W122" s="365"/>
      <c r="X122" s="365"/>
      <c r="Y122" s="365"/>
      <c r="Z122" s="365"/>
      <c r="AA122" s="365"/>
      <c r="AB122" s="365"/>
      <c r="AC122" s="365"/>
      <c r="AD122" s="365"/>
      <c r="AE122" s="365"/>
      <c r="AF122" s="365"/>
      <c r="AG122" s="365"/>
      <c r="AH122" s="365"/>
      <c r="AI122" s="365"/>
      <c r="AJ122" s="365"/>
      <c r="AK122" s="365"/>
      <c r="AL122" s="365"/>
      <c r="AM122" s="365"/>
      <c r="AN122" s="365"/>
      <c r="AO122" s="365"/>
      <c r="AP122" s="365"/>
      <c r="AQ122" s="365"/>
      <c r="AR122" s="365"/>
      <c r="AS122" s="365"/>
      <c r="AT122" s="365"/>
      <c r="AU122" s="365"/>
      <c r="AV122" s="365"/>
      <c r="AW122" s="365"/>
      <c r="AX122" s="365"/>
      <c r="AY122" s="365"/>
      <c r="AZ122" s="365"/>
      <c r="BA122" s="365"/>
      <c r="BB122" s="365"/>
      <c r="BC122" s="365"/>
      <c r="BD122" s="365"/>
      <c r="BE122" s="365"/>
      <c r="BF122" s="365"/>
      <c r="BG122" s="365"/>
      <c r="BH122" s="365"/>
      <c r="BI122" s="365"/>
      <c r="BJ122" s="365"/>
      <c r="BK122" s="365"/>
      <c r="BL122" s="365"/>
      <c r="BM122" s="365"/>
      <c r="BN122" s="365"/>
      <c r="BO122" s="365"/>
      <c r="BP122" s="365"/>
      <c r="BQ122" s="365"/>
      <c r="BR122" s="365"/>
      <c r="BS122" s="365"/>
      <c r="BT122" s="365"/>
      <c r="BU122" s="365"/>
      <c r="BV122" s="365"/>
      <c r="BW122" s="365"/>
      <c r="BX122" s="365"/>
      <c r="BY122" s="365"/>
      <c r="BZ122" s="365"/>
      <c r="CA122" s="365"/>
      <c r="CB122" s="365"/>
      <c r="CC122" s="365"/>
      <c r="CD122" s="365"/>
      <c r="CE122" s="365"/>
      <c r="CF122" s="365"/>
      <c r="CG122" s="365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126"/>
      <c r="DE122" s="126"/>
      <c r="DF122" s="288"/>
      <c r="DG122" s="288"/>
      <c r="DH122" s="288"/>
      <c r="DI122" s="288"/>
      <c r="DJ122" s="288"/>
      <c r="DK122" s="288"/>
      <c r="DL122" s="288"/>
      <c r="DM122" s="288"/>
      <c r="DN122" s="288"/>
      <c r="DO122" s="288"/>
      <c r="DP122" s="288"/>
      <c r="DQ122" s="288"/>
      <c r="DR122" s="288"/>
      <c r="DS122" s="288"/>
      <c r="DT122" s="288"/>
      <c r="DU122" s="288"/>
      <c r="DV122" s="288"/>
      <c r="DW122" s="288"/>
      <c r="DX122" s="288"/>
      <c r="DY122" s="288"/>
      <c r="DZ122" s="288"/>
      <c r="EA122" s="288"/>
      <c r="EB122" s="288"/>
      <c r="EC122" s="288"/>
      <c r="ED122" s="367">
        <f>SUM(RD[[#This Row],[IS1_Inv1_M1]:[IS1_Inv1_M2]])</f>
        <v>0</v>
      </c>
      <c r="EE122" s="367">
        <f>SUM(RD[[#This Row],[IS2_Inv1_M1]:[IS5_Inv1_M4]])</f>
        <v>0</v>
      </c>
      <c r="EF122" s="367">
        <f>SUM(RD[[#This Row],[IS6_Inv1_M1]:[IS6_Inv2_M2]])+SUM(RD[[#This Row],[IS8_Inv1_M1]:[IS8_Inv4_M2]])</f>
        <v>0</v>
      </c>
      <c r="EG122" s="367">
        <f>SUM(RD[[#This Row],[IS7_Inv1_M1]:[IS7_Inv1_M2]])</f>
        <v>0</v>
      </c>
      <c r="EH122" s="367">
        <f>SUM(RD[[#This Row],[IS9_Inv1_M1]:[IS12_Inv2_M4]])</f>
        <v>0</v>
      </c>
      <c r="EI122" s="367">
        <f>SUM(RD[[#This Row],[IS13_Inv1_M1]:[IS14_Inv1_M4]])</f>
        <v>0</v>
      </c>
      <c r="EJ122" s="367">
        <f>SUM(RD[[#This Row],[IS15_Inv1_M1]:[IS15_Inv2_M1]])</f>
        <v>0</v>
      </c>
      <c r="EK122" s="127">
        <f>SUM(RD[[#This Row],[IS16_Inv1_M1]:[IS17_Inv2_M2]])</f>
        <v>0</v>
      </c>
      <c r="EL122" s="127">
        <f>SUM(RD[[#This Row],[IS18_Inv1_M1]:[IS19_Inv2_M3]])</f>
        <v>0</v>
      </c>
      <c r="EM122" s="127">
        <f>SUM(RD[[#This Row],[IS20_Inv1_M1]:[IS20_Inv2_M2]])</f>
        <v>0</v>
      </c>
      <c r="EN122" s="367">
        <f>SUM(RD[[#This Row],[O2R4_P1]:[O2R22_P3]])</f>
        <v>0</v>
      </c>
      <c r="EO122" s="127" t="str">
        <f>IFERROR(AVERAGEIF(RD[[#This Row],[POA_UP_MCR (KWh/m2)]:[POA_UP_Ph3 (KWh/m2)2]],"&lt;&gt;0",RD[[#This Row],[POA_UP_MCR (KWh/m2)]:[POA_UP_Ph3 (KWh/m2)2]]),"")</f>
        <v/>
      </c>
      <c r="EP122" s="127" t="str">
        <f>IFERROR(AVERAGEIF(RD[[#This Row],[POA_Down_MCR (KWh/m2)]:[POA_Down_Ph3 (KWh/m2)22]],"&lt;&gt;0",RD[[#This Row],[POA_Down_MCR (KWh/m2)]:[POA_Down_Ph3 (KWh/m2)22]]),"")</f>
        <v/>
      </c>
      <c r="EQ122" s="127" t="str">
        <f>IFERROR(AVERAGEIF(RD[[#This Row],[GHI_UP_MCR (KWh/m2)]:[GHI_UP_IS1 (KWh/m2)]],"&lt;&gt;0",RD[[#This Row],[GHI_UP_MCR (KWh/m2)]:[GHI_UP_IS1 (KWh/m2)]]),"")</f>
        <v/>
      </c>
      <c r="ER122" s="127" t="str">
        <f>IFERROR(AVERAGEIF(RD[[#This Row],[GHI_Down_MCR (KWh/m2)]:[GHI_Down_IS1 (KWh/m2)]],"&lt;&gt;0",RD[[#This Row],[GHI_Down_MCR (KWh/m2)]:[GHI_Down_IS1 (KWh/m2)]]),"")</f>
        <v/>
      </c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128"/>
      <c r="FI122" s="128"/>
      <c r="FJ122" s="291" t="str">
        <f>IF((RD[[#This Row],[33 kV_Wind_F1_Ex]]-ES121)*165000&lt;=0,"",(RD[[#This Row],[33 kV_Wind_F1_Ex]]-ES121)*165000)</f>
        <v/>
      </c>
      <c r="FK122" s="291" t="str">
        <f>IF((RD[[#This Row],[33 kV_Wind_F2_Ex]]-ET121)*165000&lt;=0,"",(RD[[#This Row],[33 kV_Wind_F2_Ex]]-ET121)*165000)</f>
        <v/>
      </c>
      <c r="FL122" s="131" t="str">
        <f>IF((RD[[#This Row],[33 kV_Wind_F3_Ex]]-EU121)*225000&lt;=0,"",(RD[[#This Row],[33 kV_Wind_F3_Ex]]-EU121)*225000)</f>
        <v/>
      </c>
      <c r="FM122" s="131" t="str">
        <f>IF((RD[[#This Row],[33 kV_Wind_F4_Ex]]-EV121)*165000&lt;=0,"",(RD[[#This Row],[33 kV_Wind_F4_Ex]]-EV121)*165000)</f>
        <v/>
      </c>
      <c r="FN122" s="227" t="str">
        <f>IF((RD[[#This Row],[33 kV_Solar_F1_Ex]]-EW121)*225000&lt;=0,"",(RD[[#This Row],[33 kV_Solar_F1_Ex]]-EW121)*225000)</f>
        <v/>
      </c>
      <c r="FO122" s="132" t="str">
        <f>IF((RD[[#This Row],[33kV_Solar_F2_Ex]]-EX121)*225000&lt;=0,"",(RD[[#This Row],[33kV_Solar_F2_Ex]]-EX121)*225000)</f>
        <v/>
      </c>
      <c r="FP122" s="369"/>
      <c r="FQ122" s="131" t="str">
        <f>IF((RD[[#This Row],[33kV_Solar_F4_Ex]]-EZ121)*225000&lt;=0,"",(RD[[#This Row],[33kV_Solar_F4_Ex]]-EZ121)*225000)</f>
        <v/>
      </c>
      <c r="FR122" s="291">
        <f>IF((RD[[#This Row],[33kV_OG1_Ex]]-FA121)*1000&lt;=0,0,(RD[[#This Row],[33kV_OG1_Ex]]-FA121)*1000)</f>
        <v>0</v>
      </c>
      <c r="FS122" s="227">
        <f>IFERROR(IF((RD[[#This Row],[33kV_OG2_Ex]]-FB121)*1000&lt;=0,0,(RD[[#This Row],[33kV_OG2_Ex]]-FB121)*1000),0)</f>
        <v>0</v>
      </c>
      <c r="FT122" s="132">
        <f>IF((RD[[#This Row],[220kV_TX1_Ex]]-FC121)*800000&lt;=0,0,(RD[[#This Row],[220kV_TX1_Ex]]-FC121)*800000)</f>
        <v>0</v>
      </c>
      <c r="FU122" s="227">
        <f>IF((RD[[#This Row],[220kV_Tx2_Ex]]-FD121)*800000&lt;=0,0,(RD[[#This Row],[220kV_Tx2_Ex]]-FD121)*800000)</f>
        <v>0</v>
      </c>
      <c r="FV122" s="291">
        <f>IF((RD[[#This Row],[220kV_TL_TVM_Ex]]-FE121)*1600000&lt;=0,0,(RD[[#This Row],[220kV_TL_TVM_Ex]]-FE121)*1600000)</f>
        <v>0</v>
      </c>
      <c r="FW122" s="291" t="str">
        <f>IF((RD[[#This Row],[220kV_C&amp;R_PQM_Ex]]-FF121)*1600000&lt;=0,"",(RD[[#This Row],[220kV_C&amp;R_PQM_Ex]]-FF121)*1600000)</f>
        <v/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 t="str">
        <f>IF((RD[[#This Row],[33kV_Aux2_Im]]-FI121)*1000&lt;=0,"",(RD[[#This Row],[33kV_Aux2_Im]]-FI121)*1000)</f>
        <v/>
      </c>
      <c r="GA122" s="291">
        <f>IFERROR(RD[[#This Row],[33kV_OG1_Energy (MWh)]]+RD[[#This Row],[33kV_OG2_Energy (MWh)]],"")</f>
        <v>0</v>
      </c>
      <c r="GB122" s="291">
        <f>IFERROR(RD[[#This Row],[220kV_TL_TVM Energy (MWh)]]-RD[[#This Row],[220KV_C&amp;R_PQM_im (MWh)]],"")</f>
        <v>0</v>
      </c>
      <c r="GC122" s="228" t="str">
        <f>IFERROR(RD[[#This Row],[33 kV Total Export (MWH)]]/RD[[#This Row],[220 KV Net Export (MWh)]]-1,"")</f>
        <v/>
      </c>
      <c r="GD122" s="229">
        <f>IFERROR((RD[[#This Row],[Sunset Time (POA&lt;20 W/m2)]]-RD[[#This Row],[Sunrise Time (POA&gt;20 W/m2)]])*24,0)</f>
        <v>0</v>
      </c>
      <c r="GE122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2" s="57">
        <f t="shared" si="200"/>
        <v>0</v>
      </c>
      <c r="GG122" s="143">
        <v>170.27</v>
      </c>
      <c r="GH122" s="57">
        <f t="shared" si="206"/>
        <v>0</v>
      </c>
      <c r="GI122" s="8">
        <f>IFERROR(RD[[#This Row],[Wind Export (33 kV)]]*(1-RD[[#This Row],[33 kV Line Loss (%)]]),RD[[#This Row],[Wind Export (33 kV)]])</f>
        <v>0</v>
      </c>
      <c r="GJ122" s="370"/>
      <c r="GK122" s="370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4"/>
      <c r="G123" s="364"/>
      <c r="H123" s="365"/>
      <c r="I123" s="365"/>
      <c r="J123" s="365"/>
      <c r="K123" s="365"/>
      <c r="L123" s="365"/>
      <c r="M123" s="365"/>
      <c r="N123" s="365"/>
      <c r="O123" s="365"/>
      <c r="P123" s="365"/>
      <c r="Q123" s="365"/>
      <c r="R123" s="365"/>
      <c r="S123" s="365"/>
      <c r="T123" s="365"/>
      <c r="U123" s="365"/>
      <c r="V123" s="365"/>
      <c r="W123" s="365"/>
      <c r="X123" s="365"/>
      <c r="Y123" s="365"/>
      <c r="Z123" s="365"/>
      <c r="AA123" s="365"/>
      <c r="AB123" s="365"/>
      <c r="AC123" s="365"/>
      <c r="AD123" s="365"/>
      <c r="AE123" s="365"/>
      <c r="AF123" s="365"/>
      <c r="AG123" s="365"/>
      <c r="AH123" s="365"/>
      <c r="AI123" s="365"/>
      <c r="AJ123" s="365"/>
      <c r="AK123" s="365"/>
      <c r="AL123" s="365"/>
      <c r="AM123" s="365"/>
      <c r="AN123" s="365"/>
      <c r="AO123" s="365"/>
      <c r="AP123" s="365"/>
      <c r="AQ123" s="365"/>
      <c r="AR123" s="365"/>
      <c r="AS123" s="365"/>
      <c r="AT123" s="365"/>
      <c r="AU123" s="365"/>
      <c r="AV123" s="365"/>
      <c r="AW123" s="365"/>
      <c r="AX123" s="365"/>
      <c r="AY123" s="365"/>
      <c r="AZ123" s="365"/>
      <c r="BA123" s="365"/>
      <c r="BB123" s="365"/>
      <c r="BC123" s="365"/>
      <c r="BD123" s="365"/>
      <c r="BE123" s="365"/>
      <c r="BF123" s="365"/>
      <c r="BG123" s="365"/>
      <c r="BH123" s="365"/>
      <c r="BI123" s="365"/>
      <c r="BJ123" s="365"/>
      <c r="BK123" s="365"/>
      <c r="BL123" s="365"/>
      <c r="BM123" s="365"/>
      <c r="BN123" s="365"/>
      <c r="BO123" s="365"/>
      <c r="BP123" s="365"/>
      <c r="BQ123" s="365"/>
      <c r="BR123" s="365"/>
      <c r="BS123" s="365"/>
      <c r="BT123" s="365"/>
      <c r="BU123" s="365"/>
      <c r="BV123" s="365"/>
      <c r="BW123" s="365"/>
      <c r="BX123" s="365"/>
      <c r="BY123" s="365"/>
      <c r="BZ123" s="365"/>
      <c r="CA123" s="365"/>
      <c r="CB123" s="365"/>
      <c r="CC123" s="365"/>
      <c r="CD123" s="365"/>
      <c r="CE123" s="365"/>
      <c r="CF123" s="365"/>
      <c r="CG123" s="365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DF123" s="288"/>
      <c r="DG123" s="288"/>
      <c r="DH123" s="288"/>
      <c r="DI123" s="288"/>
      <c r="DJ123" s="288"/>
      <c r="DK123" s="288"/>
      <c r="DL123" s="288"/>
      <c r="DM123" s="288"/>
      <c r="DN123" s="288"/>
      <c r="DO123" s="288"/>
      <c r="DP123" s="288"/>
      <c r="DQ123" s="288"/>
      <c r="DR123" s="288"/>
      <c r="DS123" s="288"/>
      <c r="DT123" s="288"/>
      <c r="DU123" s="288"/>
      <c r="DV123" s="288"/>
      <c r="DW123" s="288"/>
      <c r="DX123" s="288"/>
      <c r="DY123" s="288"/>
      <c r="DZ123" s="288"/>
      <c r="EA123" s="288"/>
      <c r="EB123" s="288"/>
      <c r="EC123" s="288"/>
      <c r="ED123" s="367">
        <f>SUM(RD[[#This Row],[IS1_Inv1_M1]:[IS1_Inv1_M2]])</f>
        <v>0</v>
      </c>
      <c r="EE123" s="367">
        <f>SUM(RD[[#This Row],[IS2_Inv1_M1]:[IS5_Inv1_M4]])</f>
        <v>0</v>
      </c>
      <c r="EF123" s="367">
        <f>SUM(RD[[#This Row],[IS6_Inv1_M1]:[IS6_Inv2_M2]])+SUM(RD[[#This Row],[IS8_Inv1_M1]:[IS8_Inv4_M2]])</f>
        <v>0</v>
      </c>
      <c r="EG123" s="367">
        <f>SUM(RD[[#This Row],[IS7_Inv1_M1]:[IS7_Inv1_M2]])</f>
        <v>0</v>
      </c>
      <c r="EH123" s="367">
        <f>SUM(RD[[#This Row],[IS9_Inv1_M1]:[IS12_Inv2_M4]])</f>
        <v>0</v>
      </c>
      <c r="EI123" s="367">
        <f>SUM(RD[[#This Row],[IS13_Inv1_M1]:[IS14_Inv1_M4]])</f>
        <v>0</v>
      </c>
      <c r="EJ123" s="367">
        <f>SUM(RD[[#This Row],[IS15_Inv1_M1]:[IS15_Inv2_M1]])</f>
        <v>0</v>
      </c>
      <c r="EK123" s="127">
        <f>SUM(RD[[#This Row],[IS16_Inv1_M1]:[IS17_Inv2_M2]])</f>
        <v>0</v>
      </c>
      <c r="EL123" s="127">
        <f>SUM(RD[[#This Row],[IS18_Inv1_M1]:[IS19_Inv2_M3]])</f>
        <v>0</v>
      </c>
      <c r="EM123" s="127">
        <f>SUM(RD[[#This Row],[IS20_Inv1_M1]:[IS20_Inv2_M2]])</f>
        <v>0</v>
      </c>
      <c r="EN123" s="367">
        <f>SUM(RD[[#This Row],[O2R4_P1]:[O2R22_P3]])</f>
        <v>0</v>
      </c>
      <c r="EO123" s="127" t="str">
        <f>IFERROR(AVERAGEIF(RD[[#This Row],[POA_UP_MCR (KWh/m2)]:[POA_UP_Ph3 (KWh/m2)2]],"&lt;&gt;0",RD[[#This Row],[POA_UP_MCR (KWh/m2)]:[POA_UP_Ph3 (KWh/m2)2]]),"")</f>
        <v/>
      </c>
      <c r="EP123" s="127" t="str">
        <f>IFERROR(AVERAGEIF(RD[[#This Row],[POA_Down_MCR (KWh/m2)]:[POA_Down_Ph3 (KWh/m2)22]],"&lt;&gt;0",RD[[#This Row],[POA_Down_MCR (KWh/m2)]:[POA_Down_Ph3 (KWh/m2)22]]),"")</f>
        <v/>
      </c>
      <c r="EQ123" s="127" t="str">
        <f>IFERROR(AVERAGEIF(RD[[#This Row],[GHI_UP_MCR (KWh/m2)]:[GHI_UP_IS1 (KWh/m2)]],"&lt;&gt;0",RD[[#This Row],[GHI_UP_MCR (KWh/m2)]:[GHI_UP_IS1 (KWh/m2)]]),"")</f>
        <v/>
      </c>
      <c r="ER123" s="127" t="str">
        <f>IFERROR(AVERAGEIF(RD[[#This Row],[GHI_Down_MCR (KWh/m2)]:[GHI_Down_IS1 (KWh/m2)]],"&lt;&gt;0",RD[[#This Row],[GHI_Down_MCR (KWh/m2)]:[GHI_Down_IS1 (KWh/m2)]]),"")</f>
        <v/>
      </c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  <c r="FJ123" s="291" t="str">
        <f>IF((RD[[#This Row],[33 kV_Wind_F1_Ex]]-ES122)*165000&lt;=0,"",(RD[[#This Row],[33 kV_Wind_F1_Ex]]-ES122)*165000)</f>
        <v/>
      </c>
      <c r="FK123" s="291" t="str">
        <f>IF((RD[[#This Row],[33 kV_Wind_F2_Ex]]-ET122)*165000&lt;=0,"",(RD[[#This Row],[33 kV_Wind_F2_Ex]]-ET122)*165000)</f>
        <v/>
      </c>
      <c r="FL123" s="131" t="str">
        <f>IF((RD[[#This Row],[33 kV_Wind_F3_Ex]]-EU122)*225000&lt;=0,"",(RD[[#This Row],[33 kV_Wind_F3_Ex]]-EU122)*225000)</f>
        <v/>
      </c>
      <c r="FM123" s="131" t="str">
        <f>IF((RD[[#This Row],[33 kV_Wind_F4_Ex]]-EV122)*165000&lt;=0,"",(RD[[#This Row],[33 kV_Wind_F4_Ex]]-EV122)*165000)</f>
        <v/>
      </c>
      <c r="FN123" s="227" t="str">
        <f>IF((RD[[#This Row],[33 kV_Solar_F1_Ex]]-EW122)*225000&lt;=0,"",(RD[[#This Row],[33 kV_Solar_F1_Ex]]-EW122)*225000)</f>
        <v/>
      </c>
      <c r="FO123" s="132" t="str">
        <f>IF((RD[[#This Row],[33kV_Solar_F2_Ex]]-EX122)*225000&lt;=0,"",(RD[[#This Row],[33kV_Solar_F2_Ex]]-EX122)*225000)</f>
        <v/>
      </c>
      <c r="FP123" s="369"/>
      <c r="FQ123" s="131" t="str">
        <f>IF((RD[[#This Row],[33kV_Solar_F4_Ex]]-EZ122)*225000&lt;=0,"",(RD[[#This Row],[33kV_Solar_F4_Ex]]-EZ122)*225000)</f>
        <v/>
      </c>
      <c r="FR123" s="291">
        <f>IF((RD[[#This Row],[33kV_OG1_Ex]]-FA122)*1000&lt;=0,0,(RD[[#This Row],[33kV_OG1_Ex]]-FA122)*1000)</f>
        <v>0</v>
      </c>
      <c r="FS123" s="227">
        <f>IFERROR(IF((RD[[#This Row],[33kV_OG2_Ex]]-FB122)*1000&lt;=0,0,(RD[[#This Row],[33kV_OG2_Ex]]-FB122)*1000),0)</f>
        <v>0</v>
      </c>
      <c r="FT123" s="132">
        <f>IF((RD[[#This Row],[220kV_TX1_Ex]]-FC122)*800000&lt;=0,0,(RD[[#This Row],[220kV_TX1_Ex]]-FC122)*800000)</f>
        <v>0</v>
      </c>
      <c r="FU123" s="227">
        <f>IF((RD[[#This Row],[220kV_Tx2_Ex]]-FD122)*800000&lt;=0,0,(RD[[#This Row],[220kV_Tx2_Ex]]-FD122)*800000)</f>
        <v>0</v>
      </c>
      <c r="FV123" s="291">
        <f>IF((RD[[#This Row],[220kV_TL_TVM_Ex]]-FE122)*1600000&lt;=0,0,(RD[[#This Row],[220kV_TL_TVM_Ex]]-FE122)*1600000)</f>
        <v>0</v>
      </c>
      <c r="FW123" s="291" t="str">
        <f>IF((RD[[#This Row],[220kV_C&amp;R_PQM_Ex]]-FF122)*1600000&lt;=0,"",(RD[[#This Row],[220kV_C&amp;R_PQM_Ex]]-FF122)*1600000)</f>
        <v/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 t="str">
        <f>IF((RD[[#This Row],[33kV_Aux2_Im]]-FI122)*1000&lt;=0,"",(RD[[#This Row],[33kV_Aux2_Im]]-FI122)*1000)</f>
        <v/>
      </c>
      <c r="GA123" s="291">
        <f>IFERROR(RD[[#This Row],[33kV_OG1_Energy (MWh)]]+RD[[#This Row],[33kV_OG2_Energy (MWh)]],"")</f>
        <v>0</v>
      </c>
      <c r="GB123" s="291">
        <f>IFERROR(RD[[#This Row],[220kV_TL_TVM Energy (MWh)]]-RD[[#This Row],[220KV_C&amp;R_PQM_im (MWh)]],"")</f>
        <v>0</v>
      </c>
      <c r="GC123" s="228" t="str">
        <f>IFERROR(RD[[#This Row],[33 kV Total Export (MWH)]]/RD[[#This Row],[220 KV Net Export (MWh)]]-1,"")</f>
        <v/>
      </c>
      <c r="GD123" s="229">
        <f>IFERROR((RD[[#This Row],[Sunset Time (POA&lt;20 W/m2)]]-RD[[#This Row],[Sunrise Time (POA&gt;20 W/m2)]])*24,0)</f>
        <v>0</v>
      </c>
      <c r="GE12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3" s="57">
        <f t="shared" si="200"/>
        <v>0</v>
      </c>
      <c r="GG123" s="143">
        <v>170.27</v>
      </c>
      <c r="GH123" s="57">
        <f t="shared" si="206"/>
        <v>0</v>
      </c>
      <c r="GI123" s="8">
        <f>IFERROR(RD[[#This Row],[Wind Export (33 kV)]]*(1-RD[[#This Row],[33 kV Line Loss (%)]]),RD[[#This Row],[Wind Export (33 kV)]])</f>
        <v>0</v>
      </c>
      <c r="GJ123" s="370"/>
      <c r="GK123" s="370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4"/>
      <c r="G124" s="364"/>
      <c r="H124" s="365"/>
      <c r="I124" s="365"/>
      <c r="J124" s="365"/>
      <c r="K124" s="365"/>
      <c r="L124" s="365"/>
      <c r="M124" s="365"/>
      <c r="N124" s="365"/>
      <c r="O124" s="365"/>
      <c r="P124" s="365"/>
      <c r="Q124" s="365"/>
      <c r="R124" s="365"/>
      <c r="S124" s="365"/>
      <c r="T124" s="365"/>
      <c r="U124" s="365"/>
      <c r="V124" s="365"/>
      <c r="W124" s="365"/>
      <c r="X124" s="365"/>
      <c r="Y124" s="365"/>
      <c r="Z124" s="365"/>
      <c r="AA124" s="365"/>
      <c r="AB124" s="365"/>
      <c r="AC124" s="365"/>
      <c r="AD124" s="365"/>
      <c r="AE124" s="365"/>
      <c r="AF124" s="365"/>
      <c r="AG124" s="365"/>
      <c r="AH124" s="365"/>
      <c r="AI124" s="365"/>
      <c r="AJ124" s="365"/>
      <c r="AK124" s="365"/>
      <c r="AL124" s="365"/>
      <c r="AM124" s="365"/>
      <c r="AN124" s="365"/>
      <c r="AO124" s="365"/>
      <c r="AP124" s="365"/>
      <c r="AQ124" s="365"/>
      <c r="AR124" s="365"/>
      <c r="AS124" s="365"/>
      <c r="AT124" s="365"/>
      <c r="AU124" s="365"/>
      <c r="AV124" s="365"/>
      <c r="AW124" s="365"/>
      <c r="AX124" s="365"/>
      <c r="AY124" s="365"/>
      <c r="AZ124" s="365"/>
      <c r="BA124" s="365"/>
      <c r="BB124" s="365"/>
      <c r="BC124" s="365"/>
      <c r="BD124" s="365"/>
      <c r="BE124" s="365"/>
      <c r="BF124" s="365"/>
      <c r="BG124" s="365"/>
      <c r="BH124" s="365"/>
      <c r="BI124" s="365"/>
      <c r="BJ124" s="365"/>
      <c r="BK124" s="365"/>
      <c r="BL124" s="365"/>
      <c r="BM124" s="365"/>
      <c r="BN124" s="365"/>
      <c r="BO124" s="365"/>
      <c r="BP124" s="365"/>
      <c r="BQ124" s="365"/>
      <c r="BR124" s="365"/>
      <c r="BS124" s="365"/>
      <c r="BT124" s="365"/>
      <c r="BU124" s="365"/>
      <c r="BV124" s="365"/>
      <c r="BW124" s="365"/>
      <c r="BX124" s="365"/>
      <c r="BY124" s="365"/>
      <c r="BZ124" s="365"/>
      <c r="CA124" s="365"/>
      <c r="CB124" s="365"/>
      <c r="CC124" s="365"/>
      <c r="CD124" s="365"/>
      <c r="CE124" s="365"/>
      <c r="CF124" s="365"/>
      <c r="CG124" s="365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288"/>
      <c r="DG124" s="288"/>
      <c r="DH124" s="288"/>
      <c r="DI124" s="288"/>
      <c r="DJ124" s="288"/>
      <c r="DK124" s="288"/>
      <c r="DL124" s="288"/>
      <c r="DM124" s="288"/>
      <c r="DN124" s="288"/>
      <c r="DO124" s="288"/>
      <c r="DP124" s="288"/>
      <c r="DQ124" s="288"/>
      <c r="DR124" s="288"/>
      <c r="DS124" s="288"/>
      <c r="DT124" s="288"/>
      <c r="DU124" s="288"/>
      <c r="DV124" s="288"/>
      <c r="DW124" s="288"/>
      <c r="DX124" s="288"/>
      <c r="DY124" s="288"/>
      <c r="DZ124" s="288"/>
      <c r="EA124" s="288"/>
      <c r="EB124" s="288"/>
      <c r="EC124" s="288"/>
      <c r="ED124" s="367">
        <f>SUM(RD[[#This Row],[IS1_Inv1_M1]:[IS1_Inv1_M2]])</f>
        <v>0</v>
      </c>
      <c r="EE124" s="367">
        <f>SUM(RD[[#This Row],[IS2_Inv1_M1]:[IS5_Inv1_M4]])</f>
        <v>0</v>
      </c>
      <c r="EF124" s="367">
        <f>SUM(RD[[#This Row],[IS6_Inv1_M1]:[IS6_Inv2_M2]])+SUM(RD[[#This Row],[IS8_Inv1_M1]:[IS8_Inv4_M2]])</f>
        <v>0</v>
      </c>
      <c r="EG124" s="367">
        <f>SUM(RD[[#This Row],[IS7_Inv1_M1]:[IS7_Inv1_M2]])</f>
        <v>0</v>
      </c>
      <c r="EH124" s="367">
        <f>SUM(RD[[#This Row],[IS9_Inv1_M1]:[IS12_Inv2_M4]])</f>
        <v>0</v>
      </c>
      <c r="EI124" s="367">
        <f>SUM(RD[[#This Row],[IS13_Inv1_M1]:[IS14_Inv1_M4]])</f>
        <v>0</v>
      </c>
      <c r="EJ124" s="367">
        <f>SUM(RD[[#This Row],[IS15_Inv1_M1]:[IS15_Inv2_M1]])</f>
        <v>0</v>
      </c>
      <c r="EK124" s="127">
        <f>SUM(RD[[#This Row],[IS16_Inv1_M1]:[IS17_Inv2_M2]])</f>
        <v>0</v>
      </c>
      <c r="EL124" s="127">
        <f>SUM(RD[[#This Row],[IS18_Inv1_M1]:[IS19_Inv2_M3]])</f>
        <v>0</v>
      </c>
      <c r="EM124" s="127">
        <f>SUM(RD[[#This Row],[IS20_Inv1_M1]:[IS20_Inv2_M2]])</f>
        <v>0</v>
      </c>
      <c r="EN124" s="367">
        <f>SUM(RD[[#This Row],[O2R4_P1]:[O2R22_P3]])</f>
        <v>0</v>
      </c>
      <c r="EO124" s="127" t="str">
        <f>IFERROR(AVERAGEIF(RD[[#This Row],[POA_UP_MCR (KWh/m2)]:[POA_UP_Ph3 (KWh/m2)2]],"&lt;&gt;0",RD[[#This Row],[POA_UP_MCR (KWh/m2)]:[POA_UP_Ph3 (KWh/m2)2]]),"")</f>
        <v/>
      </c>
      <c r="EP124" s="127" t="str">
        <f>IFERROR(AVERAGEIF(RD[[#This Row],[POA_Down_MCR (KWh/m2)]:[POA_Down_Ph3 (KWh/m2)22]],"&lt;&gt;0",RD[[#This Row],[POA_Down_MCR (KWh/m2)]:[POA_Down_Ph3 (KWh/m2)22]]),"")</f>
        <v/>
      </c>
      <c r="EQ124" s="127" t="str">
        <f>IFERROR(AVERAGEIF(RD[[#This Row],[GHI_UP_MCR (KWh/m2)]:[GHI_UP_IS1 (KWh/m2)]],"&lt;&gt;0",RD[[#This Row],[GHI_UP_MCR (KWh/m2)]:[GHI_UP_IS1 (KWh/m2)]]),"")</f>
        <v/>
      </c>
      <c r="ER124" s="127" t="str">
        <f>IFERROR(AVERAGEIF(RD[[#This Row],[GHI_Down_MCR (KWh/m2)]:[GHI_Down_IS1 (KWh/m2)]],"&lt;&gt;0",RD[[#This Row],[GHI_Down_MCR (KWh/m2)]:[GHI_Down_IS1 (KWh/m2)]]),"")</f>
        <v/>
      </c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  <c r="FJ124" s="291" t="str">
        <f>IF((RD[[#This Row],[33 kV_Wind_F1_Ex]]-ES123)*165000&lt;=0,"",(RD[[#This Row],[33 kV_Wind_F1_Ex]]-ES123)*165000)</f>
        <v/>
      </c>
      <c r="FK124" s="291" t="str">
        <f>IF((RD[[#This Row],[33 kV_Wind_F2_Ex]]-ET123)*165000&lt;=0,"",(RD[[#This Row],[33 kV_Wind_F2_Ex]]-ET123)*165000)</f>
        <v/>
      </c>
      <c r="FL124" s="131" t="str">
        <f>IF((RD[[#This Row],[33 kV_Wind_F3_Ex]]-EU123)*225000&lt;=0,"",(RD[[#This Row],[33 kV_Wind_F3_Ex]]-EU123)*225000)</f>
        <v/>
      </c>
      <c r="FM124" s="131" t="str">
        <f>IF((RD[[#This Row],[33 kV_Wind_F4_Ex]]-EV123)*165000&lt;=0,"",(RD[[#This Row],[33 kV_Wind_F4_Ex]]-EV123)*165000)</f>
        <v/>
      </c>
      <c r="FN124" s="227" t="str">
        <f>IF((RD[[#This Row],[33 kV_Solar_F1_Ex]]-EW123)*225000&lt;=0,"",(RD[[#This Row],[33 kV_Solar_F1_Ex]]-EW123)*225000)</f>
        <v/>
      </c>
      <c r="FO124" s="132" t="str">
        <f>IF((RD[[#This Row],[33kV_Solar_F2_Ex]]-EX123)*225000&lt;=0,"",(RD[[#This Row],[33kV_Solar_F2_Ex]]-EX123)*225000)</f>
        <v/>
      </c>
      <c r="FP124" s="369"/>
      <c r="FQ124" s="131" t="str">
        <f>IF((RD[[#This Row],[33kV_Solar_F4_Ex]]-EZ123)*225000&lt;=0,"",(RD[[#This Row],[33kV_Solar_F4_Ex]]-EZ123)*225000)</f>
        <v/>
      </c>
      <c r="FR124" s="291">
        <f>IF((RD[[#This Row],[33kV_OG1_Ex]]-FA123)*1000&lt;=0,0,(RD[[#This Row],[33kV_OG1_Ex]]-FA123)*1000)</f>
        <v>0</v>
      </c>
      <c r="FS124" s="227">
        <f>IFERROR(IF((RD[[#This Row],[33kV_OG2_Ex]]-FB123)*1000&lt;=0,0,(RD[[#This Row],[33kV_OG2_Ex]]-FB123)*1000),0)</f>
        <v>0</v>
      </c>
      <c r="FT124" s="132">
        <f>IF((RD[[#This Row],[220kV_TX1_Ex]]-FC123)*800000&lt;=0,0,(RD[[#This Row],[220kV_TX1_Ex]]-FC123)*800000)</f>
        <v>0</v>
      </c>
      <c r="FU124" s="227">
        <f>IF((RD[[#This Row],[220kV_Tx2_Ex]]-FD123)*800000&lt;=0,0,(RD[[#This Row],[220kV_Tx2_Ex]]-FD123)*800000)</f>
        <v>0</v>
      </c>
      <c r="FV124" s="291">
        <f>IF((RD[[#This Row],[220kV_TL_TVM_Ex]]-FE123)*1600000&lt;=0,0,(RD[[#This Row],[220kV_TL_TVM_Ex]]-FE123)*1600000)</f>
        <v>0</v>
      </c>
      <c r="FW124" s="291" t="str">
        <f>IF((RD[[#This Row],[220kV_C&amp;R_PQM_Ex]]-FF123)*1600000&lt;=0,"",(RD[[#This Row],[220kV_C&amp;R_PQM_Ex]]-FF123)*1600000)</f>
        <v/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 t="str">
        <f>IF((RD[[#This Row],[33kV_Aux2_Im]]-FI123)*1000&lt;=0,"",(RD[[#This Row],[33kV_Aux2_Im]]-FI123)*1000)</f>
        <v/>
      </c>
      <c r="GA124" s="291">
        <f>IFERROR(RD[[#This Row],[33kV_OG1_Energy (MWh)]]+RD[[#This Row],[33kV_OG2_Energy (MWh)]],"")</f>
        <v>0</v>
      </c>
      <c r="GB124" s="291">
        <f>IFERROR(RD[[#This Row],[220kV_TL_TVM Energy (MWh)]]-RD[[#This Row],[220KV_C&amp;R_PQM_im (MWh)]],"")</f>
        <v>0</v>
      </c>
      <c r="GC124" s="228" t="str">
        <f>IFERROR(RD[[#This Row],[33 kV Total Export (MWH)]]/RD[[#This Row],[220 KV Net Export (MWh)]]-1,"")</f>
        <v/>
      </c>
      <c r="GD124" s="229">
        <f>IFERROR((RD[[#This Row],[Sunset Time (POA&lt;20 W/m2)]]-RD[[#This Row],[Sunrise Time (POA&gt;20 W/m2)]])*24,0)</f>
        <v>0</v>
      </c>
      <c r="GE12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4" s="57">
        <f t="shared" si="200"/>
        <v>0</v>
      </c>
      <c r="GG124" s="143">
        <v>170.27</v>
      </c>
      <c r="GH124" s="57">
        <f t="shared" si="206"/>
        <v>0</v>
      </c>
      <c r="GI124" s="8">
        <f>IFERROR(RD[[#This Row],[Wind Export (33 kV)]]*(1-RD[[#This Row],[33 kV Line Loss (%)]]),RD[[#This Row],[Wind Export (33 kV)]])</f>
        <v>0</v>
      </c>
      <c r="GJ124" s="370"/>
      <c r="GK124" s="370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4"/>
      <c r="G125" s="364"/>
      <c r="H125" s="365"/>
      <c r="I125" s="365"/>
      <c r="J125" s="365"/>
      <c r="K125" s="365"/>
      <c r="L125" s="365"/>
      <c r="M125" s="365"/>
      <c r="N125" s="365"/>
      <c r="O125" s="365"/>
      <c r="P125" s="365"/>
      <c r="Q125" s="365"/>
      <c r="R125" s="365"/>
      <c r="S125" s="365"/>
      <c r="T125" s="365"/>
      <c r="U125" s="365"/>
      <c r="V125" s="365"/>
      <c r="W125" s="365"/>
      <c r="X125" s="365"/>
      <c r="Y125" s="365"/>
      <c r="Z125" s="365"/>
      <c r="AA125" s="365"/>
      <c r="AB125" s="365"/>
      <c r="AC125" s="365"/>
      <c r="AD125" s="365"/>
      <c r="AE125" s="365"/>
      <c r="AF125" s="365"/>
      <c r="AG125" s="365"/>
      <c r="AH125" s="365"/>
      <c r="AI125" s="365"/>
      <c r="AJ125" s="365"/>
      <c r="AK125" s="365"/>
      <c r="AL125" s="365"/>
      <c r="AM125" s="365"/>
      <c r="AN125" s="365"/>
      <c r="AO125" s="365"/>
      <c r="AP125" s="365"/>
      <c r="AQ125" s="365"/>
      <c r="AR125" s="365"/>
      <c r="AS125" s="365"/>
      <c r="AT125" s="365"/>
      <c r="AU125" s="365"/>
      <c r="AV125" s="365"/>
      <c r="AW125" s="365"/>
      <c r="AX125" s="365"/>
      <c r="AY125" s="365"/>
      <c r="AZ125" s="365"/>
      <c r="BA125" s="365"/>
      <c r="BB125" s="365"/>
      <c r="BC125" s="365"/>
      <c r="BD125" s="365"/>
      <c r="BE125" s="365"/>
      <c r="BF125" s="365"/>
      <c r="BG125" s="365"/>
      <c r="BH125" s="365"/>
      <c r="BI125" s="365"/>
      <c r="BJ125" s="365"/>
      <c r="BK125" s="365"/>
      <c r="BL125" s="365"/>
      <c r="BM125" s="365"/>
      <c r="BN125" s="365"/>
      <c r="BO125" s="365"/>
      <c r="BP125" s="365"/>
      <c r="BQ125" s="365"/>
      <c r="BR125" s="365"/>
      <c r="BS125" s="365"/>
      <c r="BT125" s="365"/>
      <c r="BU125" s="365"/>
      <c r="BV125" s="365"/>
      <c r="BW125" s="365"/>
      <c r="BX125" s="365"/>
      <c r="BY125" s="365"/>
      <c r="BZ125" s="365"/>
      <c r="CA125" s="365"/>
      <c r="CB125" s="365"/>
      <c r="CC125" s="365"/>
      <c r="CD125" s="365"/>
      <c r="CE125" s="365"/>
      <c r="CF125" s="365"/>
      <c r="CG125" s="365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288"/>
      <c r="DG125" s="288"/>
      <c r="DH125" s="288"/>
      <c r="DI125" s="288"/>
      <c r="DJ125" s="288"/>
      <c r="DK125" s="288"/>
      <c r="DL125" s="288"/>
      <c r="DM125" s="288"/>
      <c r="DN125" s="288"/>
      <c r="DO125" s="288"/>
      <c r="DP125" s="288"/>
      <c r="DQ125" s="288"/>
      <c r="DR125" s="288"/>
      <c r="DS125" s="288"/>
      <c r="DT125" s="288"/>
      <c r="DU125" s="288"/>
      <c r="DV125" s="288"/>
      <c r="DW125" s="288"/>
      <c r="DX125" s="288"/>
      <c r="DY125" s="288"/>
      <c r="DZ125" s="288"/>
      <c r="EA125" s="288"/>
      <c r="EB125" s="288"/>
      <c r="EC125" s="288"/>
      <c r="ED125" s="368">
        <f>SUM(RD[[#This Row],[IS1_Inv1_M1]:[IS1_Inv1_M2]])</f>
        <v>0</v>
      </c>
      <c r="EE125" s="368">
        <f>SUM(RD[[#This Row],[IS2_Inv1_M1]:[IS5_Inv1_M4]])</f>
        <v>0</v>
      </c>
      <c r="EF125" s="368">
        <f>SUM(RD[[#This Row],[IS6_Inv1_M1]:[IS6_Inv2_M2]])+SUM(RD[[#This Row],[IS8_Inv1_M1]:[IS8_Inv4_M2]])</f>
        <v>0</v>
      </c>
      <c r="EG125" s="368">
        <f>SUM(RD[[#This Row],[IS7_Inv1_M1]:[IS7_Inv1_M2]])</f>
        <v>0</v>
      </c>
      <c r="EH125" s="367">
        <f>SUM(RD[[#This Row],[IS9_Inv1_M1]:[IS12_Inv2_M4]])</f>
        <v>0</v>
      </c>
      <c r="EI125" s="367">
        <f>SUM(RD[[#This Row],[IS13_Inv1_M1]:[IS14_Inv1_M4]])</f>
        <v>0</v>
      </c>
      <c r="EJ125" s="367">
        <f>SUM(RD[[#This Row],[IS15_Inv1_M1]:[IS15_Inv2_M1]])</f>
        <v>0</v>
      </c>
      <c r="EK125" s="127">
        <f>SUM(RD[[#This Row],[IS16_Inv1_M1]:[IS17_Inv2_M2]])</f>
        <v>0</v>
      </c>
      <c r="EL125" s="127">
        <f>SUM(RD[[#This Row],[IS18_Inv1_M1]:[IS19_Inv2_M3]])</f>
        <v>0</v>
      </c>
      <c r="EM125" s="127">
        <f>SUM(RD[[#This Row],[IS20_Inv1_M1]:[IS20_Inv2_M2]])</f>
        <v>0</v>
      </c>
      <c r="EN125" s="368">
        <f>SUM(RD[[#This Row],[O2R4_P1]:[O2R22_P3]])</f>
        <v>0</v>
      </c>
      <c r="EO125" s="127" t="str">
        <f>IFERROR(AVERAGEIF(RD[[#This Row],[POA_UP_MCR (KWh/m2)]:[POA_UP_Ph3 (KWh/m2)2]],"&lt;&gt;0",RD[[#This Row],[POA_UP_MCR (KWh/m2)]:[POA_UP_Ph3 (KWh/m2)2]]),"")</f>
        <v/>
      </c>
      <c r="EP125" s="127" t="str">
        <f>IFERROR(AVERAGEIF(RD[[#This Row],[POA_Down_MCR (KWh/m2)]:[POA_Down_Ph3 (KWh/m2)22]],"&lt;&gt;0",RD[[#This Row],[POA_Down_MCR (KWh/m2)]:[POA_Down_Ph3 (KWh/m2)22]]),"")</f>
        <v/>
      </c>
      <c r="EQ125" s="127" t="str">
        <f>IFERROR(AVERAGEIF(RD[[#This Row],[GHI_UP_MCR (KWh/m2)]:[GHI_UP_IS1 (KWh/m2)]],"&lt;&gt;0",RD[[#This Row],[GHI_UP_MCR (KWh/m2)]:[GHI_UP_IS1 (KWh/m2)]]),"")</f>
        <v/>
      </c>
      <c r="ER125" s="127" t="str">
        <f>IFERROR(AVERAGEIF(RD[[#This Row],[GHI_Down_MCR (KWh/m2)]:[GHI_Down_IS1 (KWh/m2)]],"&lt;&gt;0",RD[[#This Row],[GHI_Down_MCR (KWh/m2)]:[GHI_Down_IS1 (KWh/m2)]]),"")</f>
        <v/>
      </c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  <c r="FJ125" s="291" t="str">
        <f>IF((RD[[#This Row],[33 kV_Wind_F1_Ex]]-ES124)*165000&lt;=0,"",(RD[[#This Row],[33 kV_Wind_F1_Ex]]-ES124)*165000)</f>
        <v/>
      </c>
      <c r="FK125" s="291" t="str">
        <f>IF((RD[[#This Row],[33 kV_Wind_F2_Ex]]-ET124)*165000&lt;=0,"",(RD[[#This Row],[33 kV_Wind_F2_Ex]]-ET124)*165000)</f>
        <v/>
      </c>
      <c r="FL125" s="131" t="str">
        <f>IF((RD[[#This Row],[33 kV_Wind_F3_Ex]]-EU124)*225000&lt;=0,"",(RD[[#This Row],[33 kV_Wind_F3_Ex]]-EU124)*225000)</f>
        <v/>
      </c>
      <c r="FM125" s="131" t="str">
        <f>IF((RD[[#This Row],[33 kV_Wind_F4_Ex]]-EV124)*165000&lt;=0,"",(RD[[#This Row],[33 kV_Wind_F4_Ex]]-EV124)*165000)</f>
        <v/>
      </c>
      <c r="FN125" s="227" t="str">
        <f>IF((RD[[#This Row],[33 kV_Solar_F1_Ex]]-EW124)*225000&lt;=0,"",(RD[[#This Row],[33 kV_Solar_F1_Ex]]-EW124)*225000)</f>
        <v/>
      </c>
      <c r="FO125" s="132" t="str">
        <f>IF((RD[[#This Row],[33kV_Solar_F2_Ex]]-EX124)*225000&lt;=0,"",(RD[[#This Row],[33kV_Solar_F2_Ex]]-EX124)*225000)</f>
        <v/>
      </c>
      <c r="FP125" s="369"/>
      <c r="FQ125" s="131" t="str">
        <f>IF((RD[[#This Row],[33kV_Solar_F4_Ex]]-EZ124)*225000&lt;=0,"",(RD[[#This Row],[33kV_Solar_F4_Ex]]-EZ124)*225000)</f>
        <v/>
      </c>
      <c r="FR125" s="291">
        <f>IF((RD[[#This Row],[33kV_OG1_Ex]]-FA124)*1000&lt;=0,0,(RD[[#This Row],[33kV_OG1_Ex]]-FA124)*1000)</f>
        <v>0</v>
      </c>
      <c r="FS125" s="227">
        <f>IFERROR(IF((RD[[#This Row],[33kV_OG2_Ex]]-FB124)*1000&lt;=0,0,(RD[[#This Row],[33kV_OG2_Ex]]-FB124)*1000),0)</f>
        <v>0</v>
      </c>
      <c r="FT125" s="132">
        <f>IF((RD[[#This Row],[220kV_TX1_Ex]]-FC124)*800000&lt;=0,0,(RD[[#This Row],[220kV_TX1_Ex]]-FC124)*800000)</f>
        <v>0</v>
      </c>
      <c r="FU125" s="227">
        <f>IF((RD[[#This Row],[220kV_Tx2_Ex]]-FD124)*800000&lt;=0,0,(RD[[#This Row],[220kV_Tx2_Ex]]-FD124)*800000)</f>
        <v>0</v>
      </c>
      <c r="FV125" s="291">
        <f>IF((RD[[#This Row],[220kV_TL_TVM_Ex]]-FE124)*1600000&lt;=0,0,(RD[[#This Row],[220kV_TL_TVM_Ex]]-FE124)*1600000)</f>
        <v>0</v>
      </c>
      <c r="FW125" s="291" t="str">
        <f>IF((RD[[#This Row],[220kV_C&amp;R_PQM_Ex]]-FF124)*1600000&lt;=0,"",(RD[[#This Row],[220kV_C&amp;R_PQM_Ex]]-FF124)*1600000)</f>
        <v/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 t="str">
        <f>IF((RD[[#This Row],[33kV_Aux2_Im]]-FI124)*1000&lt;=0,"",(RD[[#This Row],[33kV_Aux2_Im]]-FI124)*1000)</f>
        <v/>
      </c>
      <c r="GA125" s="291">
        <f>IFERROR(RD[[#This Row],[33kV_OG1_Energy (MWh)]]+RD[[#This Row],[33kV_OG2_Energy (MWh)]],"")</f>
        <v>0</v>
      </c>
      <c r="GB125" s="291">
        <f>IFERROR(RD[[#This Row],[220kV_TL_TVM Energy (MWh)]]-RD[[#This Row],[220KV_C&amp;R_PQM_im (MWh)]],"")</f>
        <v>0</v>
      </c>
      <c r="GC125" s="228" t="str">
        <f>IFERROR(RD[[#This Row],[33 kV Total Export (MWH)]]/RD[[#This Row],[220 KV Net Export (MWh)]]-1,"")</f>
        <v/>
      </c>
      <c r="GD125" s="229">
        <f>IFERROR((RD[[#This Row],[Sunset Time (POA&lt;20 W/m2)]]-RD[[#This Row],[Sunrise Time (POA&gt;20 W/m2)]])*24,0)</f>
        <v>0</v>
      </c>
      <c r="GE12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5" s="57">
        <f t="shared" si="200"/>
        <v>0</v>
      </c>
      <c r="GG125" s="143">
        <v>170.27</v>
      </c>
      <c r="GH125" s="57">
        <f t="shared" si="206"/>
        <v>0</v>
      </c>
      <c r="GI125" s="8">
        <f>IFERROR(RD[[#This Row],[Wind Export (33 kV)]]*(1-RD[[#This Row],[33 kV Line Loss (%)]]),RD[[#This Row],[Wind Export (33 kV)]])</f>
        <v>0</v>
      </c>
      <c r="GJ125" s="370"/>
      <c r="GK125" s="370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4"/>
      <c r="G126" s="364"/>
      <c r="H126" s="365"/>
      <c r="I126" s="365"/>
      <c r="J126" s="365"/>
      <c r="K126" s="365"/>
      <c r="L126" s="365"/>
      <c r="M126" s="365"/>
      <c r="N126" s="365"/>
      <c r="O126" s="365"/>
      <c r="P126" s="365"/>
      <c r="Q126" s="365"/>
      <c r="R126" s="365"/>
      <c r="S126" s="365"/>
      <c r="T126" s="365"/>
      <c r="U126" s="365"/>
      <c r="V126" s="365"/>
      <c r="W126" s="365"/>
      <c r="X126" s="365"/>
      <c r="Y126" s="365"/>
      <c r="Z126" s="365"/>
      <c r="AA126" s="365"/>
      <c r="AB126" s="365"/>
      <c r="AC126" s="365"/>
      <c r="AD126" s="365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135"/>
      <c r="CI126" s="135"/>
      <c r="CJ126" s="135"/>
      <c r="CK126" s="135"/>
      <c r="CL126" s="135"/>
      <c r="CM126" s="135"/>
      <c r="CN126" s="135"/>
      <c r="CO126" s="135"/>
      <c r="CP126" s="126"/>
      <c r="CQ126" s="126"/>
      <c r="CR126" s="135"/>
      <c r="CS126" s="135"/>
      <c r="CT126" s="126"/>
      <c r="CU126" s="126"/>
      <c r="CV126" s="135"/>
      <c r="CW126" s="135"/>
      <c r="CX126" s="126"/>
      <c r="CY126" s="135"/>
      <c r="CZ126" s="135"/>
      <c r="DA126" s="126"/>
      <c r="DB126" s="126"/>
      <c r="DC126" s="126"/>
      <c r="DD126" s="126"/>
      <c r="DE126" s="126"/>
      <c r="DF126" s="288"/>
      <c r="DG126" s="288"/>
      <c r="DH126" s="288"/>
      <c r="DI126" s="288"/>
      <c r="DJ126" s="288"/>
      <c r="DK126" s="288"/>
      <c r="DL126" s="288"/>
      <c r="DM126" s="288"/>
      <c r="DN126" s="288"/>
      <c r="DO126" s="288"/>
      <c r="DP126" s="288"/>
      <c r="DQ126" s="288"/>
      <c r="DR126" s="288"/>
      <c r="DS126" s="288"/>
      <c r="DT126" s="288"/>
      <c r="DU126" s="288"/>
      <c r="DV126" s="288"/>
      <c r="DW126" s="288"/>
      <c r="DX126" s="288"/>
      <c r="DY126" s="288"/>
      <c r="DZ126" s="288"/>
      <c r="EA126" s="288"/>
      <c r="EB126" s="288"/>
      <c r="EC126" s="288"/>
      <c r="ED126" s="367">
        <f>SUM(RD[[#This Row],[IS1_Inv1_M1]:[IS1_Inv1_M2]])</f>
        <v>0</v>
      </c>
      <c r="EE126" s="367">
        <f>SUM(RD[[#This Row],[IS2_Inv1_M1]:[IS5_Inv1_M4]])</f>
        <v>0</v>
      </c>
      <c r="EF126" s="367">
        <f>SUM(RD[[#This Row],[IS6_Inv1_M1]:[IS6_Inv2_M2]])+SUM(RD[[#This Row],[IS8_Inv1_M1]:[IS8_Inv4_M2]])</f>
        <v>0</v>
      </c>
      <c r="EG126" s="367">
        <f>SUM(RD[[#This Row],[IS7_Inv1_M1]:[IS7_Inv1_M2]])</f>
        <v>0</v>
      </c>
      <c r="EH126" s="367">
        <f>SUM(RD[[#This Row],[IS9_Inv1_M1]:[IS12_Inv2_M4]])</f>
        <v>0</v>
      </c>
      <c r="EI126" s="367">
        <f>SUM(RD[[#This Row],[IS13_Inv1_M1]:[IS14_Inv1_M4]])</f>
        <v>0</v>
      </c>
      <c r="EJ126" s="367">
        <f>SUM(RD[[#This Row],[IS15_Inv1_M1]:[IS15_Inv2_M1]])</f>
        <v>0</v>
      </c>
      <c r="EK126" s="127">
        <f>SUM(RD[[#This Row],[IS16_Inv1_M1]:[IS17_Inv2_M2]])</f>
        <v>0</v>
      </c>
      <c r="EL126" s="127">
        <f>SUM(RD[[#This Row],[IS18_Inv1_M1]:[IS19_Inv2_M3]])</f>
        <v>0</v>
      </c>
      <c r="EM126" s="127">
        <f>SUM(RD[[#This Row],[IS20_Inv1_M1]:[IS20_Inv2_M2]])</f>
        <v>0</v>
      </c>
      <c r="EN126" s="367">
        <f>SUM(RD[[#This Row],[O2R4_P1]:[O2R22_P3]])</f>
        <v>0</v>
      </c>
      <c r="EO126" s="127" t="str">
        <f>IFERROR(AVERAGEIF(RD[[#This Row],[POA_UP_MCR (KWh/m2)]:[POA_UP_Ph3 (KWh/m2)2]],"&lt;&gt;0",RD[[#This Row],[POA_UP_MCR (KWh/m2)]:[POA_UP_Ph3 (KWh/m2)2]]),"")</f>
        <v/>
      </c>
      <c r="EP126" s="127" t="str">
        <f>IFERROR(AVERAGEIF(RD[[#This Row],[POA_Down_MCR (KWh/m2)]:[POA_Down_Ph3 (KWh/m2)22]],"&lt;&gt;0",RD[[#This Row],[POA_Down_MCR (KWh/m2)]:[POA_Down_Ph3 (KWh/m2)22]]),"")</f>
        <v/>
      </c>
      <c r="EQ126" s="127" t="str">
        <f>IFERROR(AVERAGEIF(RD[[#This Row],[GHI_UP_MCR (KWh/m2)]:[GHI_UP_IS1 (KWh/m2)]],"&lt;&gt;0",RD[[#This Row],[GHI_UP_MCR (KWh/m2)]:[GHI_UP_IS1 (KWh/m2)]]),"")</f>
        <v/>
      </c>
      <c r="ER126" s="127" t="str">
        <f>IFERROR(AVERAGEIF(RD[[#This Row],[GHI_Down_MCR (KWh/m2)]:[GHI_Down_IS1 (KWh/m2)]],"&lt;&gt;0",RD[[#This Row],[GHI_Down_MCR (KWh/m2)]:[GHI_Down_IS1 (KWh/m2)]]),"")</f>
        <v/>
      </c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291" t="str">
        <f>IF((RD[[#This Row],[33 kV_Wind_F1_Ex]]-ES125)*165000&lt;=0,"",(RD[[#This Row],[33 kV_Wind_F1_Ex]]-ES125)*165000)</f>
        <v/>
      </c>
      <c r="FK126" s="291" t="str">
        <f>IF((RD[[#This Row],[33 kV_Wind_F2_Ex]]-ET125)*165000&lt;=0,"",(RD[[#This Row],[33 kV_Wind_F2_Ex]]-ET125)*165000)</f>
        <v/>
      </c>
      <c r="FL126" s="131" t="str">
        <f>IF((RD[[#This Row],[33 kV_Wind_F3_Ex]]-EU125)*225000&lt;=0,"",(RD[[#This Row],[33 kV_Wind_F3_Ex]]-EU125)*225000)</f>
        <v/>
      </c>
      <c r="FM126" s="131" t="str">
        <f>IF((RD[[#This Row],[33 kV_Wind_F4_Ex]]-EV125)*165000&lt;=0,"",(RD[[#This Row],[33 kV_Wind_F4_Ex]]-EV125)*165000)</f>
        <v/>
      </c>
      <c r="FN126" s="227" t="str">
        <f>IF((RD[[#This Row],[33 kV_Solar_F1_Ex]]-EW125)*225000&lt;=0,"",(RD[[#This Row],[33 kV_Solar_F1_Ex]]-EW125)*225000)</f>
        <v/>
      </c>
      <c r="FO126" s="132" t="str">
        <f>IF((RD[[#This Row],[33kV_Solar_F2_Ex]]-EX125)*225000&lt;=0,"",(RD[[#This Row],[33kV_Solar_F2_Ex]]-EX125)*225000)</f>
        <v/>
      </c>
      <c r="FP126" s="369"/>
      <c r="FQ126" s="131" t="str">
        <f>IF((RD[[#This Row],[33kV_Solar_F4_Ex]]-EZ125)*225000&lt;=0,"",(RD[[#This Row],[33kV_Solar_F4_Ex]]-EZ125)*225000)</f>
        <v/>
      </c>
      <c r="FR126" s="291">
        <f>IF((RD[[#This Row],[33kV_OG1_Ex]]-FA125)*1000&lt;=0,0,(RD[[#This Row],[33kV_OG1_Ex]]-FA125)*1000)</f>
        <v>0</v>
      </c>
      <c r="FS126" s="227">
        <f>IFERROR(IF((RD[[#This Row],[33kV_OG2_Ex]]-FB125)*1000&lt;=0,0,(RD[[#This Row],[33kV_OG2_Ex]]-FB125)*1000),0)</f>
        <v>0</v>
      </c>
      <c r="FT126" s="132">
        <f>IF((RD[[#This Row],[220kV_TX1_Ex]]-FC125)*800000&lt;=0,0,(RD[[#This Row],[220kV_TX1_Ex]]-FC125)*800000)</f>
        <v>0</v>
      </c>
      <c r="FU126" s="227">
        <f>IF((RD[[#This Row],[220kV_Tx2_Ex]]-FD125)*800000&lt;=0,0,(RD[[#This Row],[220kV_Tx2_Ex]]-FD125)*800000)</f>
        <v>0</v>
      </c>
      <c r="FV126" s="291">
        <f>IF((RD[[#This Row],[220kV_TL_TVM_Ex]]-FE125)*1600000&lt;=0,0,(RD[[#This Row],[220kV_TL_TVM_Ex]]-FE125)*1600000)</f>
        <v>0</v>
      </c>
      <c r="FW126" s="291" t="str">
        <f>IF((RD[[#This Row],[220kV_C&amp;R_PQM_Ex]]-FF125)*1600000&lt;=0,"",(RD[[#This Row],[220kV_C&amp;R_PQM_Ex]]-FF125)*1600000)</f>
        <v/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 t="str">
        <f>IF((RD[[#This Row],[33kV_Aux2_Im]]-FI125)*1000&lt;=0,"",(RD[[#This Row],[33kV_Aux2_Im]]-FI125)*1000)</f>
        <v/>
      </c>
      <c r="GA126" s="291">
        <f>IFERROR(RD[[#This Row],[33kV_OG1_Energy (MWh)]]+RD[[#This Row],[33kV_OG2_Energy (MWh)]],"")</f>
        <v>0</v>
      </c>
      <c r="GB126" s="291">
        <f>IFERROR(RD[[#This Row],[220kV_TL_TVM Energy (MWh)]]-RD[[#This Row],[220KV_C&amp;R_PQM_im (MWh)]],"")</f>
        <v>0</v>
      </c>
      <c r="GC126" s="228" t="str">
        <f>IFERROR(RD[[#This Row],[33 kV Total Export (MWH)]]/RD[[#This Row],[220 KV Net Export (MWh)]]-1,"")</f>
        <v/>
      </c>
      <c r="GD126" s="229">
        <f>IFERROR((RD[[#This Row],[Sunset Time (POA&lt;20 W/m2)]]-RD[[#This Row],[Sunrise Time (POA&gt;20 W/m2)]])*24,0)</f>
        <v>0</v>
      </c>
      <c r="GE12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6" s="57">
        <f t="shared" si="200"/>
        <v>0</v>
      </c>
      <c r="GG126" s="143">
        <v>170.27</v>
      </c>
      <c r="GH126" s="57">
        <f t="shared" si="206"/>
        <v>0</v>
      </c>
      <c r="GI126" s="8">
        <f>IFERROR(RD[[#This Row],[Wind Export (33 kV)]]*(1-RD[[#This Row],[33 kV Line Loss (%)]]),RD[[#This Row],[Wind Export (33 kV)]])</f>
        <v>0</v>
      </c>
      <c r="GJ126" s="370"/>
      <c r="GK126" s="370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4"/>
      <c r="G127" s="364"/>
      <c r="H127" s="365"/>
      <c r="I127" s="365"/>
      <c r="J127" s="365"/>
      <c r="K127" s="365"/>
      <c r="L127" s="365"/>
      <c r="M127" s="365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5"/>
      <c r="AK127" s="365"/>
      <c r="AL127" s="365"/>
      <c r="AM127" s="365"/>
      <c r="AN127" s="365"/>
      <c r="AO127" s="365"/>
      <c r="AP127" s="365"/>
      <c r="AQ127" s="365"/>
      <c r="AR127" s="365"/>
      <c r="AS127" s="365"/>
      <c r="AT127" s="365"/>
      <c r="AU127" s="365"/>
      <c r="AV127" s="365"/>
      <c r="AW127" s="365"/>
      <c r="AX127" s="365"/>
      <c r="AY127" s="365"/>
      <c r="AZ127" s="365"/>
      <c r="BA127" s="365"/>
      <c r="BB127" s="365"/>
      <c r="BC127" s="365"/>
      <c r="BD127" s="365"/>
      <c r="BE127" s="365"/>
      <c r="BF127" s="365"/>
      <c r="BG127" s="365"/>
      <c r="BH127" s="365"/>
      <c r="BI127" s="365"/>
      <c r="BJ127" s="365"/>
      <c r="BK127" s="365"/>
      <c r="BL127" s="365"/>
      <c r="BM127" s="365"/>
      <c r="BN127" s="365"/>
      <c r="BO127" s="365"/>
      <c r="BP127" s="365"/>
      <c r="BQ127" s="365"/>
      <c r="BR127" s="365"/>
      <c r="BS127" s="365"/>
      <c r="BT127" s="365"/>
      <c r="BU127" s="365"/>
      <c r="BV127" s="365"/>
      <c r="BW127" s="365"/>
      <c r="BX127" s="365"/>
      <c r="BY127" s="365"/>
      <c r="BZ127" s="365"/>
      <c r="CA127" s="365"/>
      <c r="CB127" s="365"/>
      <c r="CC127" s="365"/>
      <c r="CD127" s="365"/>
      <c r="CE127" s="365"/>
      <c r="CF127" s="365"/>
      <c r="CG127" s="365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8"/>
      <c r="DG127" s="288"/>
      <c r="DH127" s="288"/>
      <c r="DI127" s="288"/>
      <c r="DJ127" s="288"/>
      <c r="DK127" s="288"/>
      <c r="DL127" s="288"/>
      <c r="DM127" s="288"/>
      <c r="DN127" s="288"/>
      <c r="DO127" s="288"/>
      <c r="DP127" s="288"/>
      <c r="DQ127" s="288"/>
      <c r="DR127" s="288"/>
      <c r="DS127" s="288"/>
      <c r="DT127" s="288"/>
      <c r="DU127" s="288"/>
      <c r="DV127" s="288"/>
      <c r="DW127" s="288"/>
      <c r="DX127" s="288"/>
      <c r="DY127" s="288"/>
      <c r="DZ127" s="288"/>
      <c r="EA127" s="288"/>
      <c r="EB127" s="288"/>
      <c r="EC127" s="288"/>
      <c r="ED127" s="367">
        <f>SUM(RD[[#This Row],[IS1_Inv1_M1]:[IS1_Inv1_M2]])</f>
        <v>0</v>
      </c>
      <c r="EE127" s="367">
        <f>SUM(RD[[#This Row],[IS2_Inv1_M1]:[IS5_Inv1_M4]])</f>
        <v>0</v>
      </c>
      <c r="EF127" s="367">
        <f>SUM(RD[[#This Row],[IS6_Inv1_M1]:[IS6_Inv2_M2]])+SUM(RD[[#This Row],[IS8_Inv1_M1]:[IS8_Inv4_M2]])</f>
        <v>0</v>
      </c>
      <c r="EG127" s="367">
        <f>SUM(RD[[#This Row],[IS7_Inv1_M1]:[IS7_Inv1_M2]])</f>
        <v>0</v>
      </c>
      <c r="EH127" s="367">
        <f>SUM(RD[[#This Row],[IS9_Inv1_M1]:[IS12_Inv2_M4]])</f>
        <v>0</v>
      </c>
      <c r="EI127" s="367">
        <f>SUM(RD[[#This Row],[IS13_Inv1_M1]:[IS14_Inv1_M4]])</f>
        <v>0</v>
      </c>
      <c r="EJ127" s="367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367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1" t="str">
        <f>IF((RD[[#This Row],[33 kV_Wind_F1_Ex]]-ES126)*165000&lt;=0,"",(RD[[#This Row],[33 kV_Wind_F1_Ex]]-ES126)*165000)</f>
        <v/>
      </c>
      <c r="FK127" s="291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7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69"/>
      <c r="FQ127" s="131" t="str">
        <f>IF((RD[[#This Row],[33kV_Solar_F4_Ex]]-EZ126)*225000&lt;=0,"",(RD[[#This Row],[33kV_Solar_F4_Ex]]-EZ126)*225000)</f>
        <v/>
      </c>
      <c r="FR127" s="291">
        <f>IF((RD[[#This Row],[33kV_OG1_Ex]]-FA126)*1000&lt;=0,0,(RD[[#This Row],[33kV_OG1_Ex]]-FA126)*1000)</f>
        <v>0</v>
      </c>
      <c r="FS127" s="227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7">
        <f>IF((RD[[#This Row],[220kV_Tx2_Ex]]-FD126)*800000&lt;=0,0,(RD[[#This Row],[220kV_Tx2_Ex]]-FD126)*800000)</f>
        <v>0</v>
      </c>
      <c r="FV127" s="291">
        <f>IF((RD[[#This Row],[220kV_TL_TVM_Ex]]-FE126)*1600000&lt;=0,0,(RD[[#This Row],[220kV_TL_TVM_Ex]]-FE126)*1600000)</f>
        <v>0</v>
      </c>
      <c r="FW127" s="291" t="str">
        <f>IF((RD[[#This Row],[220kV_C&amp;R_PQM_Ex]]-FF126)*1600000&lt;=0,"",(RD[[#This Row],[220kV_C&amp;R_PQM_Ex]]-FF126)*1600000)</f>
        <v/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 t="str">
        <f>IF((RD[[#This Row],[33kV_Aux2_Im]]-FI126)*1000&lt;=0,"",(RD[[#This Row],[33kV_Aux2_Im]]-FI126)*1000)</f>
        <v/>
      </c>
      <c r="GA127" s="291">
        <f>IFERROR(RD[[#This Row],[33kV_OG1_Energy (MWh)]]+RD[[#This Row],[33kV_OG2_Energy (MWh)]],"")</f>
        <v>0</v>
      </c>
      <c r="GB127" s="291">
        <f>IFERROR(RD[[#This Row],[220kV_TL_TVM Energy (MWh)]]-RD[[#This Row],[220KV_C&amp;R_PQM_im (MWh)]],"")</f>
        <v>0</v>
      </c>
      <c r="GC127" s="228" t="str">
        <f>IFERROR(RD[[#This Row],[33 kV Total Export (MWH)]]/RD[[#This Row],[220 KV Net Export (MWh)]]-1,"")</f>
        <v/>
      </c>
      <c r="GD127" s="229">
        <f>IFERROR((RD[[#This Row],[Sunset Time (POA&lt;20 W/m2)]]-RD[[#This Row],[Sunrise Time (POA&gt;20 W/m2)]])*24,0)</f>
        <v>0</v>
      </c>
      <c r="GE12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170.27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70"/>
      <c r="GK127" s="370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4"/>
      <c r="G128" s="364"/>
      <c r="H128" s="365"/>
      <c r="I128" s="365"/>
      <c r="J128" s="365"/>
      <c r="K128" s="365"/>
      <c r="L128" s="365"/>
      <c r="M128" s="365"/>
      <c r="N128" s="365"/>
      <c r="O128" s="365"/>
      <c r="P128" s="365"/>
      <c r="Q128" s="365"/>
      <c r="R128" s="365"/>
      <c r="S128" s="365"/>
      <c r="T128" s="365"/>
      <c r="U128" s="365"/>
      <c r="V128" s="365"/>
      <c r="W128" s="365"/>
      <c r="X128" s="365"/>
      <c r="Y128" s="365"/>
      <c r="Z128" s="365"/>
      <c r="AA128" s="365"/>
      <c r="AB128" s="365"/>
      <c r="AC128" s="365"/>
      <c r="AD128" s="365"/>
      <c r="AE128" s="365"/>
      <c r="AF128" s="365"/>
      <c r="AG128" s="365"/>
      <c r="AH128" s="365"/>
      <c r="AI128" s="365"/>
      <c r="AJ128" s="365"/>
      <c r="AK128" s="365"/>
      <c r="AL128" s="365"/>
      <c r="AM128" s="365"/>
      <c r="AN128" s="365"/>
      <c r="AO128" s="365"/>
      <c r="AP128" s="365"/>
      <c r="AQ128" s="365"/>
      <c r="AR128" s="365"/>
      <c r="AS128" s="365"/>
      <c r="AT128" s="365"/>
      <c r="AU128" s="365"/>
      <c r="AV128" s="365"/>
      <c r="AW128" s="365"/>
      <c r="AX128" s="365"/>
      <c r="AY128" s="365"/>
      <c r="AZ128" s="365"/>
      <c r="BA128" s="365"/>
      <c r="BB128" s="365"/>
      <c r="BC128" s="365"/>
      <c r="BD128" s="365"/>
      <c r="BE128" s="365"/>
      <c r="BF128" s="365"/>
      <c r="BG128" s="365"/>
      <c r="BH128" s="365"/>
      <c r="BI128" s="365"/>
      <c r="BJ128" s="365"/>
      <c r="BK128" s="365"/>
      <c r="BL128" s="365"/>
      <c r="BM128" s="365"/>
      <c r="BN128" s="365"/>
      <c r="BO128" s="365"/>
      <c r="BP128" s="365"/>
      <c r="BQ128" s="365"/>
      <c r="BR128" s="365"/>
      <c r="BS128" s="365"/>
      <c r="BT128" s="365"/>
      <c r="BU128" s="365"/>
      <c r="BV128" s="365"/>
      <c r="BW128" s="365"/>
      <c r="BX128" s="365"/>
      <c r="BY128" s="365"/>
      <c r="BZ128" s="365"/>
      <c r="CA128" s="365"/>
      <c r="CB128" s="365"/>
      <c r="CC128" s="365"/>
      <c r="CD128" s="365"/>
      <c r="CE128" s="365"/>
      <c r="CF128" s="365"/>
      <c r="CG128" s="365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8"/>
      <c r="DG128" s="288"/>
      <c r="DH128" s="288"/>
      <c r="DI128" s="288"/>
      <c r="DJ128" s="288"/>
      <c r="DK128" s="288"/>
      <c r="DL128" s="288"/>
      <c r="DM128" s="288"/>
      <c r="DN128" s="288"/>
      <c r="DO128" s="288"/>
      <c r="DP128" s="288"/>
      <c r="DQ128" s="288"/>
      <c r="DR128" s="288"/>
      <c r="DS128" s="288"/>
      <c r="DT128" s="288"/>
      <c r="DU128" s="288"/>
      <c r="DV128" s="288"/>
      <c r="DW128" s="288"/>
      <c r="DX128" s="288"/>
      <c r="DY128" s="288"/>
      <c r="DZ128" s="288"/>
      <c r="EA128" s="288"/>
      <c r="EB128" s="288"/>
      <c r="EC128" s="288"/>
      <c r="ED128" s="367">
        <f>SUM(RD[[#This Row],[IS1_Inv1_M1]:[IS1_Inv1_M2]])</f>
        <v>0</v>
      </c>
      <c r="EE128" s="367">
        <f>SUM(RD[[#This Row],[IS2_Inv1_M1]:[IS5_Inv1_M4]])</f>
        <v>0</v>
      </c>
      <c r="EF128" s="367">
        <f>SUM(RD[[#This Row],[IS6_Inv1_M1]:[IS6_Inv2_M2]])+SUM(RD[[#This Row],[IS8_Inv1_M1]:[IS8_Inv4_M2]])</f>
        <v>0</v>
      </c>
      <c r="EG128" s="367">
        <f>SUM(RD[[#This Row],[IS7_Inv1_M1]:[IS7_Inv1_M2]])</f>
        <v>0</v>
      </c>
      <c r="EH128" s="367">
        <f>SUM(RD[[#This Row],[IS9_Inv1_M1]:[IS12_Inv2_M4]])</f>
        <v>0</v>
      </c>
      <c r="EI128" s="367">
        <f>SUM(RD[[#This Row],[IS13_Inv1_M1]:[IS14_Inv1_M4]])</f>
        <v>0</v>
      </c>
      <c r="EJ128" s="367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367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1" t="str">
        <f>IF((RD[[#This Row],[33 kV_Wind_F1_Ex]]-ES127)*165000&lt;=0,"",(RD[[#This Row],[33 kV_Wind_F1_Ex]]-ES127)*165000)</f>
        <v/>
      </c>
      <c r="FK128" s="291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7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69"/>
      <c r="FQ128" s="131" t="str">
        <f>IF((RD[[#This Row],[33kV_Solar_F4_Ex]]-EZ127)*225000&lt;=0,"",(RD[[#This Row],[33kV_Solar_F4_Ex]]-EZ127)*225000)</f>
        <v/>
      </c>
      <c r="FR128" s="291">
        <f>IF((RD[[#This Row],[33kV_OG1_Ex]]-FA127)*1000&lt;=0,0,(RD[[#This Row],[33kV_OG1_Ex]]-FA127)*1000)</f>
        <v>0</v>
      </c>
      <c r="FS128" s="227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7">
        <f>IF((RD[[#This Row],[220kV_Tx2_Ex]]-FD127)*800000&lt;=0,0,(RD[[#This Row],[220kV_Tx2_Ex]]-FD127)*800000)</f>
        <v>0</v>
      </c>
      <c r="FV128" s="291">
        <f>IF((RD[[#This Row],[220kV_TL_TVM_Ex]]-FE127)*1600000&lt;=0,0,(RD[[#This Row],[220kV_TL_TVM_Ex]]-FE127)*1600000)</f>
        <v>0</v>
      </c>
      <c r="FW128" s="291" t="str">
        <f>IF((RD[[#This Row],[220kV_C&amp;R_PQM_Ex]]-FF127)*1600000&lt;=0,"",(RD[[#This Row],[220kV_C&amp;R_PQM_Ex]]-FF127)*1600000)</f>
        <v/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 t="str">
        <f>IF((RD[[#This Row],[33kV_Aux2_Im]]-FI127)*1000&lt;=0,"",(RD[[#This Row],[33kV_Aux2_Im]]-FI127)*1000)</f>
        <v/>
      </c>
      <c r="GA128" s="291">
        <f>IFERROR(RD[[#This Row],[33kV_OG1_Energy (MWh)]]+RD[[#This Row],[33kV_OG2_Energy (MWh)]],"")</f>
        <v>0</v>
      </c>
      <c r="GB128" s="291">
        <f>IFERROR(RD[[#This Row],[220kV_TL_TVM Energy (MWh)]]-RD[[#This Row],[220KV_C&amp;R_PQM_im (MWh)]],"")</f>
        <v>0</v>
      </c>
      <c r="GC128" s="228" t="str">
        <f>IFERROR(RD[[#This Row],[33 kV Total Export (MWH)]]/RD[[#This Row],[220 KV Net Export (MWh)]]-1,"")</f>
        <v/>
      </c>
      <c r="GD128" s="229">
        <f>IFERROR((RD[[#This Row],[Sunset Time (POA&lt;20 W/m2)]]-RD[[#This Row],[Sunrise Time (POA&gt;20 W/m2)]])*24,0)</f>
        <v>0</v>
      </c>
      <c r="GE12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170.27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70"/>
      <c r="GK128" s="370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4"/>
      <c r="G129" s="364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  <c r="AD129" s="365"/>
      <c r="AE129" s="365"/>
      <c r="AF129" s="365"/>
      <c r="AG129" s="365"/>
      <c r="AH129" s="365"/>
      <c r="AI129" s="365"/>
      <c r="AJ129" s="365"/>
      <c r="AK129" s="365"/>
      <c r="AL129" s="365"/>
      <c r="AM129" s="365"/>
      <c r="AN129" s="365"/>
      <c r="AO129" s="365"/>
      <c r="AP129" s="365"/>
      <c r="AQ129" s="365"/>
      <c r="AR129" s="365"/>
      <c r="AS129" s="365"/>
      <c r="AT129" s="365"/>
      <c r="AU129" s="365"/>
      <c r="AV129" s="365"/>
      <c r="AW129" s="365"/>
      <c r="AX129" s="365"/>
      <c r="AY129" s="365"/>
      <c r="AZ129" s="365"/>
      <c r="BA129" s="365"/>
      <c r="BB129" s="365"/>
      <c r="BC129" s="365"/>
      <c r="BD129" s="365"/>
      <c r="BE129" s="365"/>
      <c r="BF129" s="365"/>
      <c r="BG129" s="365"/>
      <c r="BH129" s="365"/>
      <c r="BI129" s="365"/>
      <c r="BJ129" s="365"/>
      <c r="BK129" s="365"/>
      <c r="BL129" s="365"/>
      <c r="BM129" s="365"/>
      <c r="BN129" s="365"/>
      <c r="BO129" s="365"/>
      <c r="BP129" s="365"/>
      <c r="BQ129" s="365"/>
      <c r="BR129" s="365"/>
      <c r="BS129" s="365"/>
      <c r="BT129" s="365"/>
      <c r="BU129" s="365"/>
      <c r="BV129" s="365"/>
      <c r="BW129" s="365"/>
      <c r="BX129" s="365"/>
      <c r="BY129" s="365"/>
      <c r="BZ129" s="365"/>
      <c r="CA129" s="365"/>
      <c r="CB129" s="365"/>
      <c r="CC129" s="365"/>
      <c r="CD129" s="365"/>
      <c r="CE129" s="365"/>
      <c r="CF129" s="365"/>
      <c r="CG129" s="365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8"/>
      <c r="DG129" s="288"/>
      <c r="DH129" s="288"/>
      <c r="DI129" s="288"/>
      <c r="DJ129" s="288"/>
      <c r="DK129" s="288"/>
      <c r="DL129" s="288"/>
      <c r="DM129" s="288"/>
      <c r="DN129" s="288"/>
      <c r="DO129" s="288"/>
      <c r="DP129" s="288"/>
      <c r="DQ129" s="288"/>
      <c r="DR129" s="288"/>
      <c r="DS129" s="288"/>
      <c r="DT129" s="288"/>
      <c r="DU129" s="288"/>
      <c r="DV129" s="288"/>
      <c r="DW129" s="288"/>
      <c r="DX129" s="288"/>
      <c r="DY129" s="288"/>
      <c r="DZ129" s="288"/>
      <c r="EA129" s="288"/>
      <c r="EB129" s="288"/>
      <c r="EC129" s="288"/>
      <c r="ED129" s="368">
        <f>SUM(RD[[#This Row],[IS1_Inv1_M1]:[IS1_Inv1_M2]])</f>
        <v>0</v>
      </c>
      <c r="EE129" s="368">
        <f>SUM(RD[[#This Row],[IS2_Inv1_M1]:[IS5_Inv1_M4]])</f>
        <v>0</v>
      </c>
      <c r="EF129" s="368">
        <f>SUM(RD[[#This Row],[IS6_Inv1_M1]:[IS6_Inv2_M2]])+SUM(RD[[#This Row],[IS8_Inv1_M1]:[IS8_Inv4_M2]])</f>
        <v>0</v>
      </c>
      <c r="EG129" s="368">
        <f>SUM(RD[[#This Row],[IS7_Inv1_M1]:[IS7_Inv1_M2]])</f>
        <v>0</v>
      </c>
      <c r="EH129" s="367">
        <f>SUM(RD[[#This Row],[IS9_Inv1_M1]:[IS12_Inv2_M4]])</f>
        <v>0</v>
      </c>
      <c r="EI129" s="367">
        <f>SUM(RD[[#This Row],[IS13_Inv1_M1]:[IS14_Inv1_M4]])</f>
        <v>0</v>
      </c>
      <c r="EJ129" s="367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368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1" t="str">
        <f>IF((RD[[#This Row],[33 kV_Wind_F1_Ex]]-ES128)*165000&lt;=0,"",(RD[[#This Row],[33 kV_Wind_F1_Ex]]-ES128)*165000)</f>
        <v/>
      </c>
      <c r="FK129" s="291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7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69"/>
      <c r="FQ129" s="131" t="str">
        <f>IF((RD[[#This Row],[33kV_Solar_F4_Ex]]-EZ128)*225000&lt;=0,"",(RD[[#This Row],[33kV_Solar_F4_Ex]]-EZ128)*225000)</f>
        <v/>
      </c>
      <c r="FR129" s="291">
        <f>IF((RD[[#This Row],[33kV_OG1_Ex]]-FA128)*1000&lt;=0,0,(RD[[#This Row],[33kV_OG1_Ex]]-FA128)*1000)</f>
        <v>0</v>
      </c>
      <c r="FS129" s="227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7">
        <f>IF((RD[[#This Row],[220kV_Tx2_Ex]]-FD128)*800000&lt;=0,0,(RD[[#This Row],[220kV_Tx2_Ex]]-FD128)*800000)</f>
        <v>0</v>
      </c>
      <c r="FV129" s="291">
        <f>IF((RD[[#This Row],[220kV_TL_TVM_Ex]]-FE128)*1600000&lt;=0,0,(RD[[#This Row],[220kV_TL_TVM_Ex]]-FE128)*1600000)</f>
        <v>0</v>
      </c>
      <c r="FW129" s="291" t="str">
        <f>IF((RD[[#This Row],[220kV_C&amp;R_PQM_Ex]]-FF128)*1600000&lt;=0,"",(RD[[#This Row],[220kV_C&amp;R_PQM_Ex]]-FF128)*1600000)</f>
        <v/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 t="str">
        <f>IF((RD[[#This Row],[33kV_Aux2_Im]]-FI128)*1000&lt;=0,"",(RD[[#This Row],[33kV_Aux2_Im]]-FI128)*1000)</f>
        <v/>
      </c>
      <c r="GA129" s="291">
        <f>IFERROR(RD[[#This Row],[33kV_OG1_Energy (MWh)]]+RD[[#This Row],[33kV_OG2_Energy (MWh)]],"")</f>
        <v>0</v>
      </c>
      <c r="GB129" s="291">
        <f>IFERROR(RD[[#This Row],[220kV_TL_TVM Energy (MWh)]]-RD[[#This Row],[220KV_C&amp;R_PQM_im (MWh)]],"")</f>
        <v>0</v>
      </c>
      <c r="GC129" s="228" t="str">
        <f>IFERROR(RD[[#This Row],[33 kV Total Export (MWH)]]/RD[[#This Row],[220 KV Net Export (MWh)]]-1,"")</f>
        <v/>
      </c>
      <c r="GD129" s="229">
        <f>IFERROR((RD[[#This Row],[Sunset Time (POA&lt;20 W/m2)]]-RD[[#This Row],[Sunrise Time (POA&gt;20 W/m2)]])*24,0)</f>
        <v>0</v>
      </c>
      <c r="GE12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170.27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70"/>
      <c r="GK129" s="370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2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0</v>
      </c>
      <c r="G117" s="243" t="str">
        <f>IFERROR(_xlfn.XLOOKUP($A117,Input_Raw!$A:$A,Input_Raw!EQ:EQ),"")</f>
        <v/>
      </c>
      <c r="H117" s="243" t="str">
        <f>IFERROR(_xlfn.XLOOKUP($A117,Input_Raw!$A:$A,Input_Raw!ER:ER),"")</f>
        <v/>
      </c>
      <c r="I117" s="243" t="str">
        <f>IFERROR(_xlfn.XLOOKUP($A117,Input_Raw!$A:$A,Input_Raw!EO:EO),"")</f>
        <v/>
      </c>
      <c r="J117" s="243" t="str">
        <f>IFERROR(_xlfn.XLOOKUP($A117,Input_Raw!$A:$A,Input_Raw!EP:EP),"")</f>
        <v/>
      </c>
      <c r="K117" s="243">
        <f>IFERROR(_xlfn.XLOOKUP($A117,Input_Raw!$A:$A,Input_Raw!$DR:$DR),"")</f>
        <v>0</v>
      </c>
      <c r="L117" s="243">
        <f>IFERROR(_xlfn.XLOOKUP($A117,Input_Raw!$A:$A,Input_Raw!$DT:$DT),"")</f>
        <v>0</v>
      </c>
      <c r="M117" s="243">
        <f>IFERROR(_xlfn.XLOOKUP($A117,Input_Raw!$A:$A,Input_Raw!$DZ:$DZ),"")</f>
        <v>0</v>
      </c>
      <c r="N117" s="243">
        <f>IFERROR(_xlfn.XLOOKUP($A117,Input_Raw!$A:$A,Input_Raw!$EB:$EB),"")</f>
        <v>0</v>
      </c>
      <c r="O117" s="244" t="str">
        <f>IFERROR(1-SUMIF(Plant_BD!$B:$B,$A117,Plant_BD!$AL:$AL)/($AA117+SUMIF(Plant_BD!$B:$B,$A117,Plant_BD!$AL:$AL)),"")</f>
        <v/>
      </c>
      <c r="P117" s="244"/>
      <c r="Q117" s="245"/>
      <c r="R117" s="244" t="str">
        <f>IFERROR(1-SUMIF(Grid_BD!$B:$B,$A117,Grid_BD!$W:$W)/($AA117+SUMIF(Grid_BD!$B:$B,$A117,Grid_BD!$W:$W)),"")</f>
        <v/>
      </c>
      <c r="S117" s="240"/>
      <c r="T117" s="245"/>
      <c r="U117" s="246" t="str">
        <f t="shared" si="11"/>
        <v/>
      </c>
      <c r="V117" s="246" t="str">
        <f>IFERROR(_xlfn.XLOOKUP($A117,Input_Raw!$A:$A,Input_Raw!$GL:$GL),"")</f>
        <v/>
      </c>
      <c r="W117" s="247">
        <f t="shared" si="12"/>
        <v>0</v>
      </c>
      <c r="X117" s="239">
        <f>IFERROR(_xlfn.XLOOKUP($A117,Input_Raw!$A:$A,Input_Raw!$EN:$EN),"")</f>
        <v>0</v>
      </c>
      <c r="Y117" s="239" t="str">
        <f>IFERROR(_xlfn.XLOOKUP($A117,Input_Raw!$A:$A,Input_Raw!GE:GE),"")</f>
        <v/>
      </c>
      <c r="Z117" s="239"/>
      <c r="AA117" s="239">
        <f>IFERROR(_xlfn.XLOOKUP($A117,Input_Raw!$A:$A,Input_Raw!$GF:$GF),"")</f>
        <v>0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0</v>
      </c>
      <c r="G118" s="243" t="str">
        <f>IFERROR(_xlfn.XLOOKUP($A118,Input_Raw!$A:$A,Input_Raw!EQ:EQ),"")</f>
        <v/>
      </c>
      <c r="H118" s="243" t="str">
        <f>IFERROR(_xlfn.XLOOKUP($A118,Input_Raw!$A:$A,Input_Raw!ER:ER),"")</f>
        <v/>
      </c>
      <c r="I118" s="243" t="str">
        <f>IFERROR(_xlfn.XLOOKUP($A118,Input_Raw!$A:$A,Input_Raw!EO:EO),"")</f>
        <v/>
      </c>
      <c r="J118" s="243" t="str">
        <f>IFERROR(_xlfn.XLOOKUP($A118,Input_Raw!$A:$A,Input_Raw!EP:EP),"")</f>
        <v/>
      </c>
      <c r="K118" s="243">
        <f>IFERROR(_xlfn.XLOOKUP($A118,Input_Raw!$A:$A,Input_Raw!$DR:$DR),"")</f>
        <v>0</v>
      </c>
      <c r="L118" s="243">
        <f>IFERROR(_xlfn.XLOOKUP($A118,Input_Raw!$A:$A,Input_Raw!$DT:$DT),"")</f>
        <v>0</v>
      </c>
      <c r="M118" s="243">
        <f>IFERROR(_xlfn.XLOOKUP($A118,Input_Raw!$A:$A,Input_Raw!$DZ:$DZ),"")</f>
        <v>0</v>
      </c>
      <c r="N118" s="243">
        <f>IFERROR(_xlfn.XLOOKUP($A118,Input_Raw!$A:$A,Input_Raw!$EB:$EB),"")</f>
        <v>0</v>
      </c>
      <c r="O118" s="244" t="str">
        <f>IFERROR(1-SUMIF(Plant_BD!$B:$B,$A118,Plant_BD!$AL:$AL)/($AA118+SUMIF(Plant_BD!$B:$B,$A118,Plant_BD!$AL:$AL)),"")</f>
        <v/>
      </c>
      <c r="P118" s="244"/>
      <c r="Q118" s="245"/>
      <c r="R118" s="244" t="str">
        <f>IFERROR(1-SUMIF(Grid_BD!$B:$B,$A118,Grid_BD!$W:$W)/($AA118+SUMIF(Grid_BD!$B:$B,$A118,Grid_BD!$W:$W)),"")</f>
        <v/>
      </c>
      <c r="S118" s="240"/>
      <c r="T118" s="245"/>
      <c r="U118" s="246" t="str">
        <f t="shared" si="11"/>
        <v/>
      </c>
      <c r="V118" s="246" t="str">
        <f>IFERROR(_xlfn.XLOOKUP($A118,Input_Raw!$A:$A,Input_Raw!$GL:$GL),"")</f>
        <v/>
      </c>
      <c r="W118" s="247">
        <f t="shared" si="12"/>
        <v>0</v>
      </c>
      <c r="X118" s="239">
        <f>IFERROR(_xlfn.XLOOKUP($A118,Input_Raw!$A:$A,Input_Raw!$EN:$EN),"")</f>
        <v>0</v>
      </c>
      <c r="Y118" s="239" t="str">
        <f>IFERROR(_xlfn.XLOOKUP($A118,Input_Raw!$A:$A,Input_Raw!GE:GE),"")</f>
        <v/>
      </c>
      <c r="Z118" s="239"/>
      <c r="AA118" s="239">
        <f>IFERROR(_xlfn.XLOOKUP($A118,Input_Raw!$A:$A,Input_Raw!$GF:$GF),"")</f>
        <v>0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0</v>
      </c>
      <c r="G119" s="243" t="str">
        <f>IFERROR(_xlfn.XLOOKUP($A119,Input_Raw!$A:$A,Input_Raw!EQ:EQ),"")</f>
        <v/>
      </c>
      <c r="H119" s="243" t="str">
        <f>IFERROR(_xlfn.XLOOKUP($A119,Input_Raw!$A:$A,Input_Raw!ER:ER),"")</f>
        <v/>
      </c>
      <c r="I119" s="243" t="str">
        <f>IFERROR(_xlfn.XLOOKUP($A119,Input_Raw!$A:$A,Input_Raw!EO:EO),"")</f>
        <v/>
      </c>
      <c r="J119" s="243" t="str">
        <f>IFERROR(_xlfn.XLOOKUP($A119,Input_Raw!$A:$A,Input_Raw!EP:EP),"")</f>
        <v/>
      </c>
      <c r="K119" s="243">
        <f>IFERROR(_xlfn.XLOOKUP($A119,Input_Raw!$A:$A,Input_Raw!$DR:$DR),"")</f>
        <v>0</v>
      </c>
      <c r="L119" s="243">
        <f>IFERROR(_xlfn.XLOOKUP($A119,Input_Raw!$A:$A,Input_Raw!$DT:$DT),"")</f>
        <v>0</v>
      </c>
      <c r="M119" s="243">
        <f>IFERROR(_xlfn.XLOOKUP($A119,Input_Raw!$A:$A,Input_Raw!$DZ:$DZ),"")</f>
        <v>0</v>
      </c>
      <c r="N119" s="243">
        <f>IFERROR(_xlfn.XLOOKUP($A119,Input_Raw!$A:$A,Input_Raw!$EB:$EB),"")</f>
        <v>0</v>
      </c>
      <c r="O119" s="244" t="str">
        <f>IFERROR(1-SUMIF(Plant_BD!$B:$B,$A119,Plant_BD!$AL:$AL)/($AA119+SUMIF(Plant_BD!$B:$B,$A119,Plant_BD!$AL:$AL)),"")</f>
        <v/>
      </c>
      <c r="P119" s="244"/>
      <c r="Q119" s="245"/>
      <c r="R119" s="244" t="str">
        <f>IFERROR(1-SUMIF(Grid_BD!$B:$B,$A119,Grid_BD!$W:$W)/($AA119+SUMIF(Grid_BD!$B:$B,$A119,Grid_BD!$W:$W)),"")</f>
        <v/>
      </c>
      <c r="S119" s="240"/>
      <c r="T119" s="245"/>
      <c r="U119" s="246" t="str">
        <f t="shared" si="11"/>
        <v/>
      </c>
      <c r="V119" s="246" t="str">
        <f>IFERROR(_xlfn.XLOOKUP($A119,Input_Raw!$A:$A,Input_Raw!$GL:$GL),"")</f>
        <v/>
      </c>
      <c r="W119" s="247">
        <f t="shared" si="12"/>
        <v>0</v>
      </c>
      <c r="X119" s="239">
        <f>IFERROR(_xlfn.XLOOKUP($A119,Input_Raw!$A:$A,Input_Raw!$EN:$EN),"")</f>
        <v>0</v>
      </c>
      <c r="Y119" s="239" t="str">
        <f>IFERROR(_xlfn.XLOOKUP($A119,Input_Raw!$A:$A,Input_Raw!GE:GE),"")</f>
        <v/>
      </c>
      <c r="Z119" s="239"/>
      <c r="AA119" s="239">
        <f>IFERROR(_xlfn.XLOOKUP($A119,Input_Raw!$A:$A,Input_Raw!$GF:$GF),"")</f>
        <v>0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0</v>
      </c>
      <c r="G120" s="243" t="str">
        <f>IFERROR(_xlfn.XLOOKUP($A120,Input_Raw!$A:$A,Input_Raw!EQ:EQ),"")</f>
        <v/>
      </c>
      <c r="H120" s="243" t="str">
        <f>IFERROR(_xlfn.XLOOKUP($A120,Input_Raw!$A:$A,Input_Raw!ER:ER),"")</f>
        <v/>
      </c>
      <c r="I120" s="243" t="str">
        <f>IFERROR(_xlfn.XLOOKUP($A120,Input_Raw!$A:$A,Input_Raw!EO:EO),"")</f>
        <v/>
      </c>
      <c r="J120" s="243" t="str">
        <f>IFERROR(_xlfn.XLOOKUP($A120,Input_Raw!$A:$A,Input_Raw!EP:EP),"")</f>
        <v/>
      </c>
      <c r="K120" s="243">
        <f>IFERROR(_xlfn.XLOOKUP($A120,Input_Raw!$A:$A,Input_Raw!$DR:$DR),"")</f>
        <v>0</v>
      </c>
      <c r="L120" s="243">
        <f>IFERROR(_xlfn.XLOOKUP($A120,Input_Raw!$A:$A,Input_Raw!$DT:$DT),"")</f>
        <v>0</v>
      </c>
      <c r="M120" s="243">
        <f>IFERROR(_xlfn.XLOOKUP($A120,Input_Raw!$A:$A,Input_Raw!$DZ:$DZ),"")</f>
        <v>0</v>
      </c>
      <c r="N120" s="243">
        <f>IFERROR(_xlfn.XLOOKUP($A120,Input_Raw!$A:$A,Input_Raw!$EB:$EB),"")</f>
        <v>0</v>
      </c>
      <c r="O120" s="244" t="str">
        <f>IFERROR(1-SUMIF(Plant_BD!$B:$B,$A120,Plant_BD!$AL:$AL)/($AA120+SUMIF(Plant_BD!$B:$B,$A120,Plant_BD!$AL:$AL)),"")</f>
        <v/>
      </c>
      <c r="P120" s="244"/>
      <c r="Q120" s="245"/>
      <c r="R120" s="244" t="str">
        <f>IFERROR(1-SUMIF(Grid_BD!$B:$B,$A120,Grid_BD!$W:$W)/($AA120+SUMIF(Grid_BD!$B:$B,$A120,Grid_BD!$W:$W)),"")</f>
        <v/>
      </c>
      <c r="S120" s="240"/>
      <c r="T120" s="245"/>
      <c r="U120" s="246" t="str">
        <f t="shared" si="11"/>
        <v/>
      </c>
      <c r="V120" s="246" t="str">
        <f>IFERROR(_xlfn.XLOOKUP($A120,Input_Raw!$A:$A,Input_Raw!$GL:$GL),"")</f>
        <v/>
      </c>
      <c r="W120" s="247">
        <f t="shared" si="12"/>
        <v>0</v>
      </c>
      <c r="X120" s="239">
        <f>IFERROR(_xlfn.XLOOKUP($A120,Input_Raw!$A:$A,Input_Raw!$EN:$EN),"")</f>
        <v>0</v>
      </c>
      <c r="Y120" s="239" t="str">
        <f>IFERROR(_xlfn.XLOOKUP($A120,Input_Raw!$A:$A,Input_Raw!GE:GE),"")</f>
        <v/>
      </c>
      <c r="Z120" s="239"/>
      <c r="AA120" s="239">
        <f>IFERROR(_xlfn.XLOOKUP($A120,Input_Raw!$A:$A,Input_Raw!$GF:$GF),"")</f>
        <v>0</v>
      </c>
      <c r="AB120" s="239">
        <f>IFERROR(_xlfn.XLOOKUP($A120,Input_Raw!$A:$A,Input_Raw!GG:GG),"")</f>
        <v>170.27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641942.98297675035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0</v>
      </c>
      <c r="G121" s="243" t="str">
        <f>IFERROR(_xlfn.XLOOKUP($A121,Input_Raw!$A:$A,Input_Raw!EQ:EQ),"")</f>
        <v/>
      </c>
      <c r="H121" s="243" t="str">
        <f>IFERROR(_xlfn.XLOOKUP($A121,Input_Raw!$A:$A,Input_Raw!ER:ER),"")</f>
        <v/>
      </c>
      <c r="I121" s="243" t="str">
        <f>IFERROR(_xlfn.XLOOKUP($A121,Input_Raw!$A:$A,Input_Raw!EO:EO),"")</f>
        <v/>
      </c>
      <c r="J121" s="243" t="str">
        <f>IFERROR(_xlfn.XLOOKUP($A121,Input_Raw!$A:$A,Input_Raw!EP:EP),"")</f>
        <v/>
      </c>
      <c r="K121" s="243">
        <f>IFERROR(_xlfn.XLOOKUP($A121,Input_Raw!$A:$A,Input_Raw!$DR:$DR),"")</f>
        <v>0</v>
      </c>
      <c r="L121" s="243">
        <f>IFERROR(_xlfn.XLOOKUP($A121,Input_Raw!$A:$A,Input_Raw!$DT:$DT),"")</f>
        <v>0</v>
      </c>
      <c r="M121" s="243">
        <f>IFERROR(_xlfn.XLOOKUP($A121,Input_Raw!$A:$A,Input_Raw!$DZ:$DZ),"")</f>
        <v>0</v>
      </c>
      <c r="N121" s="243">
        <f>IFERROR(_xlfn.XLOOKUP($A121,Input_Raw!$A:$A,Input_Raw!$EB:$EB),"")</f>
        <v>0</v>
      </c>
      <c r="O121" s="244" t="str">
        <f>IFERROR(1-SUMIF(Plant_BD!$B:$B,$A121,Plant_BD!$AL:$AL)/($AA121+SUMIF(Plant_BD!$B:$B,$A121,Plant_BD!$AL:$AL)),"")</f>
        <v/>
      </c>
      <c r="P121" s="244"/>
      <c r="Q121" s="245"/>
      <c r="R121" s="244" t="str">
        <f>IFERROR(1-SUMIF(Grid_BD!$B:$B,$A121,Grid_BD!$W:$W)/($AA121+SUMIF(Grid_BD!$B:$B,$A121,Grid_BD!$W:$W)),"")</f>
        <v/>
      </c>
      <c r="S121" s="240"/>
      <c r="T121" s="245"/>
      <c r="U121" s="246" t="str">
        <f t="shared" si="11"/>
        <v/>
      </c>
      <c r="V121" s="246" t="str">
        <f>IFERROR(_xlfn.XLOOKUP($A121,Input_Raw!$A:$A,Input_Raw!$GL:$GL),"")</f>
        <v/>
      </c>
      <c r="W121" s="247">
        <f t="shared" si="12"/>
        <v>0</v>
      </c>
      <c r="X121" s="239">
        <f>IFERROR(_xlfn.XLOOKUP($A121,Input_Raw!$A:$A,Input_Raw!$EN:$EN),"")</f>
        <v>0</v>
      </c>
      <c r="Y121" s="239" t="str">
        <f>IFERROR(_xlfn.XLOOKUP($A121,Input_Raw!$A:$A,Input_Raw!GE:GE),"")</f>
        <v/>
      </c>
      <c r="Z121" s="239"/>
      <c r="AA121" s="239">
        <f>IFERROR(_xlfn.XLOOKUP($A121,Input_Raw!$A:$A,Input_Raw!$GF:$GF),"")</f>
        <v>0</v>
      </c>
      <c r="AB121" s="239">
        <f>IFERROR(_xlfn.XLOOKUP($A121,Input_Raw!$A:$A,Input_Raw!GG:GG),"")</f>
        <v>170.27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641942.98297675035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0</v>
      </c>
      <c r="G122" s="243" t="str">
        <f>IFERROR(_xlfn.XLOOKUP($A122,Input_Raw!$A:$A,Input_Raw!EQ:EQ),"")</f>
        <v/>
      </c>
      <c r="H122" s="243" t="str">
        <f>IFERROR(_xlfn.XLOOKUP($A122,Input_Raw!$A:$A,Input_Raw!ER:ER),"")</f>
        <v/>
      </c>
      <c r="I122" s="243" t="str">
        <f>IFERROR(_xlfn.XLOOKUP($A122,Input_Raw!$A:$A,Input_Raw!EO:EO),"")</f>
        <v/>
      </c>
      <c r="J122" s="243" t="str">
        <f>IFERROR(_xlfn.XLOOKUP($A122,Input_Raw!$A:$A,Input_Raw!EP:EP),"")</f>
        <v/>
      </c>
      <c r="K122" s="243">
        <f>IFERROR(_xlfn.XLOOKUP($A122,Input_Raw!$A:$A,Input_Raw!$DR:$DR),"")</f>
        <v>0</v>
      </c>
      <c r="L122" s="243">
        <f>IFERROR(_xlfn.XLOOKUP($A122,Input_Raw!$A:$A,Input_Raw!$DT:$DT),"")</f>
        <v>0</v>
      </c>
      <c r="M122" s="243">
        <f>IFERROR(_xlfn.XLOOKUP($A122,Input_Raw!$A:$A,Input_Raw!$DZ:$DZ),"")</f>
        <v>0</v>
      </c>
      <c r="N122" s="243">
        <f>IFERROR(_xlfn.XLOOKUP($A122,Input_Raw!$A:$A,Input_Raw!$EB:$EB),"")</f>
        <v>0</v>
      </c>
      <c r="O122" s="244" t="str">
        <f>IFERROR(1-SUMIF(Plant_BD!$B:$B,$A122,Plant_BD!$AL:$AL)/($AA122+SUMIF(Plant_BD!$B:$B,$A122,Plant_BD!$AL:$AL)),"")</f>
        <v/>
      </c>
      <c r="P122" s="244"/>
      <c r="Q122" s="245"/>
      <c r="R122" s="244" t="str">
        <f>IFERROR(1-SUMIF(Grid_BD!$B:$B,$A122,Grid_BD!$W:$W)/($AA122+SUMIF(Grid_BD!$B:$B,$A122,Grid_BD!$W:$W)),"")</f>
        <v/>
      </c>
      <c r="S122" s="240"/>
      <c r="T122" s="245"/>
      <c r="U122" s="246" t="str">
        <f t="shared" si="11"/>
        <v/>
      </c>
      <c r="V122" s="246" t="str">
        <f>IFERROR(_xlfn.XLOOKUP($A122,Input_Raw!$A:$A,Input_Raw!$GL:$GL),"")</f>
        <v/>
      </c>
      <c r="W122" s="247">
        <f t="shared" si="12"/>
        <v>0</v>
      </c>
      <c r="X122" s="239">
        <f>IFERROR(_xlfn.XLOOKUP($A122,Input_Raw!$A:$A,Input_Raw!$EN:$EN),"")</f>
        <v>0</v>
      </c>
      <c r="Y122" s="239" t="str">
        <f>IFERROR(_xlfn.XLOOKUP($A122,Input_Raw!$A:$A,Input_Raw!GE:GE),"")</f>
        <v/>
      </c>
      <c r="Z122" s="239"/>
      <c r="AA122" s="239">
        <f>IFERROR(_xlfn.XLOOKUP($A122,Input_Raw!$A:$A,Input_Raw!$GF:$GF),"")</f>
        <v>0</v>
      </c>
      <c r="AB122" s="239">
        <f>IFERROR(_xlfn.XLOOKUP($A122,Input_Raw!$A:$A,Input_Raw!GG:GG),"")</f>
        <v>170.27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641942.98297675035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0</v>
      </c>
      <c r="G123" s="243" t="str">
        <f>IFERROR(_xlfn.XLOOKUP($A123,Input_Raw!$A:$A,Input_Raw!EQ:EQ),"")</f>
        <v/>
      </c>
      <c r="H123" s="243" t="str">
        <f>IFERROR(_xlfn.XLOOKUP($A123,Input_Raw!$A:$A,Input_Raw!ER:ER),"")</f>
        <v/>
      </c>
      <c r="I123" s="243" t="str">
        <f>IFERROR(_xlfn.XLOOKUP($A123,Input_Raw!$A:$A,Input_Raw!EO:EO),"")</f>
        <v/>
      </c>
      <c r="J123" s="243" t="str">
        <f>IFERROR(_xlfn.XLOOKUP($A123,Input_Raw!$A:$A,Input_Raw!EP:EP),"")</f>
        <v/>
      </c>
      <c r="K123" s="243">
        <f>IFERROR(_xlfn.XLOOKUP($A123,Input_Raw!$A:$A,Input_Raw!$DR:$DR),"")</f>
        <v>0</v>
      </c>
      <c r="L123" s="243">
        <f>IFERROR(_xlfn.XLOOKUP($A123,Input_Raw!$A:$A,Input_Raw!$DT:$DT),"")</f>
        <v>0</v>
      </c>
      <c r="M123" s="243">
        <f>IFERROR(_xlfn.XLOOKUP($A123,Input_Raw!$A:$A,Input_Raw!$DZ:$DZ),"")</f>
        <v>0</v>
      </c>
      <c r="N123" s="243">
        <f>IFERROR(_xlfn.XLOOKUP($A123,Input_Raw!$A:$A,Input_Raw!$EB:$EB),"")</f>
        <v>0</v>
      </c>
      <c r="O123" s="244" t="str">
        <f>IFERROR(1-SUMIF(Plant_BD!$B:$B,$A123,Plant_BD!$AL:$AL)/($AA123+SUMIF(Plant_BD!$B:$B,$A123,Plant_BD!$AL:$AL)),"")</f>
        <v/>
      </c>
      <c r="P123" s="244"/>
      <c r="Q123" s="245"/>
      <c r="R123" s="244" t="str">
        <f>IFERROR(1-SUMIF(Grid_BD!$B:$B,$A123,Grid_BD!$W:$W)/($AA123+SUMIF(Grid_BD!$B:$B,$A123,Grid_BD!$W:$W)),"")</f>
        <v/>
      </c>
      <c r="S123" s="240"/>
      <c r="T123" s="245"/>
      <c r="U123" s="246" t="str">
        <f t="shared" si="11"/>
        <v/>
      </c>
      <c r="V123" s="246" t="str">
        <f>IFERROR(_xlfn.XLOOKUP($A123,Input_Raw!$A:$A,Input_Raw!$GL:$GL),"")</f>
        <v/>
      </c>
      <c r="W123" s="247">
        <f t="shared" si="12"/>
        <v>0</v>
      </c>
      <c r="X123" s="239">
        <f>IFERROR(_xlfn.XLOOKUP($A123,Input_Raw!$A:$A,Input_Raw!$EN:$EN),"")</f>
        <v>0</v>
      </c>
      <c r="Y123" s="239" t="str">
        <f>IFERROR(_xlfn.XLOOKUP($A123,Input_Raw!$A:$A,Input_Raw!GE:GE),"")</f>
        <v/>
      </c>
      <c r="Z123" s="239"/>
      <c r="AA123" s="239">
        <f>IFERROR(_xlfn.XLOOKUP($A123,Input_Raw!$A:$A,Input_Raw!$GF:$GF),"")</f>
        <v>0</v>
      </c>
      <c r="AB123" s="239">
        <f>IFERROR(_xlfn.XLOOKUP($A123,Input_Raw!$A:$A,Input_Raw!GG:GG),"")</f>
        <v>170.27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641942.98297675035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0</v>
      </c>
      <c r="G124" s="243" t="str">
        <f>IFERROR(_xlfn.XLOOKUP($A124,Input_Raw!$A:$A,Input_Raw!EQ:EQ),"")</f>
        <v/>
      </c>
      <c r="H124" s="243" t="str">
        <f>IFERROR(_xlfn.XLOOKUP($A124,Input_Raw!$A:$A,Input_Raw!ER:ER),"")</f>
        <v/>
      </c>
      <c r="I124" s="243" t="str">
        <f>IFERROR(_xlfn.XLOOKUP($A124,Input_Raw!$A:$A,Input_Raw!EO:EO),"")</f>
        <v/>
      </c>
      <c r="J124" s="243" t="str">
        <f>IFERROR(_xlfn.XLOOKUP($A124,Input_Raw!$A:$A,Input_Raw!EP:EP),"")</f>
        <v/>
      </c>
      <c r="K124" s="243">
        <f>IFERROR(_xlfn.XLOOKUP($A124,Input_Raw!$A:$A,Input_Raw!$DR:$DR),"")</f>
        <v>0</v>
      </c>
      <c r="L124" s="243">
        <f>IFERROR(_xlfn.XLOOKUP($A124,Input_Raw!$A:$A,Input_Raw!$DT:$DT),"")</f>
        <v>0</v>
      </c>
      <c r="M124" s="243">
        <f>IFERROR(_xlfn.XLOOKUP($A124,Input_Raw!$A:$A,Input_Raw!$DZ:$DZ),"")</f>
        <v>0</v>
      </c>
      <c r="N124" s="243">
        <f>IFERROR(_xlfn.XLOOKUP($A124,Input_Raw!$A:$A,Input_Raw!$EB:$EB),"")</f>
        <v>0</v>
      </c>
      <c r="O124" s="244" t="str">
        <f>IFERROR(1-SUMIF(Plant_BD!$B:$B,$A124,Plant_BD!$AL:$AL)/($AA124+SUMIF(Plant_BD!$B:$B,$A124,Plant_BD!$AL:$AL)),"")</f>
        <v/>
      </c>
      <c r="P124" s="244"/>
      <c r="Q124" s="245"/>
      <c r="R124" s="244" t="str">
        <f>IFERROR(1-SUMIF(Grid_BD!$B:$B,$A124,Grid_BD!$W:$W)/($AA124+SUMIF(Grid_BD!$B:$B,$A124,Grid_BD!$W:$W)),"")</f>
        <v/>
      </c>
      <c r="S124" s="240"/>
      <c r="T124" s="245"/>
      <c r="U124" s="246" t="str">
        <f t="shared" si="11"/>
        <v/>
      </c>
      <c r="V124" s="246" t="str">
        <f>IFERROR(_xlfn.XLOOKUP($A124,Input_Raw!$A:$A,Input_Raw!$GL:$GL),"")</f>
        <v/>
      </c>
      <c r="W124" s="247">
        <f t="shared" si="12"/>
        <v>0</v>
      </c>
      <c r="X124" s="239">
        <f>IFERROR(_xlfn.XLOOKUP($A124,Input_Raw!$A:$A,Input_Raw!$EN:$EN),"")</f>
        <v>0</v>
      </c>
      <c r="Y124" s="239" t="str">
        <f>IFERROR(_xlfn.XLOOKUP($A124,Input_Raw!$A:$A,Input_Raw!GE:GE),"")</f>
        <v/>
      </c>
      <c r="Z124" s="239"/>
      <c r="AA124" s="239">
        <f>IFERROR(_xlfn.XLOOKUP($A124,Input_Raw!$A:$A,Input_Raw!$GF:$GF),"")</f>
        <v>0</v>
      </c>
      <c r="AB124" s="239">
        <f>IFERROR(_xlfn.XLOOKUP($A124,Input_Raw!$A:$A,Input_Raw!GG:GG),"")</f>
        <v>170.27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641942.98297675035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0</v>
      </c>
      <c r="G125" s="243" t="str">
        <f>IFERROR(_xlfn.XLOOKUP($A125,Input_Raw!$A:$A,Input_Raw!EQ:EQ),"")</f>
        <v/>
      </c>
      <c r="H125" s="243" t="str">
        <f>IFERROR(_xlfn.XLOOKUP($A125,Input_Raw!$A:$A,Input_Raw!ER:ER),"")</f>
        <v/>
      </c>
      <c r="I125" s="243" t="str">
        <f>IFERROR(_xlfn.XLOOKUP($A125,Input_Raw!$A:$A,Input_Raw!EO:EO),"")</f>
        <v/>
      </c>
      <c r="J125" s="243" t="str">
        <f>IFERROR(_xlfn.XLOOKUP($A125,Input_Raw!$A:$A,Input_Raw!EP:EP),"")</f>
        <v/>
      </c>
      <c r="K125" s="243">
        <f>IFERROR(_xlfn.XLOOKUP($A125,Input_Raw!$A:$A,Input_Raw!$DR:$DR),"")</f>
        <v>0</v>
      </c>
      <c r="L125" s="243">
        <f>IFERROR(_xlfn.XLOOKUP($A125,Input_Raw!$A:$A,Input_Raw!$DT:$DT),"")</f>
        <v>0</v>
      </c>
      <c r="M125" s="243">
        <f>IFERROR(_xlfn.XLOOKUP($A125,Input_Raw!$A:$A,Input_Raw!$DZ:$DZ),"")</f>
        <v>0</v>
      </c>
      <c r="N125" s="243">
        <f>IFERROR(_xlfn.XLOOKUP($A125,Input_Raw!$A:$A,Input_Raw!$EB:$EB),"")</f>
        <v>0</v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IFERROR(1-SUMIF(Grid_BD!$B:$B,$A125,Grid_BD!$W:$W)/($AA125+SUMIF(Grid_BD!$B:$B,$A125,Grid_BD!$W:$W)),"")</f>
        <v/>
      </c>
      <c r="S125" s="240"/>
      <c r="T125" s="245"/>
      <c r="U125" s="246" t="str">
        <f t="shared" si="11"/>
        <v/>
      </c>
      <c r="V125" s="246" t="str">
        <f>IFERROR(_xlfn.XLOOKUP($A125,Input_Raw!$A:$A,Input_Raw!$GL:$GL),"")</f>
        <v/>
      </c>
      <c r="W125" s="247">
        <f t="shared" si="12"/>
        <v>0</v>
      </c>
      <c r="X125" s="239">
        <f>IFERROR(_xlfn.XLOOKUP($A125,Input_Raw!$A:$A,Input_Raw!$EN:$EN),"")</f>
        <v>0</v>
      </c>
      <c r="Y125" s="239" t="str">
        <f>IFERROR(_xlfn.XLOOKUP($A125,Input_Raw!$A:$A,Input_Raw!GE:GE),"")</f>
        <v/>
      </c>
      <c r="Z125" s="239"/>
      <c r="AA125" s="239">
        <f>IFERROR(_xlfn.XLOOKUP($A125,Input_Raw!$A:$A,Input_Raw!$GF:$GF),"")</f>
        <v>0</v>
      </c>
      <c r="AB125" s="239">
        <f>IFERROR(_xlfn.XLOOKUP($A125,Input_Raw!$A:$A,Input_Raw!GG:GG),"")</f>
        <v>170.27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641942.98297675035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0</v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>
        <f>IFERROR(_xlfn.XLOOKUP($A126,Input_Raw!$A:$A,Input_Raw!$DR:$DR),"")</f>
        <v>0</v>
      </c>
      <c r="L126" s="243">
        <f>IFERROR(_xlfn.XLOOKUP($A126,Input_Raw!$A:$A,Input_Raw!$DT:$DT),"")</f>
        <v>0</v>
      </c>
      <c r="M126" s="243">
        <f>IFERROR(_xlfn.XLOOKUP($A126,Input_Raw!$A:$A,Input_Raw!$DZ:$DZ),"")</f>
        <v>0</v>
      </c>
      <c r="N126" s="243">
        <f>IFERROR(_xlfn.XLOOKUP($A126,Input_Raw!$A:$A,Input_Raw!$EB:$EB),"")</f>
        <v>0</v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IFERROR(_xlfn.XLOOKUP($A126,Input_Raw!$A:$A,Input_Raw!$GL:$GL),"")</f>
        <v/>
      </c>
      <c r="W126" s="247">
        <f t="shared" si="12"/>
        <v>0</v>
      </c>
      <c r="X126" s="239">
        <f>IFERROR(_xlfn.XLOOKUP($A126,Input_Raw!$A:$A,Input_Raw!$EN:$EN),"")</f>
        <v>0</v>
      </c>
      <c r="Y126" s="239" t="str">
        <f>IFERROR(_xlfn.XLOOKUP($A126,Input_Raw!$A:$A,Input_Raw!GE:GE),"")</f>
        <v/>
      </c>
      <c r="Z126" s="239"/>
      <c r="AA126" s="239">
        <f>IFERROR(_xlfn.XLOOKUP($A126,Input_Raw!$A:$A,Input_Raw!$GF:$GF),"")</f>
        <v>0</v>
      </c>
      <c r="AB126" s="239">
        <f>IFERROR(_xlfn.XLOOKUP($A126,Input_Raw!$A:$A,Input_Raw!GG:GG),"")</f>
        <v>170.27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641942.98297675035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Q4" activePane="bottomRight" state="frozen"/>
      <selection pane="topRight" activeCell="C1" sqref="C1"/>
      <selection pane="bottomLeft" activeCell="A4" sqref="A4"/>
      <selection pane="bottomRight" activeCell="CX5" sqref="CX5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1343.425</v>
      </c>
      <c r="CJ1">
        <v>0</v>
      </c>
      <c r="CK1">
        <v>537.37</v>
      </c>
      <c r="CL1">
        <v>1675.33</v>
      </c>
      <c r="CM1">
        <v>1232.79</v>
      </c>
      <c r="CN1">
        <v>1296.01</v>
      </c>
      <c r="CO1">
        <v>1232.79</v>
      </c>
      <c r="CP1">
        <v>1216.9849999999999</v>
      </c>
      <c r="CQ1">
        <v>1011.52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1296.01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1888</v>
      </c>
      <c r="CX3" s="151" t="s">
        <v>223</v>
      </c>
      <c r="CY3" s="151" t="s">
        <v>224</v>
      </c>
      <c r="CZ3" s="151" t="s">
        <v>1889</v>
      </c>
      <c r="DA3" s="151" t="s">
        <v>1920</v>
      </c>
      <c r="DB3" s="151" t="s">
        <v>1921</v>
      </c>
      <c r="DC3" s="151" t="s">
        <v>1922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 t="str">
        <f>IFERROR(VLOOKUP($B53,RD[[#All],[Date]:[IS20_Inv2_M2]],CJ$2,0)/CJ$1,"")</f>
        <v/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3.1164882987013991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4.8149350686069532</v>
      </c>
      <c r="DB53" s="165">
        <f>IFERROR(AVERAGEIF(Inv_SY_B[[#This Row],[IS18_Inv1_M1]:[IS19_Inv2_M3]],"&gt;="&amp;0.1,Inv_SY_B[[#This Row],[IS18_Inv1_M1]:[IS19_Inv2_M3]]),"")</f>
        <v>3.1839517699194708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 t="str">
        <f>IFERROR(VLOOKUP($B54,RD[[#All],[Date]:[IS20_Inv2_M2]],CJ$2,0)/CJ$1,"")</f>
        <v/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3.1836174103594881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5.0336646213966496</v>
      </c>
      <c r="DB54" s="165">
        <f>IFERROR(AVERAGEIF(Inv_SY_B[[#This Row],[IS18_Inv1_M1]:[IS19_Inv2_M3]],"&gt;="&amp;0.1,Inv_SY_B[[#This Row],[IS18_Inv1_M1]:[IS19_Inv2_M3]]),"")</f>
        <v>4.1750762918496003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 t="str">
        <f>IFERROR(VLOOKUP($B55,RD[[#All],[Date]:[IS20_Inv2_M2]],CJ$2,0)/CJ$1,"")</f>
        <v/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3.0887107352566723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5.0513025904704971</v>
      </c>
      <c r="DB55" s="165">
        <f>IFERROR(AVERAGEIF(Inv_SY_B[[#This Row],[IS18_Inv1_M1]:[IS19_Inv2_M3]],"&gt;="&amp;0.1,Inv_SY_B[[#This Row],[IS18_Inv1_M1]:[IS19_Inv2_M3]]),"")</f>
        <v>4.0575963277032328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 t="str">
        <f>IFERROR(VLOOKUP($B56,RD[[#All],[Date]:[IS20_Inv2_M2]],CJ$2,0)/CJ$1,"")</f>
        <v/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3.324048425552272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5.3974417776301209</v>
      </c>
      <c r="DB56" s="165">
        <f>IFERROR(AVERAGEIF(Inv_SY_B[[#This Row],[IS18_Inv1_M1]:[IS19_Inv2_M3]],"&gt;="&amp;0.1,Inv_SY_B[[#This Row],[IS18_Inv1_M1]:[IS19_Inv2_M3]]),"")</f>
        <v>4.0116050094778082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 t="str">
        <f>IFERROR(VLOOKUP($B57,RD[[#All],[Date]:[IS20_Inv2_M2]],CJ$2,0)/CJ$1,"")</f>
        <v/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3.0038348469533416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4.8573366973070007</v>
      </c>
      <c r="DB57" s="165">
        <f>IFERROR(AVERAGEIF(Inv_SY_B[[#This Row],[IS18_Inv1_M1]:[IS19_Inv2_M3]],"&gt;="&amp;0.1,Inv_SY_B[[#This Row],[IS18_Inv1_M1]:[IS19_Inv2_M3]]),"")</f>
        <v>5.5419003968590781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 t="str">
        <f>IFERROR(VLOOKUP($B58,RD[[#All],[Date]:[IS20_Inv2_M2]],CJ$2,0)/CJ$1,"")</f>
        <v/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3.3981219280715429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4.851769641018989</v>
      </c>
      <c r="DB58" s="165">
        <f>IFERROR(AVERAGEIF(Inv_SY_B[[#This Row],[IS18_Inv1_M1]:[IS19_Inv2_M3]],"&gt;="&amp;0.1,Inv_SY_B[[#This Row],[IS18_Inv1_M1]:[IS19_Inv2_M3]]),"")</f>
        <v>6.122584895178278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 t="str">
        <f>IFERROR(VLOOKUP($B59,RD[[#All],[Date]:[IS20_Inv2_M2]],CJ$2,0)/CJ$1,"")</f>
        <v/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3.1913334002052451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5.9537910486267638</v>
      </c>
      <c r="DB59" s="165">
        <f>IFERROR(AVERAGEIF(Inv_SY_B[[#This Row],[IS18_Inv1_M1]:[IS19_Inv2_M3]],"&gt;="&amp;0.1,Inv_SY_B[[#This Row],[IS18_Inv1_M1]:[IS19_Inv2_M3]]),"")</f>
        <v>6.8201561909244521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 t="str">
        <f>IFERROR(VLOOKUP($B60,RD[[#All],[Date]:[IS20_Inv2_M2]],CJ$2,0)/CJ$1,"")</f>
        <v/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2.7993611160407714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5.355213950299075</v>
      </c>
      <c r="DB60" s="165">
        <f>IFERROR(AVERAGEIF(Inv_SY_B[[#This Row],[IS18_Inv1_M1]:[IS19_Inv2_M3]],"&gt;="&amp;0.1,Inv_SY_B[[#This Row],[IS18_Inv1_M1]:[IS19_Inv2_M3]]),"")</f>
        <v>6.1208897886590377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 t="str">
        <f>IFERROR(VLOOKUP($B61,RD[[#All],[Date]:[IS20_Inv2_M2]],CJ$2,0)/CJ$1,"")</f>
        <v/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2.8325398723775281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5.5967869825958729</v>
      </c>
      <c r="DB61" s="165">
        <f>IFERROR(AVERAGEIF(Inv_SY_B[[#This Row],[IS18_Inv1_M1]:[IS19_Inv2_M3]],"&gt;="&amp;0.1,Inv_SY_B[[#This Row],[IS18_Inv1_M1]:[IS19_Inv2_M3]]),"")</f>
        <v>6.2754989351934007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 t="str">
        <f>IFERROR(VLOOKUP($B62,RD[[#All],[Date]:[IS20_Inv2_M2]],CJ$2,0)/CJ$1,"")</f>
        <v/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2.890409796220708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5.2509000950202704</v>
      </c>
      <c r="DB62" s="165">
        <f>IFERROR(AVERAGEIF(Inv_SY_B[[#This Row],[IS18_Inv1_M1]:[IS19_Inv2_M3]],"&gt;="&amp;0.1,Inv_SY_B[[#This Row],[IS18_Inv1_M1]:[IS19_Inv2_M3]]),"")</f>
        <v>6.3452627358842397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 t="str">
        <f>IFERROR(VLOOKUP($B63,RD[[#All],[Date]:[IS20_Inv2_M2]],CJ$2,0)/CJ$1,"")</f>
        <v/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5.5346795163617566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5.2296887412092614</v>
      </c>
      <c r="DB63" s="165">
        <f>IFERROR(AVERAGEIF(Inv_SY_B[[#This Row],[IS18_Inv1_M1]:[IS19_Inv2_M3]],"&gt;="&amp;0.1,Inv_SY_B[[#This Row],[IS18_Inv1_M1]:[IS19_Inv2_M3]]),"")</f>
        <v>6.9704435793962487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 t="str">
        <f>IFERROR(VLOOKUP($B64,RD[[#All],[Date]:[IS20_Inv2_M2]],CJ$2,0)/CJ$1,"")</f>
        <v/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7.0547295159759571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5.5902783958933009</v>
      </c>
      <c r="DB64" s="165">
        <f>IFERROR(AVERAGEIF(Inv_SY_B[[#This Row],[IS18_Inv1_M1]:[IS19_Inv2_M3]],"&gt;="&amp;0.1,Inv_SY_B[[#This Row],[IS18_Inv1_M1]:[IS19_Inv2_M3]]),"")</f>
        <v>8.4216163134029323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 t="str">
        <f>IFERROR(VLOOKUP($B65,RD[[#All],[Date]:[IS20_Inv2_M2]],CJ$2,0)/CJ$1,"")</f>
        <v/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7.5200037036751262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5.1121902002349184</v>
      </c>
      <c r="DB65" s="165">
        <f>IFERROR(AVERAGEIF(Inv_SY_B[[#This Row],[IS18_Inv1_M1]:[IS19_Inv2_M3]],"&gt;="&amp;0.1,Inv_SY_B[[#This Row],[IS18_Inv1_M1]:[IS19_Inv2_M3]]),"")</f>
        <v>8.3356979627214827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 t="str">
        <f>IFERROR(VLOOKUP($B66,RD[[#All],[Date]:[IS20_Inv2_M2]],CJ$2,0)/CJ$1,"")</f>
        <v/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8.65579740897061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5.1842475369404477</v>
      </c>
      <c r="DB66" s="165">
        <f>IFERROR(AVERAGEIF(Inv_SY_B[[#This Row],[IS18_Inv1_M1]:[IS19_Inv2_M3]],"&gt;="&amp;0.1,Inv_SY_B[[#This Row],[IS18_Inv1_M1]:[IS19_Inv2_M3]]),"")</f>
        <v>8.6508865029333624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 t="str">
        <f>IFERROR(VLOOKUP($B67,RD[[#All],[Date]:[IS20_Inv2_M2]],CJ$2,0)/CJ$1,"")</f>
        <v/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7.0439271301918964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5.1568084866468276</v>
      </c>
      <c r="DB67" s="165">
        <f>IFERROR(AVERAGEIF(Inv_SY_B[[#This Row],[IS18_Inv1_M1]:[IS19_Inv2_M3]],"&gt;="&amp;0.1,Inv_SY_B[[#This Row],[IS18_Inv1_M1]:[IS19_Inv2_M3]]),"")</f>
        <v>7.8171151264264935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 t="str">
        <f>IFERROR(VLOOKUP($B68,RD[[#All],[Date]:[IS20_Inv2_M2]],CJ$2,0)/CJ$1,"")</f>
        <v/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7.0439271301918964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5.4698322754554658</v>
      </c>
      <c r="DB68" s="165">
        <f>IFERROR(AVERAGEIF(Inv_SY_B[[#This Row],[IS18_Inv1_M1]:[IS19_Inv2_M3]],"&gt;="&amp;0.1,Inv_SY_B[[#This Row],[IS18_Inv1_M1]:[IS19_Inv2_M3]]),"")</f>
        <v>7.8171151264264935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 t="str">
        <f>IFERROR(VLOOKUP($B69,RD[[#All],[Date]:[IS20_Inv2_M2]],CJ$2,0)/CJ$1,"")</f>
        <v/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8.4605828658729489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5.615267764213498</v>
      </c>
      <c r="DB69" s="165">
        <f>IFERROR(AVERAGEIF(Inv_SY_B[[#This Row],[IS18_Inv1_M1]:[IS19_Inv2_M3]],"&gt;="&amp;0.1,Inv_SY_B[[#This Row],[IS18_Inv1_M1]:[IS19_Inv2_M3]]),"")</f>
        <v>9.4164678191783509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 t="str">
        <f>IFERROR(VLOOKUP($B70,RD[[#All],[Date]:[IS20_Inv2_M2]],CJ$2,0)/CJ$1,"")</f>
        <v/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7.3957762671584328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5.1822538921676742</v>
      </c>
      <c r="DB70" s="165">
        <f>IFERROR(AVERAGEIF(Inv_SY_B[[#This Row],[IS18_Inv1_M1]:[IS19_Inv2_M3]],"&gt;="&amp;0.1,Inv_SY_B[[#This Row],[IS18_Inv1_M1]:[IS19_Inv2_M3]]),"")</f>
        <v>8.2228500037293948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 t="str">
        <f>IFERROR(VLOOKUP($B71,RD[[#All],[Date]:[IS20_Inv2_M2]],CJ$2,0)/CJ$1,"")</f>
        <v/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8.2499363430837729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5.5186147185404373</v>
      </c>
      <c r="DB71" s="165">
        <f>IFERROR(AVERAGEIF(Inv_SY_B[[#This Row],[IS18_Inv1_M1]:[IS19_Inv2_M3]],"&gt;="&amp;0.1,Inv_SY_B[[#This Row],[IS18_Inv1_M1]:[IS19_Inv2_M3]]),"")</f>
        <v>9.1514525029385059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 t="str">
        <f>IFERROR(VLOOKUP($B72,RD[[#All],[Date]:[IS20_Inv2_M2]],CJ$2,0)/CJ$1,"")</f>
        <v/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7.5902192112715179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5.6301725944467398</v>
      </c>
      <c r="DB72" s="165">
        <f>IFERROR(AVERAGEIF(Inv_SY_B[[#This Row],[IS18_Inv1_M1]:[IS19_Inv2_M3]],"&gt;="&amp;0.1,Inv_SY_B[[#This Row],[IS18_Inv1_M1]:[IS19_Inv2_M3]]),"")</f>
        <v>8.5177567431321251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 t="str">
        <f>IFERROR(VLOOKUP($B73,RD[[#All],[Date]:[IS20_Inv2_M2]],CJ$2,0)/CJ$1,"")</f>
        <v/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7.7885201503074821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5.3135588870462183</v>
      </c>
      <c r="DB73" s="165">
        <f>IFERROR(AVERAGEIF(Inv_SY_B[[#This Row],[IS18_Inv1_M1]:[IS19_Inv2_M3]],"&gt;="&amp;0.1,Inv_SY_B[[#This Row],[IS18_Inv1_M1]:[IS19_Inv2_M3]]),"")</f>
        <v>8.1127355948899567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 t="str">
        <f>IFERROR(VLOOKUP($B74,RD[[#All],[Date]:[IS20_Inv2_M2]],CJ$2,0)/CJ$1,"")</f>
        <v/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6.4505675110531557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5.6218532288533636</v>
      </c>
      <c r="DB74" s="165">
        <f>IFERROR(AVERAGEIF(Inv_SY_B[[#This Row],[IS18_Inv1_M1]:[IS19_Inv2_M3]],"&gt;="&amp;0.1,Inv_SY_B[[#This Row],[IS18_Inv1_M1]:[IS19_Inv2_M3]]),"")</f>
        <v>6.9575024176768183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 t="str">
        <f>IFERROR(VLOOKUP($B75,RD[[#All],[Date]:[IS20_Inv2_M2]],CJ$2,0)/CJ$1,"")</f>
        <v/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8.0693821806930508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5.4888123518285097</v>
      </c>
      <c r="DB75" s="165">
        <f>IFERROR(AVERAGEIF(Inv_SY_B[[#This Row],[IS18_Inv1_M1]:[IS19_Inv2_M3]],"&gt;="&amp;0.1,Inv_SY_B[[#This Row],[IS18_Inv1_M1]:[IS19_Inv2_M3]]),"")</f>
        <v>8.2909733528290666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 t="str">
        <f>IFERROR(VLOOKUP($B76,RD[[#All],[Date]:[IS20_Inv2_M2]],CJ$2,0)/CJ$1,"")</f>
        <v/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8.2537943380066512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5.3541688421118288</v>
      </c>
      <c r="DB76" s="165">
        <f>IFERROR(AVERAGEIF(Inv_SY_B[[#This Row],[IS18_Inv1_M1]:[IS19_Inv2_M3]],"&gt;="&amp;0.1,Inv_SY_B[[#This Row],[IS18_Inv1_M1]:[IS19_Inv2_M3]]),"")</f>
        <v>8.0084949833206025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 t="str">
        <f>IFERROR(VLOOKUP($B77,RD[[#All],[Date]:[IS20_Inv2_M2]],CJ$2,0)/CJ$1,"")</f>
        <v/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8.1287953025053827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5.4613261797997126</v>
      </c>
      <c r="DB77" s="165">
        <f>IFERROR(AVERAGEIF(Inv_SY_B[[#This Row],[IS18_Inv1_M1]:[IS19_Inv2_M3]],"&gt;="&amp;0.1,Inv_SY_B[[#This Row],[IS18_Inv1_M1]:[IS19_Inv2_M3]]),"")</f>
        <v>8.3764134728898689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 t="str">
        <f>IFERROR(VLOOKUP($B78,RD[[#All],[Date]:[IS20_Inv2_M2]],CJ$2,0)/CJ$1,"")</f>
        <v/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8.2877446933279835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5.5804838225425204</v>
      </c>
      <c r="DB78" s="165">
        <f>IFERROR(AVERAGEIF(Inv_SY_B[[#This Row],[IS18_Inv1_M1]:[IS19_Inv2_M3]],"&gt;="&amp;0.1,Inv_SY_B[[#This Row],[IS18_Inv1_M1]:[IS19_Inv2_M3]]),"")</f>
        <v>8.5471088507547535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 t="str">
        <f>IFERROR(VLOOKUP($B79,RD[[#All],[Date]:[IS20_Inv2_M2]],CJ$2,0)/CJ$1,"")</f>
        <v/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8.0662957847547467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5.6580944068453531</v>
      </c>
      <c r="DB79" s="165">
        <f>IFERROR(AVERAGEIF(Inv_SY_B[[#This Row],[IS18_Inv1_M1]:[IS19_Inv2_M3]],"&gt;="&amp;0.1,Inv_SY_B[[#This Row],[IS18_Inv1_M1]:[IS19_Inv2_M3]]),"")</f>
        <v>8.2961334210384177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 t="str">
        <f>IFERROR(VLOOKUP($B80,RD[[#All],[Date]:[IS20_Inv2_M2]],CJ$2,0)/CJ$1,"")</f>
        <v/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7.6689223076982431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5.3329700937986173</v>
      </c>
      <c r="DB80" s="165">
        <f>IFERROR(AVERAGEIF(Inv_SY_B[[#This Row],[IS18_Inv1_M1]:[IS19_Inv2_M3]],"&gt;="&amp;0.1,Inv_SY_B[[#This Row],[IS18_Inv1_M1]:[IS19_Inv2_M3]]),"")</f>
        <v>7.8862672741722664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 t="str">
        <f>IFERROR(VLOOKUP($B81,RD[[#All],[Date]:[IS20_Inv2_M2]],CJ$2,0)/CJ$1,"")</f>
        <v/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7.2553452519656485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4.7534148562078427</v>
      </c>
      <c r="DB81" s="165">
        <f>IFERROR(AVERAGEIF(Inv_SY_B[[#This Row],[IS18_Inv1_M1]:[IS19_Inv2_M3]],"&gt;="&amp;0.1,Inv_SY_B[[#This Row],[IS18_Inv1_M1]:[IS19_Inv2_M3]]),"")</f>
        <v>7.4943962623745186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 t="str">
        <f>IFERROR(VLOOKUP($B82,RD[[#All],[Date]:[IS20_Inv2_M2]],CJ$2,0)/CJ$1,"")</f>
        <v/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6.5223262166186986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4.5489175218175424</v>
      </c>
      <c r="DB82" s="165">
        <f>IFERROR(AVERAGEIF(Inv_SY_B[[#This Row],[IS18_Inv1_M1]:[IS19_Inv2_M3]],"&gt;="&amp;0.1,Inv_SY_B[[#This Row],[IS18_Inv1_M1]:[IS19_Inv2_M3]]),"")</f>
        <v>6.7424923418800775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 t="str">
        <f>IFERROR(VLOOKUP($B83,RD[[#All],[Date]:[IS20_Inv2_M2]],CJ$2,0)/CJ$1,"")</f>
        <v/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8.0632093888164444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5.4895832270553102</v>
      </c>
      <c r="DB83" s="165">
        <f>IFERROR(AVERAGEIF(Inv_SY_B[[#This Row],[IS18_Inv1_M1]:[IS19_Inv2_M3]],"&gt;="&amp;0.1,Inv_SY_B[[#This Row],[IS18_Inv1_M1]:[IS19_Inv2_M3]]),"")</f>
        <v>8.3283484823933982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 t="str">
        <f>IFERROR(VLOOKUP($B84,RD[[#All],[Date]:[IS20_Inv2_M2]],CJ$2,0)/CJ$1,"")</f>
        <v/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7.1164574347420162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5.2632759076634299</v>
      </c>
      <c r="DB84" s="165">
        <f>IFERROR(AVERAGEIF(Inv_SY_B[[#This Row],[IS18_Inv1_M1]:[IS19_Inv2_M3]],"&gt;="&amp;0.1,Inv_SY_B[[#This Row],[IS18_Inv1_M1]:[IS19_Inv2_M3]]),"")</f>
        <v>7.2776380326283494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 t="str">
        <f>IFERROR(VLOOKUP($B85,RD[[#All],[Date]:[IS20_Inv2_M2]],CJ$2,0)/CJ$1,"")</f>
        <v/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7.4906829422612482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5.4744184483767118</v>
      </c>
      <c r="DB85" s="165">
        <f>IFERROR(AVERAGEIF(Inv_SY_B[[#This Row],[IS18_Inv1_M1]:[IS19_Inv2_M3]],"&gt;="&amp;0.1,Inv_SY_B[[#This Row],[IS18_Inv1_M1]:[IS19_Inv2_M3]]),"")</f>
        <v>7.7169446995007753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 t="str">
        <f>IFERROR(VLOOKUP($B86,RD[[#All],[Date]:[IS20_Inv2_M2]],CJ$2,0)/CJ$1,"")</f>
        <v/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8.3186086527110135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5.7025609388637557</v>
      </c>
      <c r="DB86" s="165">
        <f>IFERROR(AVERAGEIF(Inv_SY_B[[#This Row],[IS18_Inv1_M1]:[IS19_Inv2_M3]],"&gt;="&amp;0.1,Inv_SY_B[[#This Row],[IS18_Inv1_M1]:[IS19_Inv2_M3]]),"")</f>
        <v>8.7873132408957755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 t="str">
        <f>IFERROR(VLOOKUP($B87,RD[[#All],[Date]:[IS20_Inv2_M2]],CJ$2,0)/CJ$1,"")</f>
        <v/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8.0686105817084748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5.5452137909396546</v>
      </c>
      <c r="DB87" s="165">
        <f>IFERROR(AVERAGEIF(Inv_SY_B[[#This Row],[IS18_Inv1_M1]:[IS19_Inv2_M3]],"&gt;="&amp;0.1,Inv_SY_B[[#This Row],[IS18_Inv1_M1]:[IS19_Inv2_M3]]),"")</f>
        <v>8.8929435343863084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 t="str">
        <f>IFERROR(VLOOKUP($B88,RD[[#All],[Date]:[IS20_Inv2_M2]],CJ$2,0)/CJ$1,"")</f>
        <v/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5.331748983418338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4.9488825812745088</v>
      </c>
      <c r="DB88" s="165">
        <f>IFERROR(AVERAGEIF(Inv_SY_B[[#This Row],[IS18_Inv1_M1]:[IS19_Inv2_M3]],"&gt;="&amp;0.1,Inv_SY_B[[#This Row],[IS18_Inv1_M1]:[IS19_Inv2_M3]]),"")</f>
        <v>5.8268671730928006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 t="str">
        <f>IFERROR(VLOOKUP($B89,RD[[#All],[Date]:[IS20_Inv2_M2]],CJ$2,0)/CJ$1,"")</f>
        <v/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8.4852740333793726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5.6412473086524075</v>
      </c>
      <c r="DB89" s="165">
        <f>IFERROR(AVERAGEIF(Inv_SY_B[[#This Row],[IS18_Inv1_M1]:[IS19_Inv2_M3]],"&gt;="&amp;0.1,Inv_SY_B[[#This Row],[IS18_Inv1_M1]:[IS19_Inv2_M3]]),"")</f>
        <v>9.198390637417921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 t="str">
        <f>IFERROR(VLOOKUP($B90,RD[[#All],[Date]:[IS20_Inv2_M2]],CJ$2,0)/CJ$1,"")</f>
        <v/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8.5894398962970957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5.7201619128806476</v>
      </c>
      <c r="DB90" s="165">
        <f>IFERROR(AVERAGEIF(Inv_SY_B[[#This Row],[IS18_Inv1_M1]:[IS19_Inv2_M3]],"&gt;="&amp;0.1,Inv_SY_B[[#This Row],[IS18_Inv1_M1]:[IS19_Inv2_M3]]),"")</f>
        <v>9.3989549334753075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 t="str">
        <f>IFERROR(VLOOKUP($B91,RD[[#All],[Date]:[IS20_Inv2_M2]],CJ$2,0)/CJ$1,"")</f>
        <v/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8.3209234496647397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5.4207528741174258</v>
      </c>
      <c r="DB91" s="165">
        <f>IFERROR(AVERAGEIF(Inv_SY_B[[#This Row],[IS18_Inv1_M1]:[IS19_Inv2_M3]],"&gt;="&amp;0.1,Inv_SY_B[[#This Row],[IS18_Inv1_M1]:[IS19_Inv2_M3]]),"")</f>
        <v>9.0551135472205715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 t="str">
        <f>IFERROR(VLOOKUP($B92,RD[[#All],[Date]:[IS20_Inv2_M2]],CJ$2,0)/CJ$1,"")</f>
        <v/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8.6774021805387314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5.6566766953982244</v>
      </c>
      <c r="DB92" s="165">
        <f>IFERROR(AVERAGEIF(Inv_SY_B[[#This Row],[IS18_Inv1_M1]:[IS19_Inv2_M3]],"&gt;="&amp;0.1,Inv_SY_B[[#This Row],[IS18_Inv1_M1]:[IS19_Inv2_M3]]),"")</f>
        <v>9.5019127617328056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 t="str">
        <f>IFERROR(VLOOKUP($B93,RD[[#All],[Date]:[IS20_Inv2_M2]],CJ$2,0)/CJ$1,"")</f>
        <v/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8.1411408862585937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5.6149198563862139</v>
      </c>
      <c r="DB93" s="165">
        <f>IFERROR(AVERAGEIF(Inv_SY_B[[#This Row],[IS18_Inv1_M1]:[IS19_Inv2_M3]],"&gt;="&amp;0.1,Inv_SY_B[[#This Row],[IS18_Inv1_M1]:[IS19_Inv2_M3]]),"")</f>
        <v>8.8086230366020839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 t="str">
        <f>IFERROR(VLOOKUP($B94,RD[[#All],[Date]:[IS20_Inv2_M2]],CJ$2,0)/CJ$1,"")</f>
        <v/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8.6002422820811564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5.9661596405833013</v>
      </c>
      <c r="DB94" s="165">
        <f>IFERROR(AVERAGEIF(Inv_SY_B[[#This Row],[IS18_Inv1_M1]:[IS19_Inv2_M3]],"&gt;="&amp;0.1,Inv_SY_B[[#This Row],[IS18_Inv1_M1]:[IS19_Inv2_M3]]),"")</f>
        <v>9.33960370033153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 t="str">
        <f>IFERROR(VLOOKUP($B95,RD[[#All],[Date]:[IS20_Inv2_M2]],CJ$2,0)/CJ$1,"")</f>
        <v/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7.531577688443762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5.1971596336019239</v>
      </c>
      <c r="DB95" s="165">
        <f>IFERROR(AVERAGEIF(Inv_SY_B[[#This Row],[IS18_Inv1_M1]:[IS19_Inv2_M3]],"&gt;="&amp;0.1,Inv_SY_B[[#This Row],[IS18_Inv1_M1]:[IS19_Inv2_M3]]),"")</f>
        <v>6.7460299253784637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 t="str">
        <f>IFERROR(VLOOKUP($B96,RD[[#All],[Date]:[IS20_Inv2_M2]],CJ$2,0)/CJ$1,"")</f>
        <v/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7.1257166225569248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4.9381045957116063</v>
      </c>
      <c r="DB96" s="165">
        <f>IFERROR(AVERAGEIF(Inv_SY_B[[#This Row],[IS18_Inv1_M1]:[IS19_Inv2_M3]],"&gt;="&amp;0.1,Inv_SY_B[[#This Row],[IS18_Inv1_M1]:[IS19_Inv2_M3]]),"")</f>
        <v>6.4900367775731382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 t="str">
        <f>IFERROR(VLOOKUP($B97,RD[[#All],[Date]:[IS20_Inv2_M2]],CJ$2,0)/CJ$1,"")</f>
        <v/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6.7044235769785727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5.3074474803040079</v>
      </c>
      <c r="DB97" s="165">
        <f>IFERROR(AVERAGEIF(Inv_SY_B[[#This Row],[IS18_Inv1_M1]:[IS19_Inv2_M3]],"&gt;="&amp;0.1,Inv_SY_B[[#This Row],[IS18_Inv1_M1]:[IS19_Inv2_M3]]),"")</f>
        <v>6.1710098786433081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 t="str">
        <f>IFERROR(VLOOKUP($B98,RD[[#All],[Date]:[IS20_Inv2_M2]],CJ$2,0)/CJ$1,"")</f>
        <v/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6.6805040084567251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4.2989737045511918</v>
      </c>
      <c r="DB98" s="165">
        <f>IFERROR(AVERAGEIF(Inv_SY_B[[#This Row],[IS18_Inv1_M1]:[IS19_Inv2_M3]],"&gt;="&amp;0.1,Inv_SY_B[[#This Row],[IS18_Inv1_M1]:[IS19_Inv2_M3]]),"")</f>
        <v>6.1671263616001699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 t="str">
        <f>IFERROR(VLOOKUP($B99,RD[[#All],[Date]:[IS20_Inv2_M2]],CJ$2,0)/CJ$1,"")</f>
        <v/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8.7499324850888502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5.3470065071358439</v>
      </c>
      <c r="DB99" s="165">
        <f>IFERROR(AVERAGEIF(Inv_SY_B[[#This Row],[IS18_Inv1_M1]:[IS19_Inv2_M3]],"&gt;="&amp;0.1,Inv_SY_B[[#This Row],[IS18_Inv1_M1]:[IS19_Inv2_M3]]),"")</f>
        <v>8.1011858091471662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 t="str">
        <f>IFERROR(VLOOKUP($B100,RD[[#All],[Date]:[IS20_Inv2_M2]],CJ$2,0)/CJ$1,"")</f>
        <v/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3.3942639331486641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2.6300924348167456</v>
      </c>
      <c r="DB100" s="165">
        <f>IFERROR(AVERAGEIF(Inv_SY_B[[#This Row],[IS18_Inv1_M1]:[IS19_Inv2_M3]],"&gt;="&amp;0.1,Inv_SY_B[[#This Row],[IS18_Inv1_M1]:[IS19_Inv2_M3]]),"")</f>
        <v>2.4830856908650003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 t="str">
        <f>IFERROR(VLOOKUP($B101,RD[[#All],[Date]:[IS20_Inv2_M2]],CJ$2,0)/CJ$1,"")</f>
        <v/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5.7800479934568409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3.7073476975337445</v>
      </c>
      <c r="DB101" s="165">
        <f>IFERROR(AVERAGEIF(Inv_SY_B[[#This Row],[IS18_Inv1_M1]:[IS19_Inv2_M3]],"&gt;="&amp;0.1,Inv_SY_B[[#This Row],[IS18_Inv1_M1]:[IS19_Inv2_M3]]),"")</f>
        <v>4.1405942059370657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 t="str">
        <f>IFERROR(VLOOKUP($B102,RD[[#All],[Date]:[IS20_Inv2_M2]],CJ$2,0)/CJ$1,"")</f>
        <v/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6.3170808867215529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4.6755331780130929</v>
      </c>
      <c r="DB102" s="165">
        <f>IFERROR(AVERAGEIF(Inv_SY_B[[#This Row],[IS18_Inv1_M1]:[IS19_Inv2_M3]],"&gt;="&amp;0.1,Inv_SY_B[[#This Row],[IS18_Inv1_M1]:[IS19_Inv2_M3]]),"")</f>
        <v>4.4765593996849926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 t="str">
        <f>IFERROR(VLOOKUP($B103,RD[[#All],[Date]:[IS20_Inv2_M2]],CJ$2,0)/CJ$1,"")</f>
        <v/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6.9443908611816267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5.1689209127220188</v>
      </c>
      <c r="DB103" s="165">
        <f>IFERROR(AVERAGEIF(Inv_SY_B[[#This Row],[IS18_Inv1_M1]:[IS19_Inv2_M3]],"&gt;="&amp;0.1,Inv_SY_B[[#This Row],[IS18_Inv1_M1]:[IS19_Inv2_M3]]),"")</f>
        <v>5.119003102115693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 t="str">
        <f>IFERROR(VLOOKUP($B104,RD[[#All],[Date]:[IS20_Inv2_M2]],CJ$2,0)/CJ$1,"")</f>
        <v/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5.4690936026728192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3.7635266283383353</v>
      </c>
      <c r="DB104" s="165">
        <f>IFERROR(AVERAGEIF(Inv_SY_B[[#This Row],[IS18_Inv1_M1]:[IS19_Inv2_M3]],"&gt;="&amp;0.1,Inv_SY_B[[#This Row],[IS18_Inv1_M1]:[IS19_Inv2_M3]]),"")</f>
        <v>4.0156844104961795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 t="str">
        <f>IFERROR(VLOOKUP($B105,RD[[#All],[Date]:[IS20_Inv2_M2]],CJ$2,0)/CJ$1,"")</f>
        <v/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4.0246603035470407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2.7714880576753034</v>
      </c>
      <c r="DB105" s="165">
        <f>IFERROR(AVERAGEIF(Inv_SY_B[[#This Row],[IS18_Inv1_M1]:[IS19_Inv2_M3]],"&gt;="&amp;0.1,Inv_SY_B[[#This Row],[IS18_Inv1_M1]:[IS19_Inv2_M3]]),"")</f>
        <v>2.9249809309318882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 t="str">
        <f>IFERROR(VLOOKUP($B106,RD[[#All],[Date]:[IS20_Inv2_M2]],CJ$2,0)/CJ$1,"")</f>
        <v/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4.3649354557449405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2.952865892612607</v>
      </c>
      <c r="DB106" s="165">
        <f>IFERROR(AVERAGEIF(Inv_SY_B[[#This Row],[IS18_Inv1_M1]:[IS19_Inv2_M3]],"&gt;="&amp;0.1,Inv_SY_B[[#This Row],[IS18_Inv1_M1]:[IS19_Inv2_M3]]),"")</f>
        <v>3.1946484385489486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 t="str">
        <f>IFERROR(VLOOKUP($B107,RD[[#All],[Date]:[IS20_Inv2_M2]],CJ$2,0)/CJ$1,"")</f>
        <v/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3.5169481716962059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2.4170636035626996</v>
      </c>
      <c r="DB107" s="165">
        <f>IFERROR(AVERAGEIF(Inv_SY_B[[#This Row],[IS18_Inv1_M1]:[IS19_Inv2_M3]],"&gt;="&amp;0.1,Inv_SY_B[[#This Row],[IS18_Inv1_M1]:[IS19_Inv2_M3]]),"")</f>
        <v>2.5751139503058855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 t="str">
        <f>IFERROR(VLOOKUP($B108,RD[[#All],[Date]:[IS20_Inv2_M2]],CJ$2,0)/CJ$1,"")</f>
        <v/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4.2306772324287625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2.9127694956712271</v>
      </c>
      <c r="DB108" s="165">
        <f>IFERROR(AVERAGEIF(Inv_SY_B[[#This Row],[IS18_Inv1_M1]:[IS19_Inv2_M3]],"&gt;="&amp;0.1,Inv_SY_B[[#This Row],[IS18_Inv1_M1]:[IS19_Inv2_M3]]),"")</f>
        <v>3.096692549046312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 t="str">
        <f>IFERROR(VLOOKUP($B109,RD[[#All],[Date]:[IS20_Inv2_M2]],CJ$2,0)/CJ$1,"")</f>
        <v/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4.4351509633413322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3.1285995083280191</v>
      </c>
      <c r="DB109" s="165">
        <f>IFERROR(AVERAGEIF(Inv_SY_B[[#This Row],[IS18_Inv1_M1]:[IS19_Inv2_M3]],"&gt;="&amp;0.1,Inv_SY_B[[#This Row],[IS18_Inv1_M1]:[IS19_Inv2_M3]]),"")</f>
        <v>3.2633939222507218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 t="str">
        <f>IFERROR(VLOOKUP($B110,RD[[#All],[Date]:[IS20_Inv2_M2]],CJ$2,0)/CJ$1,"")</f>
        <v/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4.2353068263362168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3.0948534515787132</v>
      </c>
      <c r="DB110" s="165">
        <f>IFERROR(AVERAGEIF(Inv_SY_B[[#This Row],[IS18_Inv1_M1]:[IS19_Inv2_M3]],"&gt;="&amp;0.1,Inv_SY_B[[#This Row],[IS18_Inv1_M1]:[IS19_Inv2_M3]]),"")</f>
        <v>3.2451787499491602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 t="str">
        <f>IFERROR(VLOOKUP($B111,RD[[#All],[Date]:[IS20_Inv2_M2]],CJ$2,0)/CJ$1,"")</f>
        <v/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4.3062939329171845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2.8377586696346442</v>
      </c>
      <c r="DB111" s="165">
        <f>IFERROR(AVERAGEIF(Inv_SY_B[[#This Row],[IS18_Inv1_M1]:[IS19_Inv2_M3]],"&gt;="&amp;0.1,Inv_SY_B[[#This Row],[IS18_Inv1_M1]:[IS19_Inv2_M3]]),"")</f>
        <v>3.0110483000542065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 t="str">
        <f>IFERROR(VLOOKUP($B112,RD[[#All],[Date]:[IS20_Inv2_M2]],CJ$2,0)/CJ$1,"")</f>
        <v/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5.5794322574671495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4.2109292036231043</v>
      </c>
      <c r="DB112" s="165">
        <f>IFERROR(AVERAGEIF(Inv_SY_B[[#This Row],[IS18_Inv1_M1]:[IS19_Inv2_M3]],"&gt;="&amp;0.1,Inv_SY_B[[#This Row],[IS18_Inv1_M1]:[IS19_Inv2_M3]]),"")</f>
        <v>3.9772002116139125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 t="str">
        <f>IFERROR(VLOOKUP($B113,RD[[#All],[Date]:[IS20_Inv2_M2]],CJ$2,0)/CJ$1,"")</f>
        <v/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1.1863334387851946E-2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2.3171117506809362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2.0480573803029243</v>
      </c>
      <c r="DB113" s="165">
        <f>IFERROR(AVERAGEIF(Inv_SY_B[[#This Row],[IS18_Inv1_M1]:[IS19_Inv2_M3]],"&gt;="&amp;0.1,Inv_SY_B[[#This Row],[IS18_Inv1_M1]:[IS19_Inv2_M3]]),"")</f>
        <v>1.6109710937191926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 t="str">
        <f>IFERROR(VLOOKUP($B114,RD[[#All],[Date]:[IS20_Inv2_M2]],CJ$2,0)/CJ$1,"")</f>
        <v/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1.621322366339766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5.1828303793952211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3.4108218713141443</v>
      </c>
      <c r="DB114" s="165">
        <f>IFERROR(AVERAGEIF(Inv_SY_B[[#This Row],[IS18_Inv1_M1]:[IS19_Inv2_M3]],"&gt;="&amp;0.1,Inv_SY_B[[#This Row],[IS18_Inv1_M1]:[IS19_Inv2_M3]]),"")</f>
        <v>3.5168280504398663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 t="str">
        <f>IFERROR(VLOOKUP($B115,RD[[#All],[Date]:[IS20_Inv2_M2]],CJ$2,0)/CJ$1,"")</f>
        <v/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1.3573631762100602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4.2468808111048526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2.7620465499556617</v>
      </c>
      <c r="DB115" s="165">
        <f>IFERROR(AVERAGEIF(Inv_SY_B[[#This Row],[IS18_Inv1_M1]:[IS19_Inv2_M3]],"&gt;="&amp;0.1,Inv_SY_B[[#This Row],[IS18_Inv1_M1]:[IS19_Inv2_M3]]),"")</f>
        <v>2.909143883426248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 t="str">
        <f>IFERROR(VLOOKUP($B116,RD[[#All],[Date]:[IS20_Inv2_M2]],CJ$2,0)/CJ$1,"")</f>
        <v/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2.4062796583359698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7.6936134752046668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5.1291939057534455</v>
      </c>
      <c r="DB116" s="165">
        <f>IFERROR(AVERAGEIF(Inv_SY_B[[#This Row],[IS18_Inv1_M1]:[IS19_Inv2_M3]],"&gt;="&amp;0.1,Inv_SY_B[[#This Row],[IS18_Inv1_M1]:[IS19_Inv2_M3]]),"")</f>
        <v>5.2799673365679807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 t="str">
        <f>IFERROR(VLOOKUP($B117,RD[[#All],[Date]:[IS20_Inv2_M2]],CJ$2,0)/CJ$1,"")</f>
        <v/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3.719155330591585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6.4397651252690951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4.1293304835468998</v>
      </c>
      <c r="DB117" s="165">
        <f>IFERROR(AVERAGEIF(Inv_SY_B[[#This Row],[IS18_Inv1_M1]:[IS19_Inv2_M3]],"&gt;="&amp;0.1,Inv_SY_B[[#This Row],[IS18_Inv1_M1]:[IS19_Inv2_M3]]),"")</f>
        <v>4.6100450451183663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 t="str">
        <f>IFERROR(VLOOKUP($B118,RD[[#All],[Date]:[IS20_Inv2_M2]],CJ$2,0)/CJ$1,"")</f>
        <v/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4.4882948434039864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5.8363747193308697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4.0270100925145842</v>
      </c>
      <c r="DB118" s="165">
        <f>IFERROR(AVERAGEIF(Inv_SY_B[[#This Row],[IS18_Inv1_M1]:[IS19_Inv2_M3]],"&gt;="&amp;0.1,Inv_SY_B[[#This Row],[IS18_Inv1_M1]:[IS19_Inv2_M3]]),"")</f>
        <v>4.4334285941290323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6.0293652418259305E-2</v>
      </c>
      <c r="CJ119" s="165" t="str">
        <f>IFERROR(VLOOKUP($B119,RD[[#All],[Date]:[IS20_Inv2_M2]],CJ$2,0)/CJ$1,"")</f>
        <v/>
      </c>
      <c r="CK119" s="165">
        <f>IFERROR(VLOOKUP($B119,RD[[#All],[Date]:[IS20_Inv2_M2]],CK$2,0)/CK$1,"")</f>
        <v>0.15073413104564826</v>
      </c>
      <c r="CL119" s="165">
        <f>IFERROR(VLOOKUP($B119,RD[[#All],[Date]:[IS20_Inv2_M2]],CL$2,0)/CL$1,"")</f>
        <v>1.790691983071992E-2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4.476431509016134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5.8464055061303544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3.6097729728468102</v>
      </c>
      <c r="DB119" s="165">
        <f>IFERROR(AVERAGEIF(Inv_SY_B[[#This Row],[IS18_Inv1_M1]:[IS19_Inv2_M3]],"&gt;="&amp;0.1,Inv_SY_B[[#This Row],[IS18_Inv1_M1]:[IS19_Inv2_M3]]),"")</f>
        <v>4.4454206734132233</v>
      </c>
      <c r="DC119" s="165">
        <f>IFERROR(AVERAGEIF(Inv_SY_B[[#This Row],[IS9_Inv1_M1]:[IS20_Inv2_M2]],"&gt;="&amp;0.1,Inv_SY_B[[#This Row],[IS9_Inv1_M1]:[IS20_Inv2_M2]]),"")</f>
        <v>3.515736169877318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0.18534715373020452</v>
      </c>
      <c r="CJ120" s="165" t="str">
        <f>IFERROR(VLOOKUP($B120,RD[[#All],[Date]:[IS20_Inv2_M2]],CJ$2,0)/CJ$1,"")</f>
        <v/>
      </c>
      <c r="CK120" s="165">
        <f>IFERROR(VLOOKUP($B120,RD[[#All],[Date]:[IS20_Inv2_M2]],CK$2,0)/CK$1,"")</f>
        <v>0.73878333364348581</v>
      </c>
      <c r="CL120" s="165">
        <f>IFERROR(VLOOKUP($B120,RD[[#All],[Date]:[IS20_Inv2_M2]],CL$2,0)/CL$1,"")</f>
        <v>0.15579020252726331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5.3404776969313508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6.9652240337651712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4.5019811208829141</v>
      </c>
      <c r="DB120" s="165">
        <f>IFERROR(AVERAGEIF(Inv_SY_B[[#This Row],[IS18_Inv1_M1]:[IS19_Inv2_M3]],"&gt;="&amp;0.1,Inv_SY_B[[#This Row],[IS18_Inv1_M1]:[IS19_Inv2_M3]]),"")</f>
        <v>5.3052882500692506</v>
      </c>
      <c r="DC120" s="165">
        <f>IFERROR(AVERAGEIF(Inv_SY_B[[#This Row],[IS9_Inv1_M1]:[IS20_Inv2_M2]],"&gt;="&amp;0.1,Inv_SY_B[[#This Row],[IS9_Inv1_M1]:[IS20_Inv2_M2]]),"")</f>
        <v>4.1020062829909012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0.33570910173623392</v>
      </c>
      <c r="CJ121" s="165" t="str">
        <f>IFERROR(VLOOKUP($B121,RD[[#All],[Date]:[IS20_Inv2_M2]],CJ$2,0)/CJ$1,"")</f>
        <v/>
      </c>
      <c r="CK121" s="165">
        <f>IFERROR(VLOOKUP($B121,RD[[#All],[Date]:[IS20_Inv2_M2]],CK$2,0)/CK$1,"")</f>
        <v>1.4459311089193665</v>
      </c>
      <c r="CL121" s="165">
        <f>IFERROR(VLOOKUP($B121,RD[[#All],[Date]:[IS20_Inv2_M2]],CL$2,0)/CL$1,"")</f>
        <v>0.36410736989130499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5.8239085732363174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7.5547256579810345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5.2690546767287518</v>
      </c>
      <c r="DB121" s="165">
        <f>IFERROR(AVERAGEIF(Inv_SY_B[[#This Row],[IS18_Inv1_M1]:[IS19_Inv2_M3]],"&gt;="&amp;0.1,Inv_SY_B[[#This Row],[IS18_Inv1_M1]:[IS19_Inv2_M3]]),"")</f>
        <v>5.8697627304869435</v>
      </c>
      <c r="DC121" s="165">
        <f>IFERROR(AVERAGEIF(Inv_SY_B[[#This Row],[IS9_Inv1_M1]:[IS20_Inv2_M2]],"&gt;="&amp;0.1,Inv_SY_B[[#This Row],[IS9_Inv1_M1]:[IS20_Inv2_M2]]),"")</f>
        <v>4.6938712400856613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0.33943093213242276</v>
      </c>
      <c r="CJ122" s="165" t="str">
        <f>IFERROR(VLOOKUP($B122,RD[[#All],[Date]:[IS20_Inv2_M2]],CJ$2,0)/CJ$1,"")</f>
        <v/>
      </c>
      <c r="CK122" s="165">
        <f>IFERROR(VLOOKUP($B122,RD[[#All],[Date]:[IS20_Inv2_M2]],CK$2,0)/CK$1,"")</f>
        <v>1.4682620912964996</v>
      </c>
      <c r="CL122" s="165">
        <f>IFERROR(VLOOKUP($B122,RD[[#All],[Date]:[IS20_Inv2_M2]],CL$2,0)/CL$1,"")</f>
        <v>0.36112288325285169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6.1372983233154068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7.3564247189450702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4.5424993511623484</v>
      </c>
      <c r="DB122" s="165">
        <f>IFERROR(AVERAGEIF(Inv_SY_B[[#This Row],[IS18_Inv1_M1]:[IS19_Inv2_M3]],"&gt;="&amp;0.1,Inv_SY_B[[#This Row],[IS18_Inv1_M1]:[IS19_Inv2_M3]]),"")</f>
        <v>6.0426958924800367</v>
      </c>
      <c r="DC122" s="165">
        <f>IFERROR(AVERAGEIF(Inv_SY_B[[#This Row],[IS9_Inv1_M1]:[IS20_Inv2_M2]],"&gt;="&amp;0.1,Inv_SY_B[[#This Row],[IS9_Inv1_M1]:[IS20_Inv2_M2]]),"")</f>
        <v>4.4218184200272539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0.13473026034203622</v>
      </c>
      <c r="CJ123" s="165" t="str">
        <f>IFERROR(VLOOKUP($B123,RD[[#All],[Date]:[IS20_Inv2_M2]],CJ$2,0)/CJ$1,"")</f>
        <v/>
      </c>
      <c r="CK123" s="165">
        <f>IFERROR(VLOOKUP($B123,RD[[#All],[Date]:[IS20_Inv2_M2]],CK$2,0)/CK$1,"")</f>
        <v>2.3112566760332731</v>
      </c>
      <c r="CL123" s="165">
        <f>IFERROR(VLOOKUP($B123,RD[[#All],[Date]:[IS20_Inv2_M2]],CL$2,0)/CL$1,"")</f>
        <v>0.41185915610655816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7.0290256248022782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8.6041002770040347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5.6021658362245939</v>
      </c>
      <c r="DB123" s="165">
        <f>IFERROR(AVERAGEIF(Inv_SY_B[[#This Row],[IS18_Inv1_M1]:[IS19_Inv2_M3]],"&gt;="&amp;0.1,Inv_SY_B[[#This Row],[IS18_Inv1_M1]:[IS19_Inv2_M3]]),"")</f>
        <v>7.0547981938205595</v>
      </c>
      <c r="DC123" s="165">
        <f>IFERROR(AVERAGEIF(Inv_SY_B[[#This Row],[IS9_Inv1_M1]:[IS20_Inv2_M2]],"&gt;="&amp;0.1,Inv_SY_B[[#This Row],[IS9_Inv1_M1]:[IS20_Inv2_M2]]),"")</f>
        <v>5.0602218579698395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0.29923516385358317</v>
      </c>
      <c r="CJ124" s="165" t="str">
        <f>IFERROR(VLOOKUP($B124,RD[[#All],[Date]:[IS20_Inv2_M2]],CJ$2,0)/CJ$1,"")</f>
        <v/>
      </c>
      <c r="CK124" s="165">
        <f>IFERROR(VLOOKUP($B124,RD[[#All],[Date]:[IS20_Inv2_M2]],CK$2,0)/CK$1,"")</f>
        <v>1.8125314029439679</v>
      </c>
      <c r="CL124" s="165">
        <f>IFERROR(VLOOKUP($B124,RD[[#All],[Date]:[IS20_Inv2_M2]],CL$2,0)/CL$1,"")</f>
        <v>0.32232455695295853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5.1734024043024363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6.4528823080068829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4.2656298913383175</v>
      </c>
      <c r="DB124" s="165">
        <f>IFERROR(AVERAGEIF(Inv_SY_B[[#This Row],[IS18_Inv1_M1]:[IS19_Inv2_M3]],"&gt;="&amp;0.1,Inv_SY_B[[#This Row],[IS18_Inv1_M1]:[IS19_Inv2_M3]]),"")</f>
        <v>5.2383965726202186</v>
      </c>
      <c r="DC124" s="165">
        <f>IFERROR(AVERAGEIF(Inv_SY_B[[#This Row],[IS9_Inv1_M1]:[IS20_Inv2_M2]],"&gt;="&amp;0.1,Inv_SY_B[[#This Row],[IS9_Inv1_M1]:[IS20_Inv2_M2]]),"")</f>
        <v>4.0033176982191767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0.10644434933100098</v>
      </c>
      <c r="CJ125" s="165" t="str">
        <f>IFERROR(VLOOKUP($B125,RD[[#All],[Date]:[IS20_Inv2_M2]],CJ$2,0)/CJ$1,"")</f>
        <v/>
      </c>
      <c r="CK125" s="165">
        <f>IFERROR(VLOOKUP($B125,RD[[#All],[Date]:[IS20_Inv2_M2]],CK$2,0)/CK$1,"")</f>
        <v>0.62898933695591497</v>
      </c>
      <c r="CL125" s="165">
        <f>IFERROR(VLOOKUP($B125,RD[[#All],[Date]:[IS20_Inv2_M2]],CL$2,0)/CL$1,"")</f>
        <v>0.10684462165662885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5.0686096172097441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0.28086203038556801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4.232467805577218</v>
      </c>
      <c r="DB125" s="165">
        <f>IFERROR(AVERAGEIF(Inv_SY_B[[#This Row],[IS18_Inv1_M1]:[IS19_Inv2_M3]],"&gt;="&amp;0.1,Inv_SY_B[[#This Row],[IS18_Inv1_M1]:[IS19_Inv2_M3]]),"")</f>
        <v>3.4315415587178193</v>
      </c>
      <c r="DC125" s="165">
        <f>IFERROR(AVERAGEIF(Inv_SY_B[[#This Row],[IS9_Inv1_M1]:[IS20_Inv2_M2]],"&gt;="&amp;0.1,Inv_SY_B[[#This Row],[IS9_Inv1_M1]:[IS20_Inv2_M2]]),"")</f>
        <v>3.6956383952326166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 t="str">
        <f>IFERROR(VLOOKUP($B126,RD[[#All],[Date]:[IS20_Inv2_M2]],CJ$2,0)/CJ$1,"")</f>
        <v/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4.1234973109775392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4.1235513458015252</v>
      </c>
      <c r="DB126" s="165">
        <f>IFERROR(AVERAGEIF(Inv_SY_B[[#This Row],[IS18_Inv1_M1]:[IS19_Inv2_M3]],"&gt;="&amp;0.1,Inv_SY_B[[#This Row],[IS18_Inv1_M1]:[IS19_Inv2_M3]]),"")</f>
        <v>4.3113022565781662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 t="str">
        <f>IFERROR(VLOOKUP($B127,RD[[#All],[Date]:[IS20_Inv2_M2]],CJ$2,0)/CJ$1,"")</f>
        <v/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2.2777602024675736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2.6484812191766518</v>
      </c>
      <c r="DB127" s="165">
        <f>IFERROR(AVERAGEIF(Inv_SY_B[[#This Row],[IS18_Inv1_M1]:[IS19_Inv2_M3]],"&gt;="&amp;0.1,Inv_SY_B[[#This Row],[IS18_Inv1_M1]:[IS19_Inv2_M3]]),"")</f>
        <v>2.4002769376478876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 t="str">
        <f>IFERROR(VLOOKUP($B128,RD[[#All],[Date]:[IS20_Inv2_M2]],CJ$2,0)/CJ$1,"")</f>
        <v/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1.6539465359063588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1.6686496667830184</v>
      </c>
      <c r="DB128" s="165">
        <f>IFERROR(AVERAGEIF(Inv_SY_B[[#This Row],[IS18_Inv1_M1]:[IS19_Inv2_M3]],"&gt;="&amp;0.1,Inv_SY_B[[#This Row],[IS18_Inv1_M1]:[IS19_Inv2_M3]]),"")</f>
        <v>1.7479762741415574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1.0421125109328768E-2</v>
      </c>
      <c r="CJ129" s="165" t="str">
        <f>IFERROR(VLOOKUP($B129,RD[[#All],[Date]:[IS20_Inv2_M2]],CJ$2,0)/CJ$1,"")</f>
        <v/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8.9534599153599601E-3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3.0132869345143942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2.5716804803618367</v>
      </c>
      <c r="DB129" s="165">
        <f>IFERROR(AVERAGEIF(Inv_SY_B[[#This Row],[IS18_Inv1_M1]:[IS19_Inv2_M3]],"&gt;="&amp;0.1,Inv_SY_B[[#This Row],[IS18_Inv1_M1]:[IS19_Inv2_M3]]),"")</f>
        <v>2.3266587520793696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0.2195879933751419</v>
      </c>
      <c r="CJ130" s="165" t="str">
        <f>IFERROR(VLOOKUP($B130,RD[[#All],[Date]:[IS20_Inv2_M2]],CJ$2,0)/CJ$1,"")</f>
        <v/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0.29546417720687868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4.3014473267953184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3.7828262146759184</v>
      </c>
      <c r="DB130" s="165">
        <f>IFERROR(AVERAGEIF(Inv_SY_B[[#This Row],[IS18_Inv1_M1]:[IS19_Inv2_M3]],"&gt;="&amp;0.1,Inv_SY_B[[#This Row],[IS18_Inv1_M1]:[IS19_Inv2_M3]]),"")</f>
        <v>3.3978347546367136</v>
      </c>
      <c r="DC130" s="165">
        <f>IFERROR(AVERAGEIF(Inv_SY_B[[#This Row],[IS9_Inv1_M1]:[IS20_Inv2_M2]],"&gt;="&amp;0.1,Inv_SY_B[[#This Row],[IS9_Inv1_M1]:[IS20_Inv2_M2]]),"")</f>
        <v>3.4735835247211946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0.17715912685858906</v>
      </c>
      <c r="CJ131" s="165" t="str">
        <f>IFERROR(VLOOKUP($B131,RD[[#All],[Date]:[IS20_Inv2_M2]],CJ$2,0)/CJ$1,"")</f>
        <v/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0.23278995779935893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2.3904618791521672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2.672945199540937</v>
      </c>
      <c r="DB131" s="165">
        <f>IFERROR(AVERAGEIF(Inv_SY_B[[#This Row],[IS18_Inv1_M1]:[IS19_Inv2_M3]],"&gt;="&amp;0.1,Inv_SY_B[[#This Row],[IS18_Inv1_M1]:[IS19_Inv2_M3]]),"")</f>
        <v>2.4734464831630847</v>
      </c>
      <c r="DC131" s="165">
        <f>IFERROR(AVERAGEIF(Inv_SY_B[[#This Row],[IS9_Inv1_M1]:[IS20_Inv2_M2]],"&gt;="&amp;0.1,Inv_SY_B[[#This Row],[IS9_Inv1_M1]:[IS20_Inv2_M2]]),"")</f>
        <v>2.5603770482673869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0.23447531495989729</v>
      </c>
      <c r="CJ132" s="165" t="str">
        <f>IFERROR(VLOOKUP($B132,RD[[#All],[Date]:[IS20_Inv2_M2]],CJ$2,0)/CJ$1,"")</f>
        <v/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0.31217730238221725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2.8867447010439733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3.4493676064998335</v>
      </c>
      <c r="DB132" s="165">
        <f>IFERROR(AVERAGEIF(Inv_SY_B[[#This Row],[IS18_Inv1_M1]:[IS19_Inv2_M3]],"&gt;="&amp;0.1,Inv_SY_B[[#This Row],[IS18_Inv1_M1]:[IS19_Inv2_M3]]),"")</f>
        <v>3.0864588860572693</v>
      </c>
      <c r="DC132" s="165">
        <f>IFERROR(AVERAGEIF(Inv_SY_B[[#This Row],[IS9_Inv1_M1]:[IS20_Inv2_M2]],"&gt;="&amp;0.1,Inv_SY_B[[#This Row],[IS9_Inv1_M1]:[IS20_Inv2_M2]]),"")</f>
        <v>3.3245308184717395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0.24415207398998828</v>
      </c>
      <c r="CJ133" s="165" t="str">
        <f>IFERROR(VLOOKUP($B133,RD[[#All],[Date]:[IS20_Inv2_M2]],CJ$2,0)/CJ$1,"")</f>
        <v/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0.33068111954062784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3.596567541917115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2.9682535378610311</v>
      </c>
      <c r="DB133" s="165">
        <f>IFERROR(AVERAGEIF(Inv_SY_B[[#This Row],[IS18_Inv1_M1]:[IS19_Inv2_M3]],"&gt;="&amp;0.1,Inv_SY_B[[#This Row],[IS18_Inv1_M1]:[IS19_Inv2_M3]]),"")</f>
        <v>3.5878882268462111</v>
      </c>
      <c r="DC133" s="165">
        <f>IFERROR(AVERAGEIF(Inv_SY_B[[#This Row],[IS9_Inv1_M1]:[IS20_Inv2_M2]],"&gt;="&amp;0.1,Inv_SY_B[[#This Row],[IS9_Inv1_M1]:[IS20_Inv2_M2]]),"")</f>
        <v>3.3907465362891061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0.25606193125779259</v>
      </c>
      <c r="CJ134" s="165" t="str">
        <f>IFERROR(VLOOKUP($B134,RD[[#All],[Date]:[IS20_Inv2_M2]],CJ$2,0)/CJ$1,"")</f>
        <v/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0.31695248100374257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3.9959664663081305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3.6869167240791128</v>
      </c>
      <c r="DB134" s="165">
        <f>IFERROR(AVERAGEIF(Inv_SY_B[[#This Row],[IS18_Inv1_M1]:[IS19_Inv2_M3]],"&gt;="&amp;0.1,Inv_SY_B[[#This Row],[IS18_Inv1_M1]:[IS19_Inv2_M3]]),"")</f>
        <v>3.9833807338530969</v>
      </c>
      <c r="DC134" s="165">
        <f>IFERROR(AVERAGEIF(Inv_SY_B[[#This Row],[IS9_Inv1_M1]:[IS20_Inv2_M2]],"&gt;="&amp;0.1,Inv_SY_B[[#This Row],[IS9_Inv1_M1]:[IS20_Inv2_M2]]),"")</f>
        <v>3.5876443539708327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0.28211474403111453</v>
      </c>
      <c r="CJ135" s="165" t="str">
        <f>IFERROR(VLOOKUP($B135,RD[[#All],[Date]:[IS20_Inv2_M2]],CJ$2,0)/CJ$1,"")</f>
        <v/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0.38917705765431287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3.9979436887061057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2.8561891111309436</v>
      </c>
      <c r="DB135" s="165">
        <f>IFERROR(AVERAGEIF(Inv_SY_B[[#This Row],[IS18_Inv1_M1]:[IS19_Inv2_M3]],"&gt;="&amp;0.1,Inv_SY_B[[#This Row],[IS18_Inv1_M1]:[IS19_Inv2_M3]]),"")</f>
        <v>3.9962203297290411</v>
      </c>
      <c r="DC135" s="165">
        <f>IFERROR(AVERAGEIF(Inv_SY_B[[#This Row],[IS9_Inv1_M1]:[IS20_Inv2_M2]],"&gt;="&amp;0.1,Inv_SY_B[[#This Row],[IS9_Inv1_M1]:[IS20_Inv2_M2]]),"")</f>
        <v>3.8071662883066186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0.26573869028788361</v>
      </c>
      <c r="CJ136" s="165" t="str">
        <f>IFERROR(VLOOKUP($B136,RD[[#All],[Date]:[IS20_Inv2_M2]],CJ$2,0)/CJ$1,"")</f>
        <v/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0.95622951896044361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4.1066909205947484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3.380904168644447</v>
      </c>
      <c r="DB136" s="165">
        <f>IFERROR(AVERAGEIF(Inv_SY_B[[#This Row],[IS18_Inv1_M1]:[IS19_Inv2_M3]],"&gt;="&amp;0.1,Inv_SY_B[[#This Row],[IS18_Inv1_M1]:[IS19_Inv2_M3]]),"")</f>
        <v>4.0942284283059527</v>
      </c>
      <c r="DC136" s="165">
        <f>IFERROR(AVERAGEIF(Inv_SY_B[[#This Row],[IS9_Inv1_M1]:[IS20_Inv2_M2]],"&gt;="&amp;0.1,Inv_SY_B[[#This Row],[IS9_Inv1_M1]:[IS20_Inv2_M2]]),"")</f>
        <v>3.5825822183917921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0.31933304799300299</v>
      </c>
      <c r="CJ137" s="165" t="str">
        <f>IFERROR(VLOOKUP($B137,RD[[#All],[Date]:[IS20_Inv2_M2]],CJ$2,0)/CJ$1,"")</f>
        <v/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1.1239576680415202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4.6533929136349261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4.2103677905869752</v>
      </c>
      <c r="DB137" s="165">
        <f>IFERROR(AVERAGEIF(Inv_SY_B[[#This Row],[IS18_Inv1_M1]:[IS19_Inv2_M3]],"&gt;="&amp;0.1,Inv_SY_B[[#This Row],[IS18_Inv1_M1]:[IS19_Inv2_M3]]),"")</f>
        <v>4.6116254400291803</v>
      </c>
      <c r="DC137" s="165">
        <f>IFERROR(AVERAGEIF(Inv_SY_B[[#This Row],[IS9_Inv1_M1]:[IS20_Inv2_M2]],"&gt;="&amp;0.1,Inv_SY_B[[#This Row],[IS9_Inv1_M1]:[IS20_Inv2_M2]]),"")</f>
        <v>4.0933643800945863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0.27169361892178573</v>
      </c>
      <c r="CJ138" s="165" t="str">
        <f>IFERROR(VLOOKUP($B138,RD[[#All],[Date]:[IS20_Inv2_M2]],CJ$2,0)/CJ$1,"")</f>
        <v/>
      </c>
      <c r="CK138" s="165">
        <f>IFERROR(VLOOKUP($B138,RD[[#All],[Date]:[IS20_Inv2_M2]],CK$2,0)/CK$1,"")</f>
        <v>0.69412136888921971</v>
      </c>
      <c r="CL138" s="165">
        <f>IFERROR(VLOOKUP($B138,RD[[#All],[Date]:[IS20_Inv2_M2]],CL$2,0)/CL$1,"")</f>
        <v>1.5471578733742011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3.771551724137931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3.2384646486512736</v>
      </c>
      <c r="DB138" s="165">
        <f>IFERROR(AVERAGEIF(Inv_SY_B[[#This Row],[IS18_Inv1_M1]:[IS19_Inv2_M3]],"&gt;="&amp;0.1,Inv_SY_B[[#This Row],[IS18_Inv1_M1]:[IS19_Inv2_M3]]),"")</f>
        <v>3.7829432516738413</v>
      </c>
      <c r="DC138" s="165">
        <f>IFERROR(AVERAGEIF(Inv_SY_B[[#This Row],[IS9_Inv1_M1]:[IS20_Inv2_M2]],"&gt;="&amp;0.1,Inv_SY_B[[#This Row],[IS9_Inv1_M1]:[IS20_Inv2_M2]]),"")</f>
        <v>3.2718450666339711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0.27094925284254795</v>
      </c>
      <c r="CJ139" s="165" t="str">
        <f>IFERROR(VLOOKUP($B139,RD[[#All],[Date]:[IS20_Inv2_M2]],CJ$2,0)/CJ$1,"")</f>
        <v/>
      </c>
      <c r="CK139" s="165">
        <f>IFERROR(VLOOKUP($B139,RD[[#All],[Date]:[IS20_Inv2_M2]],CK$2,0)/CK$1,"")</f>
        <v>1.2077339635632804</v>
      </c>
      <c r="CL139" s="165">
        <f>IFERROR(VLOOKUP($B139,RD[[#All],[Date]:[IS20_Inv2_M2]],CL$2,0)/CL$1,"")</f>
        <v>1.7327929422859976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3.0142755457133821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2.7943081405474635</v>
      </c>
      <c r="DB139" s="165">
        <f>IFERROR(AVERAGEIF(Inv_SY_B[[#This Row],[IS18_Inv1_M1]:[IS19_Inv2_M3]],"&gt;="&amp;0.1,Inv_SY_B[[#This Row],[IS18_Inv1_M1]:[IS19_Inv2_M3]]),"")</f>
        <v>2.7019466878311285</v>
      </c>
      <c r="DC139" s="165">
        <f>IFERROR(AVERAGEIF(Inv_SY_B[[#This Row],[IS9_Inv1_M1]:[IS20_Inv2_M2]],"&gt;="&amp;0.1,Inv_SY_B[[#This Row],[IS9_Inv1_M1]:[IS20_Inv2_M2]]),"")</f>
        <v>2.6624416449858566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0.31784431583452744</v>
      </c>
      <c r="CJ140" s="165" t="str">
        <f>IFERROR(VLOOKUP($B140,RD[[#All],[Date]:[IS20_Inv2_M2]],CJ$2,0)/CJ$1,"")</f>
        <v/>
      </c>
      <c r="CK140" s="165">
        <f>IFERROR(VLOOKUP($B140,RD[[#All],[Date]:[IS20_Inv2_M2]],CK$2,0)/CK$1,"")</f>
        <v>1.4180173809479502</v>
      </c>
      <c r="CL140" s="165">
        <f>IFERROR(VLOOKUP($B140,RD[[#All],[Date]:[IS20_Inv2_M2]],CL$2,0)/CL$1,"")</f>
        <v>2.0252726328544228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3.6657703258462511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3.167390483129223</v>
      </c>
      <c r="DB140" s="165">
        <f>IFERROR(AVERAGEIF(Inv_SY_B[[#This Row],[IS18_Inv1_M1]:[IS19_Inv2_M3]],"&gt;="&amp;0.1,Inv_SY_B[[#This Row],[IS18_Inv1_M1]:[IS19_Inv2_M3]]),"")</f>
        <v>3.6165372534470217</v>
      </c>
      <c r="DC140" s="165">
        <f>IFERROR(AVERAGEIF(Inv_SY_B[[#This Row],[IS9_Inv1_M1]:[IS20_Inv2_M2]],"&gt;="&amp;0.1,Inv_SY_B[[#This Row],[IS9_Inv1_M1]:[IS20_Inv2_M2]]),"")</f>
        <v>3.2466517191044484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0.22330982377133074</v>
      </c>
      <c r="CJ141" s="165" t="str">
        <f>IFERROR(VLOOKUP($B141,RD[[#All],[Date]:[IS20_Inv2_M2]],CJ$2,0)/CJ$1,"")</f>
        <v/>
      </c>
      <c r="CK141" s="165">
        <f>IFERROR(VLOOKUP($B141,RD[[#All],[Date]:[IS20_Inv2_M2]],CK$2,0)/CK$1,"")</f>
        <v>1.0086160373671771</v>
      </c>
      <c r="CL141" s="165">
        <f>IFERROR(VLOOKUP($B141,RD[[#All],[Date]:[IS20_Inv2_M2]],CL$2,0)/CL$1,"")</f>
        <v>1.4438946356837161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2.6870452388484658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2.6271704190799849</v>
      </c>
      <c r="DB141" s="165">
        <f>IFERROR(AVERAGEIF(Inv_SY_B[[#This Row],[IS18_Inv1_M1]:[IS19_Inv2_M3]],"&gt;="&amp;0.1,Inv_SY_B[[#This Row],[IS18_Inv1_M1]:[IS19_Inv2_M3]]),"")</f>
        <v>2.645444135853884</v>
      </c>
      <c r="DC141" s="165">
        <f>IFERROR(AVERAGEIF(Inv_SY_B[[#This Row],[IS9_Inv1_M1]:[IS20_Inv2_M2]],"&gt;="&amp;0.1,Inv_SY_B[[#This Row],[IS9_Inv1_M1]:[IS20_Inv2_M2]]),"")</f>
        <v>2.3263027632605131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0.22703165416751958</v>
      </c>
      <c r="CJ142" s="165" t="str">
        <f>IFERROR(VLOOKUP($B142,RD[[#All],[Date]:[IS20_Inv2_M2]],CJ$2,0)/CJ$1,"")</f>
        <v/>
      </c>
      <c r="CK142" s="165">
        <f>IFERROR(VLOOKUP($B142,RD[[#All],[Date]:[IS20_Inv2_M2]],CK$2,0)/CK$1,"")</f>
        <v>1.038390680536688</v>
      </c>
      <c r="CL142" s="165">
        <f>IFERROR(VLOOKUP($B142,RD[[#All],[Date]:[IS20_Inv2_M2]],CL$2,0)/CL$1,"")</f>
        <v>1.4904526272435878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2.3973821575450809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2.0756491098866832</v>
      </c>
      <c r="DB142" s="165">
        <f>IFERROR(AVERAGEIF(Inv_SY_B[[#This Row],[IS18_Inv1_M1]:[IS19_Inv2_M3]],"&gt;="&amp;0.1,Inv_SY_B[[#This Row],[IS18_Inv1_M1]:[IS19_Inv2_M3]]),"")</f>
        <v>2.3906871125298985</v>
      </c>
      <c r="DC142" s="165">
        <f>IFERROR(AVERAGEIF(Inv_SY_B[[#This Row],[IS9_Inv1_M1]:[IS20_Inv2_M2]],"&gt;="&amp;0.1,Inv_SY_B[[#This Row],[IS9_Inv1_M1]:[IS20_Inv2_M2]]),"")</f>
        <v>2.49819238801259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0.40419078102610867</v>
      </c>
      <c r="CJ143" s="165" t="str">
        <f>IFERROR(VLOOKUP($B143,RD[[#All],[Date]:[IS20_Inv2_M2]],CJ$2,0)/CJ$1,"")</f>
        <v/>
      </c>
      <c r="CK143" s="165">
        <f>IFERROR(VLOOKUP($B143,RD[[#All],[Date]:[IS20_Inv2_M2]],CK$2,0)/CK$1,"")</f>
        <v>1.7920613357649291</v>
      </c>
      <c r="CL143" s="165">
        <f>IFERROR(VLOOKUP($B143,RD[[#All],[Date]:[IS20_Inv2_M2]],CL$2,0)/CL$1,"")</f>
        <v>2.5296508747530337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4.3202309395760832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3.814232473301169</v>
      </c>
      <c r="DB143" s="165">
        <f>IFERROR(AVERAGEIF(Inv_SY_B[[#This Row],[IS18_Inv1_M1]:[IS19_Inv2_M3]],"&gt;="&amp;0.1,Inv_SY_B[[#This Row],[IS18_Inv1_M1]:[IS19_Inv2_M3]]),"")</f>
        <v>4.2769573675187349</v>
      </c>
      <c r="DC143" s="165">
        <f>IFERROR(AVERAGEIF(Inv_SY_B[[#This Row],[IS9_Inv1_M1]:[IS20_Inv2_M2]],"&gt;="&amp;0.1,Inv_SY_B[[#This Row],[IS9_Inv1_M1]:[IS20_Inv2_M2]]),"")</f>
        <v>4.0872535259877996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0.37590487001507344</v>
      </c>
      <c r="CJ144" s="165" t="str">
        <f>IFERROR(VLOOKUP($B144,RD[[#All],[Date]:[IS20_Inv2_M2]],CJ$2,0)/CJ$1,"")</f>
        <v/>
      </c>
      <c r="CK144" s="165">
        <f>IFERROR(VLOOKUP($B144,RD[[#All],[Date]:[IS20_Inv2_M2]],CK$2,0)/CK$1,"")</f>
        <v>1.6841282542754528</v>
      </c>
      <c r="CL144" s="165">
        <f>IFERROR(VLOOKUP($B144,RD[[#All],[Date]:[IS20_Inv2_M2]],CL$2,0)/CL$1,"")</f>
        <v>2.408480717231829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4.5614520721290734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4.0073099161667356</v>
      </c>
      <c r="DB144" s="165">
        <f>IFERROR(AVERAGEIF(Inv_SY_B[[#This Row],[IS18_Inv1_M1]:[IS19_Inv2_M3]],"&gt;="&amp;0.1,Inv_SY_B[[#This Row],[IS18_Inv1_M1]:[IS19_Inv2_M3]]),"")</f>
        <v>4.5067332235315609</v>
      </c>
      <c r="DC144" s="165">
        <f>IFERROR(AVERAGEIF(Inv_SY_B[[#This Row],[IS9_Inv1_M1]:[IS20_Inv2_M2]],"&gt;="&amp;0.1,Inv_SY_B[[#This Row],[IS9_Inv1_M1]:[IS20_Inv2_M2]]),"")</f>
        <v>4.0791592183580683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0.41535627221467519</v>
      </c>
      <c r="CJ145" s="165" t="str">
        <f>IFERROR(VLOOKUP($B145,RD[[#All],[Date]:[IS20_Inv2_M2]],CJ$2,0)/CJ$1,"")</f>
        <v/>
      </c>
      <c r="CK145" s="165">
        <f>IFERROR(VLOOKUP($B145,RD[[#All],[Date]:[IS20_Inv2_M2]],CK$2,0)/CK$1,"")</f>
        <v>1.844166961311573</v>
      </c>
      <c r="CL145" s="165">
        <f>IFERROR(VLOOKUP($B145,RD[[#All],[Date]:[IS20_Inv2_M2]],CL$2,0)/CL$1,"")</f>
        <v>2.6084413220082014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4.5832015185068018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3.9604400537320235</v>
      </c>
      <c r="DB145" s="165">
        <f>IFERROR(AVERAGEIF(Inv_SY_B[[#This Row],[IS18_Inv1_M1]:[IS19_Inv2_M3]],"&gt;="&amp;0.1,Inv_SY_B[[#This Row],[IS18_Inv1_M1]:[IS19_Inv2_M3]]),"")</f>
        <v>4.5617910670962925</v>
      </c>
      <c r="DC145" s="165">
        <f>IFERROR(AVERAGEIF(Inv_SY_B[[#This Row],[IS9_Inv1_M1]:[IS20_Inv2_M2]],"&gt;="&amp;0.1,Inv_SY_B[[#This Row],[IS9_Inv1_M1]:[IS20_Inv2_M2]]),"")</f>
        <v>4.2708854717625924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0.42279993300705287</v>
      </c>
      <c r="CJ146" s="165" t="str">
        <f>IFERROR(VLOOKUP($B146,RD[[#All],[Date]:[IS20_Inv2_M2]],CJ$2,0)/CJ$1,"")</f>
        <v/>
      </c>
      <c r="CK146" s="165">
        <f>IFERROR(VLOOKUP($B146,RD[[#All],[Date]:[IS20_Inv2_M2]],CK$2,0)/CK$1,"")</f>
        <v>1.8776634348772727</v>
      </c>
      <c r="CL146" s="165">
        <f>IFERROR(VLOOKUP($B146,RD[[#All],[Date]:[IS20_Inv2_M2]],CL$2,0)/CL$1,"")</f>
        <v>2.6520148269296198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4.4833517874090481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4.0830957081920847</v>
      </c>
      <c r="DB146" s="165">
        <f>IFERROR(AVERAGEIF(Inv_SY_B[[#This Row],[IS18_Inv1_M1]:[IS19_Inv2_M3]],"&gt;="&amp;0.1,Inv_SY_B[[#This Row],[IS18_Inv1_M1]:[IS19_Inv2_M3]]),"")</f>
        <v>4.4776359667526835</v>
      </c>
      <c r="DC146" s="165">
        <f>IFERROR(AVERAGEIF(Inv_SY_B[[#This Row],[IS9_Inv1_M1]:[IS20_Inv2_M2]],"&gt;="&amp;0.1,Inv_SY_B[[#This Row],[IS9_Inv1_M1]:[IS20_Inv2_M2]]),"")</f>
        <v>4.2513711569316701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0.30667882464596091</v>
      </c>
      <c r="CJ147" s="165" t="str">
        <f>IFERROR(VLOOKUP($B147,RD[[#All],[Date]:[IS20_Inv2_M2]],CJ$2,0)/CJ$1,"")</f>
        <v/>
      </c>
      <c r="CK147" s="165">
        <f>IFERROR(VLOOKUP($B147,RD[[#All],[Date]:[IS20_Inv2_M2]],CK$2,0)/CK$1,"")</f>
        <v>1.3807990769860616</v>
      </c>
      <c r="CL147" s="165">
        <f>IFERROR(VLOOKUP($B147,RD[[#All],[Date]:[IS20_Inv2_M2]],CL$2,0)/CL$1,"")</f>
        <v>1.9608077214638311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2.9490272065801961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3.1124150106805195</v>
      </c>
      <c r="DB147" s="165">
        <f>IFERROR(AVERAGEIF(Inv_SY_B[[#This Row],[IS18_Inv1_M1]:[IS19_Inv2_M3]],"&gt;="&amp;0.1,Inv_SY_B[[#This Row],[IS18_Inv1_M1]:[IS19_Inv2_M3]]),"")</f>
        <v>2.9309673671123671</v>
      </c>
      <c r="DC147" s="165">
        <f>IFERROR(AVERAGEIF(Inv_SY_B[[#This Row],[IS9_Inv1_M1]:[IS20_Inv2_M2]],"&gt;="&amp;0.1,Inv_SY_B[[#This Row],[IS9_Inv1_M1]:[IS20_Inv2_M2]]),"")</f>
        <v>3.16478591538021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0.29030277090272999</v>
      </c>
      <c r="CJ148" s="165" t="str">
        <f>IFERROR(VLOOKUP($B148,RD[[#All],[Date]:[IS20_Inv2_M2]],CJ$2,0)/CJ$1,"")</f>
        <v/>
      </c>
      <c r="CK148" s="165">
        <f>IFERROR(VLOOKUP($B148,RD[[#All],[Date]:[IS20_Inv2_M2]],CK$2,0)/CK$1,"")</f>
        <v>1.2970578930718126</v>
      </c>
      <c r="CL148" s="165">
        <f>IFERROR(VLOOKUP($B148,RD[[#All],[Date]:[IS20_Inv2_M2]],CL$2,0)/CL$1,"")</f>
        <v>1.858141381101037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2.9945033217336285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3.2893598808765256</v>
      </c>
      <c r="DB148" s="165">
        <f>IFERROR(AVERAGEIF(Inv_SY_B[[#This Row],[IS18_Inv1_M1]:[IS19_Inv2_M3]],"&gt;="&amp;0.1,Inv_SY_B[[#This Row],[IS18_Inv1_M1]:[IS19_Inv2_M3]]),"")</f>
        <v>2.9856940516598569</v>
      </c>
      <c r="DC148" s="165">
        <f>IFERROR(AVERAGEIF(Inv_SY_B[[#This Row],[IS9_Inv1_M1]:[IS20_Inv2_M2]],"&gt;="&amp;0.1,Inv_SY_B[[#This Row],[IS9_Inv1_M1]:[IS20_Inv2_M2]]),"")</f>
        <v>2.9857392698500966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0.29104713698196777</v>
      </c>
      <c r="CJ149" s="165" t="str">
        <f>IFERROR(VLOOKUP($B149,RD[[#All],[Date]:[IS20_Inv2_M2]],CJ$2,0)/CJ$1,"")</f>
        <v/>
      </c>
      <c r="CK149" s="165">
        <f>IFERROR(VLOOKUP($B149,RD[[#All],[Date]:[IS20_Inv2_M2]],CK$2,0)/CK$1,"")</f>
        <v>1.2970578930718126</v>
      </c>
      <c r="CL149" s="165">
        <f>IFERROR(VLOOKUP($B149,RD[[#All],[Date]:[IS20_Inv2_M2]],CL$2,0)/CL$1,"")</f>
        <v>1.8378468719595542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3.3840161341347677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3.4506390427576417</v>
      </c>
      <c r="DB149" s="165">
        <f>IFERROR(AVERAGEIF(Inv_SY_B[[#This Row],[IS18_Inv1_M1]:[IS19_Inv2_M3]],"&gt;="&amp;0.1,Inv_SY_B[[#This Row],[IS18_Inv1_M1]:[IS19_Inv2_M3]]),"")</f>
        <v>3.3725593668351874</v>
      </c>
      <c r="DC149" s="165">
        <f>IFERROR(AVERAGEIF(Inv_SY_B[[#This Row],[IS9_Inv1_M1]:[IS20_Inv2_M2]],"&gt;="&amp;0.1,Inv_SY_B[[#This Row],[IS9_Inv1_M1]:[IS20_Inv2_M2]]),"")</f>
        <v>2.9670583006126487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0.33570910173623392</v>
      </c>
      <c r="CJ150" s="165" t="str">
        <f>IFERROR(VLOOKUP($B150,RD[[#All],[Date]:[IS20_Inv2_M2]],CJ$2,0)/CJ$1,"")</f>
        <v/>
      </c>
      <c r="CK150" s="165">
        <f>IFERROR(VLOOKUP($B150,RD[[#All],[Date]:[IS20_Inv2_M2]],CK$2,0)/CK$1,"")</f>
        <v>1.496175819267916</v>
      </c>
      <c r="CL150" s="165">
        <f>IFERROR(VLOOKUP($B150,RD[[#All],[Date]:[IS20_Inv2_M2]],CL$2,0)/CL$1,"")</f>
        <v>2.1189855133018569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3.6805994938310662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3.6458953176772129</v>
      </c>
      <c r="DB150" s="165">
        <f>IFERROR(AVERAGEIF(Inv_SY_B[[#This Row],[IS18_Inv1_M1]:[IS19_Inv2_M3]],"&gt;="&amp;0.1,Inv_SY_B[[#This Row],[IS18_Inv1_M1]:[IS19_Inv2_M3]]),"")</f>
        <v>3.6540837144522924</v>
      </c>
      <c r="DC150" s="165">
        <f>IFERROR(AVERAGEIF(Inv_SY_B[[#This Row],[IS9_Inv1_M1]:[IS20_Inv2_M2]],"&gt;="&amp;0.1,Inv_SY_B[[#This Row],[IS9_Inv1_M1]:[IS20_Inv2_M2]]),"")</f>
        <v>3.3976632305623671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0.31114502112138753</v>
      </c>
      <c r="CJ151" s="165" t="str">
        <f>IFERROR(VLOOKUP($B151,RD[[#All],[Date]:[IS20_Inv2_M2]],CJ$2,0)/CJ$1,"")</f>
        <v/>
      </c>
      <c r="CK151" s="165">
        <f>IFERROR(VLOOKUP($B151,RD[[#All],[Date]:[IS20_Inv2_M2]],CK$2,0)/CK$1,"")</f>
        <v>1.3975473137689116</v>
      </c>
      <c r="CL151" s="165">
        <f>IFERROR(VLOOKUP($B151,RD[[#All],[Date]:[IS20_Inv2_M2]],CL$2,0)/CL$1,"")</f>
        <v>1.9942339718145083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3.6815881050300536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3.5945182353530232</v>
      </c>
      <c r="DB151" s="165">
        <f>IFERROR(AVERAGEIF(Inv_SY_B[[#This Row],[IS18_Inv1_M1]:[IS19_Inv2_M3]],"&gt;="&amp;0.1,Inv_SY_B[[#This Row],[IS18_Inv1_M1]:[IS19_Inv2_M3]]),"")</f>
        <v>3.6748897472604272</v>
      </c>
      <c r="DC151" s="165">
        <f>IFERROR(AVERAGEIF(Inv_SY_B[[#This Row],[IS9_Inv1_M1]:[IS20_Inv2_M2]],"&gt;="&amp;0.1,Inv_SY_B[[#This Row],[IS9_Inv1_M1]:[IS20_Inv2_M2]]),"")</f>
        <v>3.2679383056364695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0.34538586076632488</v>
      </c>
      <c r="CJ152" s="165" t="str">
        <f>IFERROR(VLOOKUP($B152,RD[[#All],[Date]:[IS20_Inv2_M2]],CJ$2,0)/CJ$1,"")</f>
        <v/>
      </c>
      <c r="CK152" s="165">
        <f>IFERROR(VLOOKUP($B152,RD[[#All],[Date]:[IS20_Inv2_M2]],CK$2,0)/CK$1,"")</f>
        <v>1.5426986992202765</v>
      </c>
      <c r="CL152" s="165">
        <f>IFERROR(VLOOKUP($B152,RD[[#All],[Date]:[IS20_Inv2_M2]],CL$2,0)/CL$1,"")</f>
        <v>2.1941945765908808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3.5639433723505221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3.3388986001161474</v>
      </c>
      <c r="DB152" s="165">
        <f>IFERROR(AVERAGEIF(Inv_SY_B[[#This Row],[IS18_Inv1_M1]:[IS19_Inv2_M3]],"&gt;="&amp;0.1,Inv_SY_B[[#This Row],[IS18_Inv1_M1]:[IS19_Inv2_M3]]),"")</f>
        <v>3.5489864739247219</v>
      </c>
      <c r="DC152" s="165">
        <f>IFERROR(AVERAGEIF(Inv_SY_B[[#This Row],[IS9_Inv1_M1]:[IS20_Inv2_M2]],"&gt;="&amp;0.1,Inv_SY_B[[#This Row],[IS9_Inv1_M1]:[IS20_Inv2_M2]]),"")</f>
        <v>3.5274631547375632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0.42503303124476621</v>
      </c>
      <c r="CJ153" s="165" t="str">
        <f>IFERROR(VLOOKUP($B153,RD[[#All],[Date]:[IS20_Inv2_M2]],CJ$2,0)/CJ$1,"")</f>
        <v/>
      </c>
      <c r="CK153" s="165">
        <f>IFERROR(VLOOKUP($B153,RD[[#All],[Date]:[IS20_Inv2_M2]],CK$2,0)/CK$1,"")</f>
        <v>1.8869680108677447</v>
      </c>
      <c r="CL153" s="165">
        <f>IFERROR(VLOOKUP($B153,RD[[#All],[Date]:[IS20_Inv2_M2]],CL$2,0)/CL$1,"")</f>
        <v>2.6764876173649372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4.3716387219234418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3.9040045299433839</v>
      </c>
      <c r="DB153" s="165">
        <f>IFERROR(AVERAGEIF(Inv_SY_B[[#This Row],[IS18_Inv1_M1]:[IS19_Inv2_M3]],"&gt;="&amp;0.1,Inv_SY_B[[#This Row],[IS18_Inv1_M1]:[IS19_Inv2_M3]]),"")</f>
        <v>4.3349579627933483</v>
      </c>
      <c r="DC153" s="165">
        <f>IFERROR(AVERAGEIF(Inv_SY_B[[#This Row],[IS9_Inv1_M1]:[IS20_Inv2_M2]],"&gt;="&amp;0.1,Inv_SY_B[[#This Row],[IS9_Inv1_M1]:[IS20_Inv2_M2]]),"")</f>
        <v>4.2073469114050939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0.30965628896291197</v>
      </c>
      <c r="CJ154" s="165" t="str">
        <f>IFERROR(VLOOKUP($B154,RD[[#All],[Date]:[IS20_Inv2_M2]],CJ$2,0)/CJ$1,"")</f>
        <v/>
      </c>
      <c r="CK154" s="165">
        <f>IFERROR(VLOOKUP($B154,RD[[#All],[Date]:[IS20_Inv2_M2]],CK$2,0)/CK$1,"")</f>
        <v>1.4142955505517614</v>
      </c>
      <c r="CL154" s="165">
        <f>IFERROR(VLOOKUP($B154,RD[[#All],[Date]:[IS20_Inv2_M2]],CL$2,0)/CL$1,"")</f>
        <v>1.9369318283562045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3.3316197405884216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3.2501817377930022</v>
      </c>
      <c r="DB154" s="165">
        <f>IFERROR(AVERAGEIF(Inv_SY_B[[#This Row],[IS18_Inv1_M1]:[IS19_Inv2_M3]],"&gt;="&amp;0.1,Inv_SY_B[[#This Row],[IS18_Inv1_M1]:[IS19_Inv2_M3]]),"")</f>
        <v>3.3327218983881068</v>
      </c>
      <c r="DC154" s="165">
        <f>IFERROR(AVERAGEIF(Inv_SY_B[[#This Row],[IS9_Inv1_M1]:[IS20_Inv2_M2]],"&gt;="&amp;0.1,Inv_SY_B[[#This Row],[IS9_Inv1_M1]:[IS20_Inv2_M2]]),"")</f>
        <v>3.372454320473127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 t="str">
        <f>IFERROR(VLOOKUP($B155,RD[[#All],[Date]:[IS20_Inv2_M2]],CJ$2,0)/CJ$1,"")</f>
        <v/>
      </c>
      <c r="CK155" s="165">
        <f>IFERROR(VLOOKUP($B155,RD[[#All],[Date]:[IS20_Inv2_M2]],CK$2,0)/CK$1,"")</f>
        <v>3.7106649050002791</v>
      </c>
      <c r="CL155" s="165">
        <f>IFERROR(VLOOKUP($B155,RD[[#All],[Date]:[IS20_Inv2_M2]],CL$2,0)/CL$1,"")</f>
        <v>2.0795902896742731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3.7033375514077824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4.4663749535337196</v>
      </c>
      <c r="DB155" s="165">
        <f>IFERROR(AVERAGEIF(Inv_SY_B[[#This Row],[IS18_Inv1_M1]:[IS19_Inv2_M3]],"&gt;="&amp;0.1,Inv_SY_B[[#This Row],[IS18_Inv1_M1]:[IS19_Inv2_M3]]),"")</f>
        <v>3.7006067316729943</v>
      </c>
      <c r="DC155" s="165">
        <f>IFERROR(AVERAGEIF(Inv_SY_B[[#This Row],[IS9_Inv1_M1]:[IS20_Inv2_M2]],"&gt;="&amp;0.1,Inv_SY_B[[#This Row],[IS9_Inv1_M1]:[IS20_Inv2_M2]]),"")</f>
        <v>3.5817443580039452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 t="str">
        <f>IFERROR(VLOOKUP($B156,RD[[#All],[Date]:[IS20_Inv2_M2]],CJ$2,0)/CJ$1,"")</f>
        <v/>
      </c>
      <c r="CK156" s="165">
        <f>IFERROR(VLOOKUP($B156,RD[[#All],[Date]:[IS20_Inv2_M2]],CK$2,0)/CK$1,"")</f>
        <v>4.5015538641904085</v>
      </c>
      <c r="CL156" s="165">
        <f>IFERROR(VLOOKUP($B156,RD[[#All],[Date]:[IS20_Inv2_M2]],CL$2,0)/CL$1,"")</f>
        <v>2.5660616117421644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4.3014473267953184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4.2267517377930108</v>
      </c>
      <c r="DB156" s="165">
        <f>IFERROR(AVERAGEIF(Inv_SY_B[[#This Row],[IS18_Inv1_M1]:[IS19_Inv2_M3]],"&gt;="&amp;0.1,Inv_SY_B[[#This Row],[IS18_Inv1_M1]:[IS19_Inv2_M3]]),"")</f>
        <v>4.2901178545392575</v>
      </c>
      <c r="DC156" s="165">
        <f>IFERROR(AVERAGEIF(Inv_SY_B[[#This Row],[IS9_Inv1_M1]:[IS20_Inv2_M2]],"&gt;="&amp;0.1,Inv_SY_B[[#This Row],[IS9_Inv1_M1]:[IS20_Inv2_M2]]),"")</f>
        <v>4.3041301842213331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 t="str">
        <f>IFERROR(VLOOKUP($B157,RD[[#All],[Date]:[IS20_Inv2_M2]],CJ$2,0)/CJ$1,"")</f>
        <v/>
      </c>
      <c r="CK157" s="165">
        <f>IFERROR(VLOOKUP($B157,RD[[#All],[Date]:[IS20_Inv2_M2]],CK$2,0)/CK$1,"")</f>
        <v>3.6120363995012745</v>
      </c>
      <c r="CL157" s="165">
        <f>IFERROR(VLOOKUP($B157,RD[[#All],[Date]:[IS20_Inv2_M2]],CL$2,0)/CL$1,"")</f>
        <v>2.083768570968108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3.7458478329642517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4.0650879574460097</v>
      </c>
      <c r="DB157" s="165">
        <f>IFERROR(AVERAGEIF(Inv_SY_B[[#This Row],[IS18_Inv1_M1]:[IS19_Inv2_M3]],"&gt;="&amp;0.1,Inv_SY_B[[#This Row],[IS18_Inv1_M1]:[IS19_Inv2_M3]]),"")</f>
        <v>3.7561426972599294</v>
      </c>
      <c r="DC157" s="165">
        <f>IFERROR(AVERAGEIF(Inv_SY_B[[#This Row],[IS9_Inv1_M1]:[IS20_Inv2_M2]],"&gt;="&amp;0.1,Inv_SY_B[[#This Row],[IS9_Inv1_M1]:[IS20_Inv2_M2]]),"")</f>
        <v>3.5945149935690117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 t="str">
        <f>IFERROR(VLOOKUP($B158,RD[[#All],[Date]:[IS20_Inv2_M2]],CJ$2,0)/CJ$1,"")</f>
        <v/>
      </c>
      <c r="CK158" s="165">
        <f>IFERROR(VLOOKUP($B158,RD[[#All],[Date]:[IS20_Inv2_M2]],CK$2,0)/CK$1,"")</f>
        <v>1.483149412881255</v>
      </c>
      <c r="CL158" s="165">
        <f>IFERROR(VLOOKUP($B158,RD[[#All],[Date]:[IS20_Inv2_M2]],CL$2,0)/CL$1,"")</f>
        <v>0.85356317859764941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4.0533059158494149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0.49305175114389549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4.0612835822804483</v>
      </c>
      <c r="DB158" s="165">
        <f>IFERROR(AVERAGEIF(Inv_SY_B[[#This Row],[IS18_Inv1_M1]:[IS19_Inv2_M3]],"&gt;="&amp;0.1,Inv_SY_B[[#This Row],[IS18_Inv1_M1]:[IS19_Inv2_M3]]),"")</f>
        <v>2.9963661243336439</v>
      </c>
      <c r="DC158" s="165">
        <f>IFERROR(AVERAGEIF(Inv_SY_B[[#This Row],[IS9_Inv1_M1]:[IS20_Inv2_M2]],"&gt;="&amp;0.1,Inv_SY_B[[#This Row],[IS9_Inv1_M1]:[IS20_Inv2_M2]]),"")</f>
        <v>3.5748431596456873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 t="str">
        <f>IFERROR(VLOOKUP($B159,RD[[#All],[Date]:[IS20_Inv2_M2]],CJ$2,0)/CJ$1,"")</f>
        <v/>
      </c>
      <c r="CK159" s="165">
        <f>IFERROR(VLOOKUP($B159,RD[[#All],[Date]:[IS20_Inv2_M2]],CK$2,0)/CK$1,"")</f>
        <v>3.8707036120363996</v>
      </c>
      <c r="CL159" s="165">
        <f>IFERROR(VLOOKUP($B159,RD[[#All],[Date]:[IS20_Inv2_M2]],CL$2,0)/CL$1,"")</f>
        <v>2.215085983060054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3.3929136349256566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2.5825418013749895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3.6651115744223244</v>
      </c>
      <c r="DB159" s="165">
        <f>IFERROR(AVERAGEIF(Inv_SY_B[[#This Row],[IS18_Inv1_M1]:[IS19_Inv2_M3]],"&gt;="&amp;0.1,Inv_SY_B[[#This Row],[IS18_Inv1_M1]:[IS19_Inv2_M3]]),"")</f>
        <v>2.9429128566357474</v>
      </c>
      <c r="DC159" s="165">
        <f>IFERROR(AVERAGEIF(Inv_SY_B[[#This Row],[IS9_Inv1_M1]:[IS20_Inv2_M2]],"&gt;="&amp;0.1,Inv_SY_B[[#This Row],[IS9_Inv1_M1]:[IS20_Inv2_M2]]),"")</f>
        <v>3.6874708705133279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 t="str">
        <f>IFERROR(VLOOKUP($B160,RD[[#All],[Date]:[IS20_Inv2_M2]],CJ$2,0)/CJ$1,"")</f>
        <v/>
      </c>
      <c r="CK160" s="165">
        <f>IFERROR(VLOOKUP($B160,RD[[#All],[Date]:[IS20_Inv2_M2]],CK$2,0)/CK$1,"")</f>
        <v>4.7248636879617392</v>
      </c>
      <c r="CL160" s="165">
        <f>IFERROR(VLOOKUP($B160,RD[[#All],[Date]:[IS20_Inv2_M2]],CL$2,0)/CL$1,"")</f>
        <v>2.7009604078002543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4.4457845618475167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2.1458167761051228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4.0845324195853516</v>
      </c>
      <c r="DB160" s="165">
        <f>IFERROR(AVERAGEIF(Inv_SY_B[[#This Row],[IS18_Inv1_M1]:[IS19_Inv2_M3]],"&gt;="&amp;0.1,Inv_SY_B[[#This Row],[IS18_Inv1_M1]:[IS19_Inv2_M3]]),"")</f>
        <v>3.3296624094154161</v>
      </c>
      <c r="DC160" s="165">
        <f>IFERROR(AVERAGEIF(Inv_SY_B[[#This Row],[IS9_Inv1_M1]:[IS20_Inv2_M2]],"&gt;="&amp;0.1,Inv_SY_B[[#This Row],[IS9_Inv1_M1]:[IS20_Inv2_M2]]),"")</f>
        <v>4.3816972106577809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 t="str">
        <f>IFERROR(VLOOKUP($B161,RD[[#All],[Date]:[IS20_Inv2_M2]],CJ$2,0)/CJ$1,"")</f>
        <v/>
      </c>
      <c r="CK161" s="165">
        <f>IFERROR(VLOOKUP($B161,RD[[#All],[Date]:[IS20_Inv2_M2]],CK$2,0)/CK$1,"")</f>
        <v>3.3087072222118836</v>
      </c>
      <c r="CL161" s="165">
        <f>IFERROR(VLOOKUP($B161,RD[[#All],[Date]:[IS20_Inv2_M2]],CL$2,0)/CL$1,"")</f>
        <v>1.7536843487551708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3.3879705789307182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2.7669539586885903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3.3456890456893573</v>
      </c>
      <c r="DB161" s="165">
        <f>IFERROR(AVERAGEIF(Inv_SY_B[[#This Row],[IS18_Inv1_M1]:[IS19_Inv2_M3]],"&gt;="&amp;0.1,Inv_SY_B[[#This Row],[IS18_Inv1_M1]:[IS19_Inv2_M3]]),"")</f>
        <v>2.9427538585964212</v>
      </c>
      <c r="DC161" s="165">
        <f>IFERROR(AVERAGEIF(Inv_SY_B[[#This Row],[IS9_Inv1_M1]:[IS20_Inv2_M2]],"&gt;="&amp;0.1,Inv_SY_B[[#This Row],[IS9_Inv1_M1]:[IS20_Inv2_M2]]),"")</f>
        <v>3.210794613373384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 t="str">
        <f>IFERROR(VLOOKUP($B162,RD[[#All],[Date]:[IS20_Inv2_M2]],CJ$2,0)/CJ$1,"")</f>
        <v/>
      </c>
      <c r="CK162" s="165">
        <f>IFERROR(VLOOKUP($B162,RD[[#All],[Date]:[IS20_Inv2_M2]],CK$2,0)/CK$1,"")</f>
        <v>2.3187003368256507</v>
      </c>
      <c r="CL162" s="165">
        <f>IFERROR(VLOOKUP($B162,RD[[#All],[Date]:[IS20_Inv2_M2]],CL$2,0)/CL$1,"")</f>
        <v>1.332274835405562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2.299509648845302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1.852609161966343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2.392773357393156</v>
      </c>
      <c r="DB162" s="165">
        <f>IFERROR(AVERAGEIF(Inv_SY_B[[#This Row],[IS18_Inv1_M1]:[IS19_Inv2_M3]],"&gt;="&amp;0.1,Inv_SY_B[[#This Row],[IS18_Inv1_M1]:[IS19_Inv2_M3]]),"")</f>
        <v>1.9719469178863387</v>
      </c>
      <c r="DC162" s="165">
        <f>IFERROR(AVERAGEIF(Inv_SY_B[[#This Row],[IS9_Inv1_M1]:[IS20_Inv2_M2]],"&gt;="&amp;0.1,Inv_SY_B[[#This Row],[IS9_Inv1_M1]:[IS20_Inv2_M2]]),"")</f>
        <v>2.2104196138551604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1.328693451439418</v>
      </c>
      <c r="CJ163" s="165" t="str">
        <f>IFERROR(VLOOKUP($B163,RD[[#All],[Date]:[IS20_Inv2_M2]],CJ$2,0)/CJ$1,"")</f>
        <v/>
      </c>
      <c r="CK163" s="165">
        <f>IFERROR(VLOOKUP($B163,RD[[#All],[Date]:[IS20_Inv2_M2]],CK$2,0)/CK$1,"")</f>
        <v>2.8118428643206728</v>
      </c>
      <c r="CL163" s="165">
        <f>IFERROR(VLOOKUP($B163,RD[[#All],[Date]:[IS20_Inv2_M2]],CL$2,0)/CL$1,"")</f>
        <v>1.763831603325912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2.8897105346409364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2.8580026388685273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3.0707532067267875</v>
      </c>
      <c r="DB163" s="165">
        <f>IFERROR(AVERAGEIF(Inv_SY_B[[#This Row],[IS18_Inv1_M1]:[IS19_Inv2_M3]],"&gt;="&amp;0.1,Inv_SY_B[[#This Row],[IS18_Inv1_M1]:[IS19_Inv2_M3]]),"")</f>
        <v>2.7745161446347093</v>
      </c>
      <c r="DC163" s="165">
        <f>IFERROR(AVERAGEIF(Inv_SY_B[[#This Row],[IS9_Inv1_M1]:[IS20_Inv2_M2]],"&gt;="&amp;0.1,Inv_SY_B[[#This Row],[IS9_Inv1_M1]:[IS20_Inv2_M2]]),"")</f>
        <v>2.6565027881891639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2.7397609399291487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2.9261030574836706</v>
      </c>
      <c r="CJ164" s="165" t="str">
        <f>IFERROR(VLOOKUP($B164,RD[[#All],[Date]:[IS20_Inv2_M2]],CJ$2,0)/CJ$1,"")</f>
        <v/>
      </c>
      <c r="CK164" s="165">
        <f>IFERROR(VLOOKUP($B164,RD[[#All],[Date]:[IS20_Inv2_M2]],CK$2,0)/CK$1,"")</f>
        <v>2.8900013026406386</v>
      </c>
      <c r="CL164" s="165">
        <f>IFERROR(VLOOKUP($B164,RD[[#All],[Date]:[IS20_Inv2_M2]],CL$2,0)/CL$1,"")</f>
        <v>2.9319596736165412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2.5881841189496995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2.5177274866706276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2.7599132271066416</v>
      </c>
      <c r="DB164" s="165">
        <f>IFERROR(AVERAGEIF(Inv_SY_B[[#This Row],[IS18_Inv1_M1]:[IS19_Inv2_M3]],"&gt;="&amp;0.1,Inv_SY_B[[#This Row],[IS18_Inv1_M1]:[IS19_Inv2_M3]]),"")</f>
        <v>2.5483821701027045</v>
      </c>
      <c r="DC164" s="165">
        <f>IFERROR(AVERAGEIF(Inv_SY_B[[#This Row],[IS9_Inv1_M1]:[IS20_Inv2_M2]],"&gt;="&amp;0.1,Inv_SY_B[[#This Row],[IS9_Inv1_M1]:[IS20_Inv2_M2]]),"")</f>
        <v>2.8509972897661364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3.7107831893365959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4.1148556860263881</v>
      </c>
      <c r="CJ165" s="165" t="str">
        <f>IFERROR(VLOOKUP($B165,RD[[#All],[Date]:[IS20_Inv2_M2]],CJ$2,0)/CJ$1,"")</f>
        <v/>
      </c>
      <c r="CK165" s="165">
        <f>IFERROR(VLOOKUP($B165,RD[[#All],[Date]:[IS20_Inv2_M2]],CK$2,0)/CK$1,"")</f>
        <v>3.7274131417831291</v>
      </c>
      <c r="CL165" s="165">
        <f>IFERROR(VLOOKUP($B165,RD[[#All],[Date]:[IS20_Inv2_M2]],CL$2,0)/CL$1,"")</f>
        <v>3.7777631869542123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3.3622666877570389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3.324048425552272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3.664625373606301</v>
      </c>
      <c r="DB165" s="165">
        <f>IFERROR(AVERAGEIF(Inv_SY_B[[#This Row],[IS18_Inv1_M1]:[IS19_Inv2_M3]],"&gt;="&amp;0.1,Inv_SY_B[[#This Row],[IS18_Inv1_M1]:[IS19_Inv2_M3]]),"")</f>
        <v>3.3525359551460943</v>
      </c>
      <c r="DC165" s="165">
        <f>IFERROR(AVERAGEIF(Inv_SY_B[[#This Row],[IS9_Inv1_M1]:[IS20_Inv2_M2]],"&gt;="&amp;0.1,Inv_SY_B[[#This Row],[IS9_Inv1_M1]:[IS20_Inv2_M2]]),"")</f>
        <v>3.7391744330676815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3.3126895532278207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4.9388689357425983</v>
      </c>
      <c r="CJ166" s="165" t="str">
        <f>IFERROR(VLOOKUP($B166,RD[[#All],[Date]:[IS20_Inv2_M2]],CJ$2,0)/CJ$1,"")</f>
        <v/>
      </c>
      <c r="CK166" s="165">
        <f>IFERROR(VLOOKUP($B166,RD[[#All],[Date]:[IS20_Inv2_M2]],CK$2,0)/CK$1,"")</f>
        <v>3.520851554794648</v>
      </c>
      <c r="CL166" s="165">
        <f>IFERROR(VLOOKUP($B166,RD[[#All],[Date]:[IS20_Inv2_M2]],CL$2,0)/CL$1,"")</f>
        <v>3.5927250153701062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3.4334466940841506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3.6751259635342319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3.3579530113246476</v>
      </c>
      <c r="DB166" s="165">
        <f>IFERROR(AVERAGEIF(Inv_SY_B[[#This Row],[IS18_Inv1_M1]:[IS19_Inv2_M3]],"&gt;="&amp;0.1,Inv_SY_B[[#This Row],[IS18_Inv1_M1]:[IS19_Inv2_M3]]),"")</f>
        <v>3.5286016468843608</v>
      </c>
      <c r="DC166" s="165">
        <f>IFERROR(AVERAGEIF(Inv_SY_B[[#This Row],[IS9_Inv1_M1]:[IS20_Inv2_M2]],"&gt;="&amp;0.1,Inv_SY_B[[#This Row],[IS9_Inv1_M1]:[IS20_Inv2_M2]]),"")</f>
        <v>3.4048661030012961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2.3248464459566227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2.2476059604070944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3.5067085992891305</v>
      </c>
      <c r="CJ167" s="165" t="str">
        <f>IFERROR(VLOOKUP($B167,RD[[#All],[Date]:[IS20_Inv2_M2]],CJ$2,0)/CJ$1,"")</f>
        <v/>
      </c>
      <c r="CK167" s="165">
        <f>IFERROR(VLOOKUP($B167,RD[[#All],[Date]:[IS20_Inv2_M2]],CK$2,0)/CK$1,"")</f>
        <v>2.6890224612464411</v>
      </c>
      <c r="CL167" s="165">
        <f>IFERROR(VLOOKUP($B167,RD[[#All],[Date]:[IS20_Inv2_M2]],CL$2,0)/CL$1,"")</f>
        <v>2.9092775751642961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2.250079088895919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2.3317721313878752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2.3315362270772089</v>
      </c>
      <c r="DB167" s="165">
        <f>IFERROR(AVERAGEIF(Inv_SY_B[[#This Row],[IS18_Inv1_M1]:[IS19_Inv2_M3]],"&gt;="&amp;0.1,Inv_SY_B[[#This Row],[IS18_Inv1_M1]:[IS19_Inv2_M3]]),"")</f>
        <v>2.2843363282733846</v>
      </c>
      <c r="DC167" s="165">
        <f>IFERROR(AVERAGEIF(Inv_SY_B[[#This Row],[IS9_Inv1_M1]:[IS20_Inv2_M2]],"&gt;="&amp;0.1,Inv_SY_B[[#This Row],[IS9_Inv1_M1]:[IS20_Inv2_M2]]),"")</f>
        <v>2.3872263566330658</v>
      </c>
    </row>
    <row r="168" spans="2:107">
      <c r="B168" s="167">
        <f t="shared" si="68"/>
        <v>45860</v>
      </c>
      <c r="C168" s="165">
        <f>IFERROR(VLOOKUP($B168,RD[[#All],[Date]:[IS20_Inv2_M2]],C$2,0)/C$1,"")</f>
        <v>0</v>
      </c>
      <c r="D168" s="165">
        <f>IFERROR(VLOOKUP($B168,RD[[#All],[Date]:[IS20_Inv2_M2]],D$2,0)/D$1,"")</f>
        <v>0</v>
      </c>
      <c r="E168" s="165">
        <f>IFERROR(VLOOKUP($B168,RD[[#All],[Date]:[IS20_Inv2_M2]],E$2,0)/E$1,"")</f>
        <v>0</v>
      </c>
      <c r="F168" s="165">
        <f>IFERROR(VLOOKUP($B168,RD[[#All],[Date]:[IS20_Inv2_M2]],F$2,0)/F$1,"")</f>
        <v>0</v>
      </c>
      <c r="G168" s="165">
        <f>IFERROR(VLOOKUP($B168,RD[[#All],[Date]:[IS20_Inv2_M2]],G$2,0)/G$1,"")</f>
        <v>0</v>
      </c>
      <c r="H168" s="165">
        <f>IFERROR(VLOOKUP($B168,RD[[#All],[Date]:[IS20_Inv2_M2]],H$2,0)/H$1,"")</f>
        <v>0</v>
      </c>
      <c r="I168" s="165">
        <f>IFERROR(VLOOKUP($B168,RD[[#All],[Date]:[IS20_Inv2_M2]],I$2,0)/I$1,"")</f>
        <v>0</v>
      </c>
      <c r="J168" s="165">
        <f>IFERROR(VLOOKUP($B168,RD[[#All],[Date]:[IS20_Inv2_M2]],J$2,0)/J$1,"")</f>
        <v>0</v>
      </c>
      <c r="K168" s="165">
        <f>IFERROR(VLOOKUP($B168,RD[[#All],[Date]:[IS20_Inv2_M2]],K$2,0)/K$1,"")</f>
        <v>0</v>
      </c>
      <c r="L168" s="165">
        <f>IFERROR(VLOOKUP($B168,RD[[#All],[Date]:[IS20_Inv2_M2]],L$2,0)/L$1,"")</f>
        <v>0</v>
      </c>
      <c r="M168" s="165">
        <f>IFERROR(VLOOKUP($B168,RD[[#All],[Date]:[IS20_Inv2_M2]],M$2,0)/M$1,"")</f>
        <v>0</v>
      </c>
      <c r="N168" s="165">
        <f>IFERROR(VLOOKUP($B168,RD[[#All],[Date]:[IS20_Inv2_M2]],N$2,0)/N$1,"")</f>
        <v>0</v>
      </c>
      <c r="O168" s="165">
        <f>IFERROR(VLOOKUP($B168,RD[[#All],[Date]:[IS20_Inv2_M2]],O$2,0)/O$1,"")</f>
        <v>0</v>
      </c>
      <c r="P168" s="165">
        <f>IFERROR(VLOOKUP($B168,RD[[#All],[Date]:[IS20_Inv2_M2]],P$2,0)/P$1,"")</f>
        <v>0</v>
      </c>
      <c r="Q168" s="165">
        <f>IFERROR(VLOOKUP($B168,RD[[#All],[Date]:[IS20_Inv2_M2]],Q$2,0)/Q$1,"")</f>
        <v>0</v>
      </c>
      <c r="R168" s="165">
        <f>IFERROR(VLOOKUP($B168,RD[[#All],[Date]:[IS20_Inv2_M2]],R$2,0)/R$1,"")</f>
        <v>0</v>
      </c>
      <c r="S168" s="165">
        <f>IFERROR(VLOOKUP($B168,RD[[#All],[Date]:[IS20_Inv2_M2]],S$2,0)/S$1,"")</f>
        <v>0</v>
      </c>
      <c r="T168" s="165">
        <f>IFERROR(VLOOKUP($B168,RD[[#All],[Date]:[IS20_Inv2_M2]],T$2,0)/T$1,"")</f>
        <v>0</v>
      </c>
      <c r="U168" s="165">
        <f>IFERROR(VLOOKUP($B168,RD[[#All],[Date]:[IS20_Inv2_M2]],U$2,0)/U$1,"")</f>
        <v>0</v>
      </c>
      <c r="V168" s="165">
        <f>IFERROR(VLOOKUP($B168,RD[[#All],[Date]:[IS20_Inv2_M2]],V$2,0)/V$1,"")</f>
        <v>0</v>
      </c>
      <c r="W168" s="165">
        <f>IFERROR(VLOOKUP($B168,RD[[#All],[Date]:[IS20_Inv2_M2]],W$2,0)/W$1,"")</f>
        <v>0</v>
      </c>
      <c r="X168" s="165">
        <f>IFERROR(VLOOKUP($B168,RD[[#All],[Date]:[IS20_Inv2_M2]],X$2,0)/X$1,"")</f>
        <v>0</v>
      </c>
      <c r="Y168" s="165">
        <f>IFERROR(VLOOKUP($B168,RD[[#All],[Date]:[IS20_Inv2_M2]],Y$2,0)/Y$1,"")</f>
        <v>0</v>
      </c>
      <c r="Z168" s="165">
        <f>IFERROR(VLOOKUP($B168,RD[[#All],[Date]:[IS20_Inv2_M2]],Z$2,0)/Z$1,"")</f>
        <v>0</v>
      </c>
      <c r="AA168" s="165">
        <f>IFERROR(VLOOKUP($B168,RD[[#All],[Date]:[IS20_Inv2_M2]],AA$2,0)/AA$1,"")</f>
        <v>0</v>
      </c>
      <c r="AB168" s="165">
        <f>IFERROR(VLOOKUP($B168,RD[[#All],[Date]:[IS20_Inv2_M2]],AB$2,0)/AB$1,"")</f>
        <v>0</v>
      </c>
      <c r="AC168" s="165">
        <f>IFERROR(VLOOKUP($B168,RD[[#All],[Date]:[IS20_Inv2_M2]],AC$2,0)/AC$1,"")</f>
        <v>0</v>
      </c>
      <c r="AD168" s="165">
        <f>IFERROR(VLOOKUP($B168,RD[[#All],[Date]:[IS20_Inv2_M2]],AD$2,0)/AD$1,"")</f>
        <v>0</v>
      </c>
      <c r="AE168" s="165">
        <f>IFERROR(VLOOKUP($B168,RD[[#All],[Date]:[IS20_Inv2_M2]],AE$2,0)/AE$1,"")</f>
        <v>0</v>
      </c>
      <c r="AF168" s="165">
        <f>IFERROR(VLOOKUP($B168,RD[[#All],[Date]:[IS20_Inv2_M2]],AF$2,0)/AF$1,"")</f>
        <v>0</v>
      </c>
      <c r="AG168" s="165">
        <f>IFERROR(VLOOKUP($B168,RD[[#All],[Date]:[IS20_Inv2_M2]],AG$2,0)/AG$1,"")</f>
        <v>0</v>
      </c>
      <c r="AH168" s="165">
        <f>IFERROR(VLOOKUP($B168,RD[[#All],[Date]:[IS20_Inv2_M2]],AH$2,0)/AH$1,"")</f>
        <v>0</v>
      </c>
      <c r="AI168" s="165">
        <f>IFERROR(VLOOKUP($B168,RD[[#All],[Date]:[IS20_Inv2_M2]],AI$2,0)/AI$1,"")</f>
        <v>0</v>
      </c>
      <c r="AJ168" s="165">
        <f>IFERROR(VLOOKUP($B168,RD[[#All],[Date]:[IS20_Inv2_M2]],AJ$2,0)/AJ$1,"")</f>
        <v>0</v>
      </c>
      <c r="AK168" s="165">
        <f>IFERROR(VLOOKUP($B168,RD[[#All],[Date]:[IS20_Inv2_M2]],AK$2,0)/AK$1,"")</f>
        <v>0</v>
      </c>
      <c r="AL168" s="165">
        <f>IFERROR(VLOOKUP($B168,RD[[#All],[Date]:[IS20_Inv2_M2]],AL$2,0)/AL$1,"")</f>
        <v>0</v>
      </c>
      <c r="AM168" s="165">
        <f>IFERROR(VLOOKUP($B168,RD[[#All],[Date]:[IS20_Inv2_M2]],AM$2,0)/AM$1,"")</f>
        <v>0</v>
      </c>
      <c r="AN168" s="165">
        <f>IFERROR(VLOOKUP($B168,RD[[#All],[Date]:[IS20_Inv2_M2]],AN$2,0)/AN$1,"")</f>
        <v>0</v>
      </c>
      <c r="AO168" s="165">
        <f>IFERROR(VLOOKUP($B168,RD[[#All],[Date]:[IS20_Inv2_M2]],AO$2,0)/AO$1,"")</f>
        <v>0</v>
      </c>
      <c r="AP168" s="165">
        <f>IFERROR(VLOOKUP($B168,RD[[#All],[Date]:[IS20_Inv2_M2]],AP$2,0)/AP$1,"")</f>
        <v>0</v>
      </c>
      <c r="AQ168" s="165">
        <f>IFERROR(VLOOKUP($B168,RD[[#All],[Date]:[IS20_Inv2_M2]],AQ$2,0)/AQ$1,"")</f>
        <v>0</v>
      </c>
      <c r="AR168" s="165">
        <f>IFERROR(VLOOKUP($B168,RD[[#All],[Date]:[IS20_Inv2_M2]],AR$2,0)/AR$1,"")</f>
        <v>0</v>
      </c>
      <c r="AS168" s="165">
        <f>IFERROR(VLOOKUP($B168,RD[[#All],[Date]:[IS20_Inv2_M2]],AS$2,0)/AS$1,"")</f>
        <v>0</v>
      </c>
      <c r="AT168" s="165">
        <f>IFERROR(VLOOKUP($B168,RD[[#All],[Date]:[IS20_Inv2_M2]],AT$2,0)/AT$1,"")</f>
        <v>0</v>
      </c>
      <c r="AU168" s="165">
        <f>IFERROR(VLOOKUP($B168,RD[[#All],[Date]:[IS20_Inv2_M2]],AU$2,0)/AU$1,"")</f>
        <v>0</v>
      </c>
      <c r="AV168" s="165">
        <f>IFERROR(VLOOKUP($B168,RD[[#All],[Date]:[IS20_Inv2_M2]],AV$2,0)/AV$1,"")</f>
        <v>0</v>
      </c>
      <c r="AW168" s="165">
        <f>IFERROR(VLOOKUP($B168,RD[[#All],[Date]:[IS20_Inv2_M2]],AW$2,0)/AW$1,"")</f>
        <v>0</v>
      </c>
      <c r="AX168" s="165">
        <f>IFERROR(VLOOKUP($B168,RD[[#All],[Date]:[IS20_Inv2_M2]],AX$2,0)/AX$1,"")</f>
        <v>0</v>
      </c>
      <c r="AY168" s="165">
        <f>IFERROR(VLOOKUP($B168,RD[[#All],[Date]:[IS20_Inv2_M2]],AY$2,0)/AY$1,"")</f>
        <v>0</v>
      </c>
      <c r="AZ168" s="165">
        <f>IFERROR(VLOOKUP($B168,RD[[#All],[Date]:[IS20_Inv2_M2]],AZ$2,0)/AZ$1,"")</f>
        <v>0</v>
      </c>
      <c r="BA168" s="165">
        <f>IFERROR(VLOOKUP($B168,RD[[#All],[Date]:[IS20_Inv2_M2]],BA$2,0)/BA$1,"")</f>
        <v>0</v>
      </c>
      <c r="BB168" s="165">
        <f>IFERROR(VLOOKUP($B168,RD[[#All],[Date]:[IS20_Inv2_M2]],BB$2,0)/BB$1,"")</f>
        <v>0</v>
      </c>
      <c r="BC168" s="165">
        <f>IFERROR(VLOOKUP($B168,RD[[#All],[Date]:[IS20_Inv2_M2]],BC$2,0)/BC$1,"")</f>
        <v>0</v>
      </c>
      <c r="BD168" s="165">
        <f>IFERROR(VLOOKUP($B168,RD[[#All],[Date]:[IS20_Inv2_M2]],BD$2,0)/BD$1,"")</f>
        <v>0</v>
      </c>
      <c r="BE168" s="165">
        <f>IFERROR(VLOOKUP($B168,RD[[#All],[Date]:[IS20_Inv2_M2]],BE$2,0)/BE$1,"")</f>
        <v>0</v>
      </c>
      <c r="BF168" s="165">
        <f>IFERROR(VLOOKUP($B168,RD[[#All],[Date]:[IS20_Inv2_M2]],BF$2,0)/BF$1,"")</f>
        <v>0</v>
      </c>
      <c r="BG168" s="165">
        <f>IFERROR(VLOOKUP($B168,RD[[#All],[Date]:[IS20_Inv2_M2]],BG$2,0)/BG$1,"")</f>
        <v>0</v>
      </c>
      <c r="BH168" s="165">
        <f>IFERROR(VLOOKUP($B168,RD[[#All],[Date]:[IS20_Inv2_M2]],BH$2,0)/BH$1,"")</f>
        <v>0</v>
      </c>
      <c r="BI168" s="165">
        <f>IFERROR(VLOOKUP($B168,RD[[#All],[Date]:[IS20_Inv2_M2]],BI$2,0)/BI$1,"")</f>
        <v>0</v>
      </c>
      <c r="BJ168" s="165">
        <f>IFERROR(VLOOKUP($B168,RD[[#All],[Date]:[IS20_Inv2_M2]],BJ$2,0)/BJ$1,"")</f>
        <v>0</v>
      </c>
      <c r="BK168" s="165">
        <f>IFERROR(VLOOKUP($B168,RD[[#All],[Date]:[IS20_Inv2_M2]],BK$2,0)/BK$1,"")</f>
        <v>0</v>
      </c>
      <c r="BL168" s="165">
        <f>IFERROR(VLOOKUP($B168,RD[[#All],[Date]:[IS20_Inv2_M2]],BL$2,0)/BL$1,"")</f>
        <v>0</v>
      </c>
      <c r="BM168" s="165">
        <f>IFERROR(VLOOKUP($B168,RD[[#All],[Date]:[IS20_Inv2_M2]],BM$2,0)/BM$1,"")</f>
        <v>0</v>
      </c>
      <c r="BN168" s="165">
        <f>IFERROR(VLOOKUP($B168,RD[[#All],[Date]:[IS20_Inv2_M2]],BN$2,0)/BN$1,"")</f>
        <v>0</v>
      </c>
      <c r="BO168" s="165">
        <f>IFERROR(VLOOKUP($B168,RD[[#All],[Date]:[IS20_Inv2_M2]],BO$2,0)/BO$1,"")</f>
        <v>0</v>
      </c>
      <c r="BP168" s="165">
        <f>IFERROR(VLOOKUP($B168,RD[[#All],[Date]:[IS20_Inv2_M2]],BP$2,0)/BP$1,"")</f>
        <v>0</v>
      </c>
      <c r="BQ168" s="165">
        <f>IFERROR(VLOOKUP($B168,RD[[#All],[Date]:[IS20_Inv2_M2]],BQ$2,0)/BQ$1,"")</f>
        <v>0</v>
      </c>
      <c r="BR168" s="165">
        <f>IFERROR(VLOOKUP($B168,RD[[#All],[Date]:[IS20_Inv2_M2]],BR$2,0)/BR$1,"")</f>
        <v>0</v>
      </c>
      <c r="BS168" s="165">
        <f>IFERROR(VLOOKUP($B168,RD[[#All],[Date]:[IS20_Inv2_M2]],BS$2,0)/BS$1,"")</f>
        <v>0</v>
      </c>
      <c r="BT168" s="165">
        <f>IFERROR(VLOOKUP($B168,RD[[#All],[Date]:[IS20_Inv2_M2]],BT$2,0)/BT$1,"")</f>
        <v>0</v>
      </c>
      <c r="BU168" s="165">
        <f>IFERROR(VLOOKUP($B168,RD[[#All],[Date]:[IS20_Inv2_M2]],BU$2,0)/BU$1,"")</f>
        <v>0</v>
      </c>
      <c r="BV168" s="165">
        <f>IFERROR(VLOOKUP($B168,RD[[#All],[Date]:[IS20_Inv2_M2]],BV$2,0)/BV$1,"")</f>
        <v>0</v>
      </c>
      <c r="BW168" s="165">
        <f>IFERROR(VLOOKUP($B168,RD[[#All],[Date]:[IS20_Inv2_M2]],BW$2,0)/BW$1,"")</f>
        <v>0</v>
      </c>
      <c r="BX168" s="165">
        <f>IFERROR(VLOOKUP($B168,RD[[#All],[Date]:[IS20_Inv2_M2]],BX$2,0)/BX$1,"")</f>
        <v>0</v>
      </c>
      <c r="BY168" s="165">
        <f>IFERROR(VLOOKUP($B168,RD[[#All],[Date]:[IS20_Inv2_M2]],BY$2,0)/BY$1,"")</f>
        <v>0</v>
      </c>
      <c r="BZ168" s="165">
        <f>IFERROR(VLOOKUP($B168,RD[[#All],[Date]:[IS20_Inv2_M2]],BZ$2,0)/BZ$1,"")</f>
        <v>0</v>
      </c>
      <c r="CA168" s="165">
        <f>IFERROR(VLOOKUP($B168,RD[[#All],[Date]:[IS20_Inv2_M2]],CA$2,0)/CA$1,"")</f>
        <v>0</v>
      </c>
      <c r="CB168" s="165">
        <f>IFERROR(VLOOKUP($B168,RD[[#All],[Date]:[IS20_Inv2_M2]],CB$2,0)/CB$1,"")</f>
        <v>0</v>
      </c>
      <c r="CC168" s="165">
        <f>IFERROR(VLOOKUP($B168,RD[[#All],[Date]:[IS20_Inv2_M2]],CC$2,0)/CC$1,"")</f>
        <v>0</v>
      </c>
      <c r="CD168" s="165">
        <f>IFERROR(VLOOKUP($B168,RD[[#All],[Date]:[IS20_Inv2_M2]],CD$2,0)/CD$1,"")</f>
        <v>0</v>
      </c>
      <c r="CE168" s="165">
        <f>IFERROR(VLOOKUP($B168,RD[[#All],[Date]:[IS20_Inv2_M2]],CE$2,0)/CE$1,"")</f>
        <v>0</v>
      </c>
      <c r="CF168" s="165">
        <f>IFERROR(VLOOKUP($B168,RD[[#All],[Date]:[IS20_Inv2_M2]],CF$2,0)/CF$1,"")</f>
        <v>0</v>
      </c>
      <c r="CG168" s="165">
        <f>IFERROR(VLOOKUP($B168,RD[[#All],[Date]:[IS20_Inv2_M2]],CG$2,0)/CG$1,"")</f>
        <v>0</v>
      </c>
      <c r="CH168" s="165">
        <f>IFERROR(VLOOKUP($B168,RD[[#All],[Date]:[IS20_Inv2_M2]],CH$2,0)/CH$1,"")</f>
        <v>0</v>
      </c>
      <c r="CI168" s="165">
        <f>IFERROR(VLOOKUP($B168,RD[[#All],[Date]:[IS20_Inv2_M2]],CI$2,0)/CI$1,"")</f>
        <v>0</v>
      </c>
      <c r="CJ168" s="165" t="str">
        <f>IFERROR(VLOOKUP($B168,RD[[#All],[Date]:[IS20_Inv2_M2]],CJ$2,0)/CJ$1,"")</f>
        <v/>
      </c>
      <c r="CK168" s="165">
        <f>IFERROR(VLOOKUP($B168,RD[[#All],[Date]:[IS20_Inv2_M2]],CK$2,0)/CK$1,"")</f>
        <v>0</v>
      </c>
      <c r="CL168" s="165">
        <f>IFERROR(VLOOKUP($B168,RD[[#All],[Date]:[IS20_Inv2_M2]],CL$2,0)/CL$1,"")</f>
        <v>0</v>
      </c>
      <c r="CM168" s="165">
        <f>IFERROR(VLOOKUP($B168,RD[[#All],[Date]:[IS20_Inv2_M2]],CM$2,0)/CM$1,"")</f>
        <v>0</v>
      </c>
      <c r="CN168" s="165">
        <f>IFERROR(VLOOKUP($B168,RD[[#All],[Date]:[IS20_Inv2_M2]],CN$2,0)/CN$1,"")</f>
        <v>0</v>
      </c>
      <c r="CO168" s="165">
        <f>IFERROR(VLOOKUP($B168,RD[[#All],[Date]:[IS20_Inv2_M2]],CO$2,0)/CO$1,"")</f>
        <v>0</v>
      </c>
      <c r="CP168" s="165">
        <f>IFERROR(VLOOKUP($B168,RD[[#All],[Date]:[IS20_Inv2_M2]],CP$2,0)/CP$1,"")</f>
        <v>0</v>
      </c>
      <c r="CQ168" s="165">
        <f>IFERROR(VLOOKUP($B168,RD[[#All],[Date]:[IS20_Inv2_M2]],CQ$2,0)/CQ$1,"")</f>
        <v>0</v>
      </c>
      <c r="CR168" s="165">
        <f>IFERROR(VLOOKUP($B168,RD[[#All],[Date]:[IS20_Inv2_M2]],CR$2,0)/CR$1,"")</f>
        <v>0</v>
      </c>
      <c r="CS168" s="165">
        <f>IFERROR(VLOOKUP($B168,RD[[#All],[Date]:[IS20_Inv2_M2]],CS$2,0)/CS$1,"")</f>
        <v>0</v>
      </c>
      <c r="CT168" s="165">
        <f>IFERROR(VLOOKUP($B168,RD[[#All],[Date]:[IS20_Inv2_M2]],CT$2,0)/CT$1,"")</f>
        <v>0</v>
      </c>
      <c r="CU168" s="165">
        <f>IFERROR(VLOOKUP($B168,RD[[#All],[Date]:[IS20_Inv2_M2]],CU$2,0)/CU$1,"")</f>
        <v>0</v>
      </c>
      <c r="CV168" s="165">
        <f>IFERROR(VLOOKUP($B168,RD[[#All],[Date]:[IS20_Inv2_M2]],CV$2,0)/CV$1,"")</f>
        <v>0</v>
      </c>
      <c r="CW168" s="165">
        <f>IFERROR(VLOOKUP($B168,RD[[#All],[Date]:[IS20_Inv2_M2]],CW$2,0)/CW$1,"")</f>
        <v>0</v>
      </c>
      <c r="CX168" s="165">
        <f>IFERROR(VLOOKUP($B168,RD[[#All],[Date]:[IS20_Inv2_M2]],CX$2,0)/CX$1,"")</f>
        <v>0</v>
      </c>
      <c r="CY168" s="165">
        <f>IFERROR(VLOOKUP($B168,RD[[#All],[Date]:[IS20_Inv2_M2]],CY$2,0)/CY$1,"")</f>
        <v>0</v>
      </c>
      <c r="CZ168" s="165">
        <f>IFERROR(VLOOKUP($B168,RD[[#All],[Date]:[IS20_Inv2_M2]],CZ$2,0)/CZ$1,"")</f>
        <v>0</v>
      </c>
      <c r="DA168" s="165" t="str">
        <f>IFERROR(AVERAGEIF(Inv_SY_B[[#This Row],[IS1_Inv1_M1]:[IS8_Inv4_M2]],"&gt;="&amp;0.1,Inv_SY_B[[#This Row],[IS1_Inv1_M1]:[IS8_Inv4_M2]]),"")</f>
        <v/>
      </c>
      <c r="DB168" s="165" t="str">
        <f>IFERROR(AVERAGEIF(Inv_SY_B[[#This Row],[IS18_Inv1_M1]:[IS19_Inv2_M3]],"&gt;="&amp;0.1,Inv_SY_B[[#This Row],[IS18_Inv1_M1]:[IS19_Inv2_M3]]),"")</f>
        <v/>
      </c>
      <c r="DC168" s="165" t="str">
        <f>IFERROR(AVERAGEIF(Inv_SY_B[[#This Row],[IS9_Inv1_M1]:[IS20_Inv2_M2]],"&gt;="&amp;0.1,Inv_SY_B[[#This Row],[IS9_Inv1_M1]:[IS20_Inv2_M2]]),"")</f>
        <v/>
      </c>
    </row>
    <row r="169" spans="2:107">
      <c r="B169" s="167">
        <f t="shared" si="68"/>
        <v>45861</v>
      </c>
      <c r="C169" s="165">
        <f>IFERROR(VLOOKUP($B169,RD[[#All],[Date]:[IS20_Inv2_M2]],C$2,0)/C$1,"")</f>
        <v>0</v>
      </c>
      <c r="D169" s="165">
        <f>IFERROR(VLOOKUP($B169,RD[[#All],[Date]:[IS20_Inv2_M2]],D$2,0)/D$1,"")</f>
        <v>0</v>
      </c>
      <c r="E169" s="165">
        <f>IFERROR(VLOOKUP($B169,RD[[#All],[Date]:[IS20_Inv2_M2]],E$2,0)/E$1,"")</f>
        <v>0</v>
      </c>
      <c r="F169" s="165">
        <f>IFERROR(VLOOKUP($B169,RD[[#All],[Date]:[IS20_Inv2_M2]],F$2,0)/F$1,"")</f>
        <v>0</v>
      </c>
      <c r="G169" s="165">
        <f>IFERROR(VLOOKUP($B169,RD[[#All],[Date]:[IS20_Inv2_M2]],G$2,0)/G$1,"")</f>
        <v>0</v>
      </c>
      <c r="H169" s="165">
        <f>IFERROR(VLOOKUP($B169,RD[[#All],[Date]:[IS20_Inv2_M2]],H$2,0)/H$1,"")</f>
        <v>0</v>
      </c>
      <c r="I169" s="165">
        <f>IFERROR(VLOOKUP($B169,RD[[#All],[Date]:[IS20_Inv2_M2]],I$2,0)/I$1,"")</f>
        <v>0</v>
      </c>
      <c r="J169" s="165">
        <f>IFERROR(VLOOKUP($B169,RD[[#All],[Date]:[IS20_Inv2_M2]],J$2,0)/J$1,"")</f>
        <v>0</v>
      </c>
      <c r="K169" s="165">
        <f>IFERROR(VLOOKUP($B169,RD[[#All],[Date]:[IS20_Inv2_M2]],K$2,0)/K$1,"")</f>
        <v>0</v>
      </c>
      <c r="L169" s="165">
        <f>IFERROR(VLOOKUP($B169,RD[[#All],[Date]:[IS20_Inv2_M2]],L$2,0)/L$1,"")</f>
        <v>0</v>
      </c>
      <c r="M169" s="165">
        <f>IFERROR(VLOOKUP($B169,RD[[#All],[Date]:[IS20_Inv2_M2]],M$2,0)/M$1,"")</f>
        <v>0</v>
      </c>
      <c r="N169" s="165">
        <f>IFERROR(VLOOKUP($B169,RD[[#All],[Date]:[IS20_Inv2_M2]],N$2,0)/N$1,"")</f>
        <v>0</v>
      </c>
      <c r="O169" s="165">
        <f>IFERROR(VLOOKUP($B169,RD[[#All],[Date]:[IS20_Inv2_M2]],O$2,0)/O$1,"")</f>
        <v>0</v>
      </c>
      <c r="P169" s="165">
        <f>IFERROR(VLOOKUP($B169,RD[[#All],[Date]:[IS20_Inv2_M2]],P$2,0)/P$1,"")</f>
        <v>0</v>
      </c>
      <c r="Q169" s="165">
        <f>IFERROR(VLOOKUP($B169,RD[[#All],[Date]:[IS20_Inv2_M2]],Q$2,0)/Q$1,"")</f>
        <v>0</v>
      </c>
      <c r="R169" s="165">
        <f>IFERROR(VLOOKUP($B169,RD[[#All],[Date]:[IS20_Inv2_M2]],R$2,0)/R$1,"")</f>
        <v>0</v>
      </c>
      <c r="S169" s="165">
        <f>IFERROR(VLOOKUP($B169,RD[[#All],[Date]:[IS20_Inv2_M2]],S$2,0)/S$1,"")</f>
        <v>0</v>
      </c>
      <c r="T169" s="165">
        <f>IFERROR(VLOOKUP($B169,RD[[#All],[Date]:[IS20_Inv2_M2]],T$2,0)/T$1,"")</f>
        <v>0</v>
      </c>
      <c r="U169" s="165">
        <f>IFERROR(VLOOKUP($B169,RD[[#All],[Date]:[IS20_Inv2_M2]],U$2,0)/U$1,"")</f>
        <v>0</v>
      </c>
      <c r="V169" s="165">
        <f>IFERROR(VLOOKUP($B169,RD[[#All],[Date]:[IS20_Inv2_M2]],V$2,0)/V$1,"")</f>
        <v>0</v>
      </c>
      <c r="W169" s="165">
        <f>IFERROR(VLOOKUP($B169,RD[[#All],[Date]:[IS20_Inv2_M2]],W$2,0)/W$1,"")</f>
        <v>0</v>
      </c>
      <c r="X169" s="165">
        <f>IFERROR(VLOOKUP($B169,RD[[#All],[Date]:[IS20_Inv2_M2]],X$2,0)/X$1,"")</f>
        <v>0</v>
      </c>
      <c r="Y169" s="165">
        <f>IFERROR(VLOOKUP($B169,RD[[#All],[Date]:[IS20_Inv2_M2]],Y$2,0)/Y$1,"")</f>
        <v>0</v>
      </c>
      <c r="Z169" s="165">
        <f>IFERROR(VLOOKUP($B169,RD[[#All],[Date]:[IS20_Inv2_M2]],Z$2,0)/Z$1,"")</f>
        <v>0</v>
      </c>
      <c r="AA169" s="165">
        <f>IFERROR(VLOOKUP($B169,RD[[#All],[Date]:[IS20_Inv2_M2]],AA$2,0)/AA$1,"")</f>
        <v>0</v>
      </c>
      <c r="AB169" s="165">
        <f>IFERROR(VLOOKUP($B169,RD[[#All],[Date]:[IS20_Inv2_M2]],AB$2,0)/AB$1,"")</f>
        <v>0</v>
      </c>
      <c r="AC169" s="165">
        <f>IFERROR(VLOOKUP($B169,RD[[#All],[Date]:[IS20_Inv2_M2]],AC$2,0)/AC$1,"")</f>
        <v>0</v>
      </c>
      <c r="AD169" s="165">
        <f>IFERROR(VLOOKUP($B169,RD[[#All],[Date]:[IS20_Inv2_M2]],AD$2,0)/AD$1,"")</f>
        <v>0</v>
      </c>
      <c r="AE169" s="165">
        <f>IFERROR(VLOOKUP($B169,RD[[#All],[Date]:[IS20_Inv2_M2]],AE$2,0)/AE$1,"")</f>
        <v>0</v>
      </c>
      <c r="AF169" s="165">
        <f>IFERROR(VLOOKUP($B169,RD[[#All],[Date]:[IS20_Inv2_M2]],AF$2,0)/AF$1,"")</f>
        <v>0</v>
      </c>
      <c r="AG169" s="165">
        <f>IFERROR(VLOOKUP($B169,RD[[#All],[Date]:[IS20_Inv2_M2]],AG$2,0)/AG$1,"")</f>
        <v>0</v>
      </c>
      <c r="AH169" s="165">
        <f>IFERROR(VLOOKUP($B169,RD[[#All],[Date]:[IS20_Inv2_M2]],AH$2,0)/AH$1,"")</f>
        <v>0</v>
      </c>
      <c r="AI169" s="165">
        <f>IFERROR(VLOOKUP($B169,RD[[#All],[Date]:[IS20_Inv2_M2]],AI$2,0)/AI$1,"")</f>
        <v>0</v>
      </c>
      <c r="AJ169" s="165">
        <f>IFERROR(VLOOKUP($B169,RD[[#All],[Date]:[IS20_Inv2_M2]],AJ$2,0)/AJ$1,"")</f>
        <v>0</v>
      </c>
      <c r="AK169" s="165">
        <f>IFERROR(VLOOKUP($B169,RD[[#All],[Date]:[IS20_Inv2_M2]],AK$2,0)/AK$1,"")</f>
        <v>0</v>
      </c>
      <c r="AL169" s="165">
        <f>IFERROR(VLOOKUP($B169,RD[[#All],[Date]:[IS20_Inv2_M2]],AL$2,0)/AL$1,"")</f>
        <v>0</v>
      </c>
      <c r="AM169" s="165">
        <f>IFERROR(VLOOKUP($B169,RD[[#All],[Date]:[IS20_Inv2_M2]],AM$2,0)/AM$1,"")</f>
        <v>0</v>
      </c>
      <c r="AN169" s="165">
        <f>IFERROR(VLOOKUP($B169,RD[[#All],[Date]:[IS20_Inv2_M2]],AN$2,0)/AN$1,"")</f>
        <v>0</v>
      </c>
      <c r="AO169" s="165">
        <f>IFERROR(VLOOKUP($B169,RD[[#All],[Date]:[IS20_Inv2_M2]],AO$2,0)/AO$1,"")</f>
        <v>0</v>
      </c>
      <c r="AP169" s="165">
        <f>IFERROR(VLOOKUP($B169,RD[[#All],[Date]:[IS20_Inv2_M2]],AP$2,0)/AP$1,"")</f>
        <v>0</v>
      </c>
      <c r="AQ169" s="165">
        <f>IFERROR(VLOOKUP($B169,RD[[#All],[Date]:[IS20_Inv2_M2]],AQ$2,0)/AQ$1,"")</f>
        <v>0</v>
      </c>
      <c r="AR169" s="165">
        <f>IFERROR(VLOOKUP($B169,RD[[#All],[Date]:[IS20_Inv2_M2]],AR$2,0)/AR$1,"")</f>
        <v>0</v>
      </c>
      <c r="AS169" s="165">
        <f>IFERROR(VLOOKUP($B169,RD[[#All],[Date]:[IS20_Inv2_M2]],AS$2,0)/AS$1,"")</f>
        <v>0</v>
      </c>
      <c r="AT169" s="165">
        <f>IFERROR(VLOOKUP($B169,RD[[#All],[Date]:[IS20_Inv2_M2]],AT$2,0)/AT$1,"")</f>
        <v>0</v>
      </c>
      <c r="AU169" s="165">
        <f>IFERROR(VLOOKUP($B169,RD[[#All],[Date]:[IS20_Inv2_M2]],AU$2,0)/AU$1,"")</f>
        <v>0</v>
      </c>
      <c r="AV169" s="165">
        <f>IFERROR(VLOOKUP($B169,RD[[#All],[Date]:[IS20_Inv2_M2]],AV$2,0)/AV$1,"")</f>
        <v>0</v>
      </c>
      <c r="AW169" s="165">
        <f>IFERROR(VLOOKUP($B169,RD[[#All],[Date]:[IS20_Inv2_M2]],AW$2,0)/AW$1,"")</f>
        <v>0</v>
      </c>
      <c r="AX169" s="165">
        <f>IFERROR(VLOOKUP($B169,RD[[#All],[Date]:[IS20_Inv2_M2]],AX$2,0)/AX$1,"")</f>
        <v>0</v>
      </c>
      <c r="AY169" s="165">
        <f>IFERROR(VLOOKUP($B169,RD[[#All],[Date]:[IS20_Inv2_M2]],AY$2,0)/AY$1,"")</f>
        <v>0</v>
      </c>
      <c r="AZ169" s="165">
        <f>IFERROR(VLOOKUP($B169,RD[[#All],[Date]:[IS20_Inv2_M2]],AZ$2,0)/AZ$1,"")</f>
        <v>0</v>
      </c>
      <c r="BA169" s="165">
        <f>IFERROR(VLOOKUP($B169,RD[[#All],[Date]:[IS20_Inv2_M2]],BA$2,0)/BA$1,"")</f>
        <v>0</v>
      </c>
      <c r="BB169" s="165">
        <f>IFERROR(VLOOKUP($B169,RD[[#All],[Date]:[IS20_Inv2_M2]],BB$2,0)/BB$1,"")</f>
        <v>0</v>
      </c>
      <c r="BC169" s="165">
        <f>IFERROR(VLOOKUP($B169,RD[[#All],[Date]:[IS20_Inv2_M2]],BC$2,0)/BC$1,"")</f>
        <v>0</v>
      </c>
      <c r="BD169" s="165">
        <f>IFERROR(VLOOKUP($B169,RD[[#All],[Date]:[IS20_Inv2_M2]],BD$2,0)/BD$1,"")</f>
        <v>0</v>
      </c>
      <c r="BE169" s="165">
        <f>IFERROR(VLOOKUP($B169,RD[[#All],[Date]:[IS20_Inv2_M2]],BE$2,0)/BE$1,"")</f>
        <v>0</v>
      </c>
      <c r="BF169" s="165">
        <f>IFERROR(VLOOKUP($B169,RD[[#All],[Date]:[IS20_Inv2_M2]],BF$2,0)/BF$1,"")</f>
        <v>0</v>
      </c>
      <c r="BG169" s="165">
        <f>IFERROR(VLOOKUP($B169,RD[[#All],[Date]:[IS20_Inv2_M2]],BG$2,0)/BG$1,"")</f>
        <v>0</v>
      </c>
      <c r="BH169" s="165">
        <f>IFERROR(VLOOKUP($B169,RD[[#All],[Date]:[IS20_Inv2_M2]],BH$2,0)/BH$1,"")</f>
        <v>0</v>
      </c>
      <c r="BI169" s="165">
        <f>IFERROR(VLOOKUP($B169,RD[[#All],[Date]:[IS20_Inv2_M2]],BI$2,0)/BI$1,"")</f>
        <v>0</v>
      </c>
      <c r="BJ169" s="165">
        <f>IFERROR(VLOOKUP($B169,RD[[#All],[Date]:[IS20_Inv2_M2]],BJ$2,0)/BJ$1,"")</f>
        <v>0</v>
      </c>
      <c r="BK169" s="165">
        <f>IFERROR(VLOOKUP($B169,RD[[#All],[Date]:[IS20_Inv2_M2]],BK$2,0)/BK$1,"")</f>
        <v>0</v>
      </c>
      <c r="BL169" s="165">
        <f>IFERROR(VLOOKUP($B169,RD[[#All],[Date]:[IS20_Inv2_M2]],BL$2,0)/BL$1,"")</f>
        <v>0</v>
      </c>
      <c r="BM169" s="165">
        <f>IFERROR(VLOOKUP($B169,RD[[#All],[Date]:[IS20_Inv2_M2]],BM$2,0)/BM$1,"")</f>
        <v>0</v>
      </c>
      <c r="BN169" s="165">
        <f>IFERROR(VLOOKUP($B169,RD[[#All],[Date]:[IS20_Inv2_M2]],BN$2,0)/BN$1,"")</f>
        <v>0</v>
      </c>
      <c r="BO169" s="165">
        <f>IFERROR(VLOOKUP($B169,RD[[#All],[Date]:[IS20_Inv2_M2]],BO$2,0)/BO$1,"")</f>
        <v>0</v>
      </c>
      <c r="BP169" s="165">
        <f>IFERROR(VLOOKUP($B169,RD[[#All],[Date]:[IS20_Inv2_M2]],BP$2,0)/BP$1,"")</f>
        <v>0</v>
      </c>
      <c r="BQ169" s="165">
        <f>IFERROR(VLOOKUP($B169,RD[[#All],[Date]:[IS20_Inv2_M2]],BQ$2,0)/BQ$1,"")</f>
        <v>0</v>
      </c>
      <c r="BR169" s="165">
        <f>IFERROR(VLOOKUP($B169,RD[[#All],[Date]:[IS20_Inv2_M2]],BR$2,0)/BR$1,"")</f>
        <v>0</v>
      </c>
      <c r="BS169" s="165">
        <f>IFERROR(VLOOKUP($B169,RD[[#All],[Date]:[IS20_Inv2_M2]],BS$2,0)/BS$1,"")</f>
        <v>0</v>
      </c>
      <c r="BT169" s="165">
        <f>IFERROR(VLOOKUP($B169,RD[[#All],[Date]:[IS20_Inv2_M2]],BT$2,0)/BT$1,"")</f>
        <v>0</v>
      </c>
      <c r="BU169" s="165">
        <f>IFERROR(VLOOKUP($B169,RD[[#All],[Date]:[IS20_Inv2_M2]],BU$2,0)/BU$1,"")</f>
        <v>0</v>
      </c>
      <c r="BV169" s="165">
        <f>IFERROR(VLOOKUP($B169,RD[[#All],[Date]:[IS20_Inv2_M2]],BV$2,0)/BV$1,"")</f>
        <v>0</v>
      </c>
      <c r="BW169" s="165">
        <f>IFERROR(VLOOKUP($B169,RD[[#All],[Date]:[IS20_Inv2_M2]],BW$2,0)/BW$1,"")</f>
        <v>0</v>
      </c>
      <c r="BX169" s="165">
        <f>IFERROR(VLOOKUP($B169,RD[[#All],[Date]:[IS20_Inv2_M2]],BX$2,0)/BX$1,"")</f>
        <v>0</v>
      </c>
      <c r="BY169" s="165">
        <f>IFERROR(VLOOKUP($B169,RD[[#All],[Date]:[IS20_Inv2_M2]],BY$2,0)/BY$1,"")</f>
        <v>0</v>
      </c>
      <c r="BZ169" s="165">
        <f>IFERROR(VLOOKUP($B169,RD[[#All],[Date]:[IS20_Inv2_M2]],BZ$2,0)/BZ$1,"")</f>
        <v>0</v>
      </c>
      <c r="CA169" s="165">
        <f>IFERROR(VLOOKUP($B169,RD[[#All],[Date]:[IS20_Inv2_M2]],CA$2,0)/CA$1,"")</f>
        <v>0</v>
      </c>
      <c r="CB169" s="165">
        <f>IFERROR(VLOOKUP($B169,RD[[#All],[Date]:[IS20_Inv2_M2]],CB$2,0)/CB$1,"")</f>
        <v>0</v>
      </c>
      <c r="CC169" s="165">
        <f>IFERROR(VLOOKUP($B169,RD[[#All],[Date]:[IS20_Inv2_M2]],CC$2,0)/CC$1,"")</f>
        <v>0</v>
      </c>
      <c r="CD169" s="165">
        <f>IFERROR(VLOOKUP($B169,RD[[#All],[Date]:[IS20_Inv2_M2]],CD$2,0)/CD$1,"")</f>
        <v>0</v>
      </c>
      <c r="CE169" s="165">
        <f>IFERROR(VLOOKUP($B169,RD[[#All],[Date]:[IS20_Inv2_M2]],CE$2,0)/CE$1,"")</f>
        <v>0</v>
      </c>
      <c r="CF169" s="165">
        <f>IFERROR(VLOOKUP($B169,RD[[#All],[Date]:[IS20_Inv2_M2]],CF$2,0)/CF$1,"")</f>
        <v>0</v>
      </c>
      <c r="CG169" s="165">
        <f>IFERROR(VLOOKUP($B169,RD[[#All],[Date]:[IS20_Inv2_M2]],CG$2,0)/CG$1,"")</f>
        <v>0</v>
      </c>
      <c r="CH169" s="165">
        <f>IFERROR(VLOOKUP($B169,RD[[#All],[Date]:[IS20_Inv2_M2]],CH$2,0)/CH$1,"")</f>
        <v>0</v>
      </c>
      <c r="CI169" s="165">
        <f>IFERROR(VLOOKUP($B169,RD[[#All],[Date]:[IS20_Inv2_M2]],CI$2,0)/CI$1,"")</f>
        <v>0</v>
      </c>
      <c r="CJ169" s="165" t="str">
        <f>IFERROR(VLOOKUP($B169,RD[[#All],[Date]:[IS20_Inv2_M2]],CJ$2,0)/CJ$1,"")</f>
        <v/>
      </c>
      <c r="CK169" s="165">
        <f>IFERROR(VLOOKUP($B169,RD[[#All],[Date]:[IS20_Inv2_M2]],CK$2,0)/CK$1,"")</f>
        <v>0</v>
      </c>
      <c r="CL169" s="165">
        <f>IFERROR(VLOOKUP($B169,RD[[#All],[Date]:[IS20_Inv2_M2]],CL$2,0)/CL$1,"")</f>
        <v>0</v>
      </c>
      <c r="CM169" s="165">
        <f>IFERROR(VLOOKUP($B169,RD[[#All],[Date]:[IS20_Inv2_M2]],CM$2,0)/CM$1,"")</f>
        <v>0</v>
      </c>
      <c r="CN169" s="165">
        <f>IFERROR(VLOOKUP($B169,RD[[#All],[Date]:[IS20_Inv2_M2]],CN$2,0)/CN$1,"")</f>
        <v>0</v>
      </c>
      <c r="CO169" s="165">
        <f>IFERROR(VLOOKUP($B169,RD[[#All],[Date]:[IS20_Inv2_M2]],CO$2,0)/CO$1,"")</f>
        <v>0</v>
      </c>
      <c r="CP169" s="165">
        <f>IFERROR(VLOOKUP($B169,RD[[#All],[Date]:[IS20_Inv2_M2]],CP$2,0)/CP$1,"")</f>
        <v>0</v>
      </c>
      <c r="CQ169" s="165">
        <f>IFERROR(VLOOKUP($B169,RD[[#All],[Date]:[IS20_Inv2_M2]],CQ$2,0)/CQ$1,"")</f>
        <v>0</v>
      </c>
      <c r="CR169" s="165">
        <f>IFERROR(VLOOKUP($B169,RD[[#All],[Date]:[IS20_Inv2_M2]],CR$2,0)/CR$1,"")</f>
        <v>0</v>
      </c>
      <c r="CS169" s="165">
        <f>IFERROR(VLOOKUP($B169,RD[[#All],[Date]:[IS20_Inv2_M2]],CS$2,0)/CS$1,"")</f>
        <v>0</v>
      </c>
      <c r="CT169" s="165">
        <f>IFERROR(VLOOKUP($B169,RD[[#All],[Date]:[IS20_Inv2_M2]],CT$2,0)/CT$1,"")</f>
        <v>0</v>
      </c>
      <c r="CU169" s="165">
        <f>IFERROR(VLOOKUP($B169,RD[[#All],[Date]:[IS20_Inv2_M2]],CU$2,0)/CU$1,"")</f>
        <v>0</v>
      </c>
      <c r="CV169" s="165">
        <f>IFERROR(VLOOKUP($B169,RD[[#All],[Date]:[IS20_Inv2_M2]],CV$2,0)/CV$1,"")</f>
        <v>0</v>
      </c>
      <c r="CW169" s="165">
        <f>IFERROR(VLOOKUP($B169,RD[[#All],[Date]:[IS20_Inv2_M2]],CW$2,0)/CW$1,"")</f>
        <v>0</v>
      </c>
      <c r="CX169" s="165">
        <f>IFERROR(VLOOKUP($B169,RD[[#All],[Date]:[IS20_Inv2_M2]],CX$2,0)/CX$1,"")</f>
        <v>0</v>
      </c>
      <c r="CY169" s="165">
        <f>IFERROR(VLOOKUP($B169,RD[[#All],[Date]:[IS20_Inv2_M2]],CY$2,0)/CY$1,"")</f>
        <v>0</v>
      </c>
      <c r="CZ169" s="165">
        <f>IFERROR(VLOOKUP($B169,RD[[#All],[Date]:[IS20_Inv2_M2]],CZ$2,0)/CZ$1,"")</f>
        <v>0</v>
      </c>
      <c r="DA169" s="165" t="str">
        <f>IFERROR(AVERAGEIF(Inv_SY_B[[#This Row],[IS1_Inv1_M1]:[IS8_Inv4_M2]],"&gt;="&amp;0.1,Inv_SY_B[[#This Row],[IS1_Inv1_M1]:[IS8_Inv4_M2]]),"")</f>
        <v/>
      </c>
      <c r="DB169" s="165" t="str">
        <f>IFERROR(AVERAGEIF(Inv_SY_B[[#This Row],[IS18_Inv1_M1]:[IS19_Inv2_M3]],"&gt;="&amp;0.1,Inv_SY_B[[#This Row],[IS18_Inv1_M1]:[IS19_Inv2_M3]]),"")</f>
        <v/>
      </c>
      <c r="DC169" s="165" t="str">
        <f>IFERROR(AVERAGEIF(Inv_SY_B[[#This Row],[IS9_Inv1_M1]:[IS20_Inv2_M2]],"&gt;="&amp;0.1,Inv_SY_B[[#This Row],[IS9_Inv1_M1]:[IS20_Inv2_M2]]),"")</f>
        <v/>
      </c>
    </row>
    <row r="170" spans="2:107">
      <c r="B170" s="167">
        <f t="shared" si="68"/>
        <v>45862</v>
      </c>
      <c r="C170" s="165">
        <f>IFERROR(VLOOKUP($B170,RD[[#All],[Date]:[IS20_Inv2_M2]],C$2,0)/C$1,"")</f>
        <v>0</v>
      </c>
      <c r="D170" s="165">
        <f>IFERROR(VLOOKUP($B170,RD[[#All],[Date]:[IS20_Inv2_M2]],D$2,0)/D$1,"")</f>
        <v>0</v>
      </c>
      <c r="E170" s="165">
        <f>IFERROR(VLOOKUP($B170,RD[[#All],[Date]:[IS20_Inv2_M2]],E$2,0)/E$1,"")</f>
        <v>0</v>
      </c>
      <c r="F170" s="165">
        <f>IFERROR(VLOOKUP($B170,RD[[#All],[Date]:[IS20_Inv2_M2]],F$2,0)/F$1,"")</f>
        <v>0</v>
      </c>
      <c r="G170" s="165">
        <f>IFERROR(VLOOKUP($B170,RD[[#All],[Date]:[IS20_Inv2_M2]],G$2,0)/G$1,"")</f>
        <v>0</v>
      </c>
      <c r="H170" s="165">
        <f>IFERROR(VLOOKUP($B170,RD[[#All],[Date]:[IS20_Inv2_M2]],H$2,0)/H$1,"")</f>
        <v>0</v>
      </c>
      <c r="I170" s="165">
        <f>IFERROR(VLOOKUP($B170,RD[[#All],[Date]:[IS20_Inv2_M2]],I$2,0)/I$1,"")</f>
        <v>0</v>
      </c>
      <c r="J170" s="165">
        <f>IFERROR(VLOOKUP($B170,RD[[#All],[Date]:[IS20_Inv2_M2]],J$2,0)/J$1,"")</f>
        <v>0</v>
      </c>
      <c r="K170" s="165">
        <f>IFERROR(VLOOKUP($B170,RD[[#All],[Date]:[IS20_Inv2_M2]],K$2,0)/K$1,"")</f>
        <v>0</v>
      </c>
      <c r="L170" s="165">
        <f>IFERROR(VLOOKUP($B170,RD[[#All],[Date]:[IS20_Inv2_M2]],L$2,0)/L$1,"")</f>
        <v>0</v>
      </c>
      <c r="M170" s="165">
        <f>IFERROR(VLOOKUP($B170,RD[[#All],[Date]:[IS20_Inv2_M2]],M$2,0)/M$1,"")</f>
        <v>0</v>
      </c>
      <c r="N170" s="165">
        <f>IFERROR(VLOOKUP($B170,RD[[#All],[Date]:[IS20_Inv2_M2]],N$2,0)/N$1,"")</f>
        <v>0</v>
      </c>
      <c r="O170" s="165">
        <f>IFERROR(VLOOKUP($B170,RD[[#All],[Date]:[IS20_Inv2_M2]],O$2,0)/O$1,"")</f>
        <v>0</v>
      </c>
      <c r="P170" s="165">
        <f>IFERROR(VLOOKUP($B170,RD[[#All],[Date]:[IS20_Inv2_M2]],P$2,0)/P$1,"")</f>
        <v>0</v>
      </c>
      <c r="Q170" s="165">
        <f>IFERROR(VLOOKUP($B170,RD[[#All],[Date]:[IS20_Inv2_M2]],Q$2,0)/Q$1,"")</f>
        <v>0</v>
      </c>
      <c r="R170" s="165">
        <f>IFERROR(VLOOKUP($B170,RD[[#All],[Date]:[IS20_Inv2_M2]],R$2,0)/R$1,"")</f>
        <v>0</v>
      </c>
      <c r="S170" s="165">
        <f>IFERROR(VLOOKUP($B170,RD[[#All],[Date]:[IS20_Inv2_M2]],S$2,0)/S$1,"")</f>
        <v>0</v>
      </c>
      <c r="T170" s="165">
        <f>IFERROR(VLOOKUP($B170,RD[[#All],[Date]:[IS20_Inv2_M2]],T$2,0)/T$1,"")</f>
        <v>0</v>
      </c>
      <c r="U170" s="165">
        <f>IFERROR(VLOOKUP($B170,RD[[#All],[Date]:[IS20_Inv2_M2]],U$2,0)/U$1,"")</f>
        <v>0</v>
      </c>
      <c r="V170" s="165">
        <f>IFERROR(VLOOKUP($B170,RD[[#All],[Date]:[IS20_Inv2_M2]],V$2,0)/V$1,"")</f>
        <v>0</v>
      </c>
      <c r="W170" s="165">
        <f>IFERROR(VLOOKUP($B170,RD[[#All],[Date]:[IS20_Inv2_M2]],W$2,0)/W$1,"")</f>
        <v>0</v>
      </c>
      <c r="X170" s="165">
        <f>IFERROR(VLOOKUP($B170,RD[[#All],[Date]:[IS20_Inv2_M2]],X$2,0)/X$1,"")</f>
        <v>0</v>
      </c>
      <c r="Y170" s="165">
        <f>IFERROR(VLOOKUP($B170,RD[[#All],[Date]:[IS20_Inv2_M2]],Y$2,0)/Y$1,"")</f>
        <v>0</v>
      </c>
      <c r="Z170" s="165">
        <f>IFERROR(VLOOKUP($B170,RD[[#All],[Date]:[IS20_Inv2_M2]],Z$2,0)/Z$1,"")</f>
        <v>0</v>
      </c>
      <c r="AA170" s="165">
        <f>IFERROR(VLOOKUP($B170,RD[[#All],[Date]:[IS20_Inv2_M2]],AA$2,0)/AA$1,"")</f>
        <v>0</v>
      </c>
      <c r="AB170" s="165">
        <f>IFERROR(VLOOKUP($B170,RD[[#All],[Date]:[IS20_Inv2_M2]],AB$2,0)/AB$1,"")</f>
        <v>0</v>
      </c>
      <c r="AC170" s="165">
        <f>IFERROR(VLOOKUP($B170,RD[[#All],[Date]:[IS20_Inv2_M2]],AC$2,0)/AC$1,"")</f>
        <v>0</v>
      </c>
      <c r="AD170" s="165">
        <f>IFERROR(VLOOKUP($B170,RD[[#All],[Date]:[IS20_Inv2_M2]],AD$2,0)/AD$1,"")</f>
        <v>0</v>
      </c>
      <c r="AE170" s="165">
        <f>IFERROR(VLOOKUP($B170,RD[[#All],[Date]:[IS20_Inv2_M2]],AE$2,0)/AE$1,"")</f>
        <v>0</v>
      </c>
      <c r="AF170" s="165">
        <f>IFERROR(VLOOKUP($B170,RD[[#All],[Date]:[IS20_Inv2_M2]],AF$2,0)/AF$1,"")</f>
        <v>0</v>
      </c>
      <c r="AG170" s="165">
        <f>IFERROR(VLOOKUP($B170,RD[[#All],[Date]:[IS20_Inv2_M2]],AG$2,0)/AG$1,"")</f>
        <v>0</v>
      </c>
      <c r="AH170" s="165">
        <f>IFERROR(VLOOKUP($B170,RD[[#All],[Date]:[IS20_Inv2_M2]],AH$2,0)/AH$1,"")</f>
        <v>0</v>
      </c>
      <c r="AI170" s="165">
        <f>IFERROR(VLOOKUP($B170,RD[[#All],[Date]:[IS20_Inv2_M2]],AI$2,0)/AI$1,"")</f>
        <v>0</v>
      </c>
      <c r="AJ170" s="165">
        <f>IFERROR(VLOOKUP($B170,RD[[#All],[Date]:[IS20_Inv2_M2]],AJ$2,0)/AJ$1,"")</f>
        <v>0</v>
      </c>
      <c r="AK170" s="165">
        <f>IFERROR(VLOOKUP($B170,RD[[#All],[Date]:[IS20_Inv2_M2]],AK$2,0)/AK$1,"")</f>
        <v>0</v>
      </c>
      <c r="AL170" s="165">
        <f>IFERROR(VLOOKUP($B170,RD[[#All],[Date]:[IS20_Inv2_M2]],AL$2,0)/AL$1,"")</f>
        <v>0</v>
      </c>
      <c r="AM170" s="165">
        <f>IFERROR(VLOOKUP($B170,RD[[#All],[Date]:[IS20_Inv2_M2]],AM$2,0)/AM$1,"")</f>
        <v>0</v>
      </c>
      <c r="AN170" s="165">
        <f>IFERROR(VLOOKUP($B170,RD[[#All],[Date]:[IS20_Inv2_M2]],AN$2,0)/AN$1,"")</f>
        <v>0</v>
      </c>
      <c r="AO170" s="165">
        <f>IFERROR(VLOOKUP($B170,RD[[#All],[Date]:[IS20_Inv2_M2]],AO$2,0)/AO$1,"")</f>
        <v>0</v>
      </c>
      <c r="AP170" s="165">
        <f>IFERROR(VLOOKUP($B170,RD[[#All],[Date]:[IS20_Inv2_M2]],AP$2,0)/AP$1,"")</f>
        <v>0</v>
      </c>
      <c r="AQ170" s="165">
        <f>IFERROR(VLOOKUP($B170,RD[[#All],[Date]:[IS20_Inv2_M2]],AQ$2,0)/AQ$1,"")</f>
        <v>0</v>
      </c>
      <c r="AR170" s="165">
        <f>IFERROR(VLOOKUP($B170,RD[[#All],[Date]:[IS20_Inv2_M2]],AR$2,0)/AR$1,"")</f>
        <v>0</v>
      </c>
      <c r="AS170" s="165">
        <f>IFERROR(VLOOKUP($B170,RD[[#All],[Date]:[IS20_Inv2_M2]],AS$2,0)/AS$1,"")</f>
        <v>0</v>
      </c>
      <c r="AT170" s="165">
        <f>IFERROR(VLOOKUP($B170,RD[[#All],[Date]:[IS20_Inv2_M2]],AT$2,0)/AT$1,"")</f>
        <v>0</v>
      </c>
      <c r="AU170" s="165">
        <f>IFERROR(VLOOKUP($B170,RD[[#All],[Date]:[IS20_Inv2_M2]],AU$2,0)/AU$1,"")</f>
        <v>0</v>
      </c>
      <c r="AV170" s="165">
        <f>IFERROR(VLOOKUP($B170,RD[[#All],[Date]:[IS20_Inv2_M2]],AV$2,0)/AV$1,"")</f>
        <v>0</v>
      </c>
      <c r="AW170" s="165">
        <f>IFERROR(VLOOKUP($B170,RD[[#All],[Date]:[IS20_Inv2_M2]],AW$2,0)/AW$1,"")</f>
        <v>0</v>
      </c>
      <c r="AX170" s="165">
        <f>IFERROR(VLOOKUP($B170,RD[[#All],[Date]:[IS20_Inv2_M2]],AX$2,0)/AX$1,"")</f>
        <v>0</v>
      </c>
      <c r="AY170" s="165">
        <f>IFERROR(VLOOKUP($B170,RD[[#All],[Date]:[IS20_Inv2_M2]],AY$2,0)/AY$1,"")</f>
        <v>0</v>
      </c>
      <c r="AZ170" s="165">
        <f>IFERROR(VLOOKUP($B170,RD[[#All],[Date]:[IS20_Inv2_M2]],AZ$2,0)/AZ$1,"")</f>
        <v>0</v>
      </c>
      <c r="BA170" s="165">
        <f>IFERROR(VLOOKUP($B170,RD[[#All],[Date]:[IS20_Inv2_M2]],BA$2,0)/BA$1,"")</f>
        <v>0</v>
      </c>
      <c r="BB170" s="165">
        <f>IFERROR(VLOOKUP($B170,RD[[#All],[Date]:[IS20_Inv2_M2]],BB$2,0)/BB$1,"")</f>
        <v>0</v>
      </c>
      <c r="BC170" s="165">
        <f>IFERROR(VLOOKUP($B170,RD[[#All],[Date]:[IS20_Inv2_M2]],BC$2,0)/BC$1,"")</f>
        <v>0</v>
      </c>
      <c r="BD170" s="165">
        <f>IFERROR(VLOOKUP($B170,RD[[#All],[Date]:[IS20_Inv2_M2]],BD$2,0)/BD$1,"")</f>
        <v>0</v>
      </c>
      <c r="BE170" s="165">
        <f>IFERROR(VLOOKUP($B170,RD[[#All],[Date]:[IS20_Inv2_M2]],BE$2,0)/BE$1,"")</f>
        <v>0</v>
      </c>
      <c r="BF170" s="165">
        <f>IFERROR(VLOOKUP($B170,RD[[#All],[Date]:[IS20_Inv2_M2]],BF$2,0)/BF$1,"")</f>
        <v>0</v>
      </c>
      <c r="BG170" s="165">
        <f>IFERROR(VLOOKUP($B170,RD[[#All],[Date]:[IS20_Inv2_M2]],BG$2,0)/BG$1,"")</f>
        <v>0</v>
      </c>
      <c r="BH170" s="165">
        <f>IFERROR(VLOOKUP($B170,RD[[#All],[Date]:[IS20_Inv2_M2]],BH$2,0)/BH$1,"")</f>
        <v>0</v>
      </c>
      <c r="BI170" s="165">
        <f>IFERROR(VLOOKUP($B170,RD[[#All],[Date]:[IS20_Inv2_M2]],BI$2,0)/BI$1,"")</f>
        <v>0</v>
      </c>
      <c r="BJ170" s="165">
        <f>IFERROR(VLOOKUP($B170,RD[[#All],[Date]:[IS20_Inv2_M2]],BJ$2,0)/BJ$1,"")</f>
        <v>0</v>
      </c>
      <c r="BK170" s="165">
        <f>IFERROR(VLOOKUP($B170,RD[[#All],[Date]:[IS20_Inv2_M2]],BK$2,0)/BK$1,"")</f>
        <v>0</v>
      </c>
      <c r="BL170" s="165">
        <f>IFERROR(VLOOKUP($B170,RD[[#All],[Date]:[IS20_Inv2_M2]],BL$2,0)/BL$1,"")</f>
        <v>0</v>
      </c>
      <c r="BM170" s="165">
        <f>IFERROR(VLOOKUP($B170,RD[[#All],[Date]:[IS20_Inv2_M2]],BM$2,0)/BM$1,"")</f>
        <v>0</v>
      </c>
      <c r="BN170" s="165">
        <f>IFERROR(VLOOKUP($B170,RD[[#All],[Date]:[IS20_Inv2_M2]],BN$2,0)/BN$1,"")</f>
        <v>0</v>
      </c>
      <c r="BO170" s="165">
        <f>IFERROR(VLOOKUP($B170,RD[[#All],[Date]:[IS20_Inv2_M2]],BO$2,0)/BO$1,"")</f>
        <v>0</v>
      </c>
      <c r="BP170" s="165">
        <f>IFERROR(VLOOKUP($B170,RD[[#All],[Date]:[IS20_Inv2_M2]],BP$2,0)/BP$1,"")</f>
        <v>0</v>
      </c>
      <c r="BQ170" s="165">
        <f>IFERROR(VLOOKUP($B170,RD[[#All],[Date]:[IS20_Inv2_M2]],BQ$2,0)/BQ$1,"")</f>
        <v>0</v>
      </c>
      <c r="BR170" s="165">
        <f>IFERROR(VLOOKUP($B170,RD[[#All],[Date]:[IS20_Inv2_M2]],BR$2,0)/BR$1,"")</f>
        <v>0</v>
      </c>
      <c r="BS170" s="165">
        <f>IFERROR(VLOOKUP($B170,RD[[#All],[Date]:[IS20_Inv2_M2]],BS$2,0)/BS$1,"")</f>
        <v>0</v>
      </c>
      <c r="BT170" s="165">
        <f>IFERROR(VLOOKUP($B170,RD[[#All],[Date]:[IS20_Inv2_M2]],BT$2,0)/BT$1,"")</f>
        <v>0</v>
      </c>
      <c r="BU170" s="165">
        <f>IFERROR(VLOOKUP($B170,RD[[#All],[Date]:[IS20_Inv2_M2]],BU$2,0)/BU$1,"")</f>
        <v>0</v>
      </c>
      <c r="BV170" s="165">
        <f>IFERROR(VLOOKUP($B170,RD[[#All],[Date]:[IS20_Inv2_M2]],BV$2,0)/BV$1,"")</f>
        <v>0</v>
      </c>
      <c r="BW170" s="165">
        <f>IFERROR(VLOOKUP($B170,RD[[#All],[Date]:[IS20_Inv2_M2]],BW$2,0)/BW$1,"")</f>
        <v>0</v>
      </c>
      <c r="BX170" s="165">
        <f>IFERROR(VLOOKUP($B170,RD[[#All],[Date]:[IS20_Inv2_M2]],BX$2,0)/BX$1,"")</f>
        <v>0</v>
      </c>
      <c r="BY170" s="165">
        <f>IFERROR(VLOOKUP($B170,RD[[#All],[Date]:[IS20_Inv2_M2]],BY$2,0)/BY$1,"")</f>
        <v>0</v>
      </c>
      <c r="BZ170" s="165">
        <f>IFERROR(VLOOKUP($B170,RD[[#All],[Date]:[IS20_Inv2_M2]],BZ$2,0)/BZ$1,"")</f>
        <v>0</v>
      </c>
      <c r="CA170" s="165">
        <f>IFERROR(VLOOKUP($B170,RD[[#All],[Date]:[IS20_Inv2_M2]],CA$2,0)/CA$1,"")</f>
        <v>0</v>
      </c>
      <c r="CB170" s="165">
        <f>IFERROR(VLOOKUP($B170,RD[[#All],[Date]:[IS20_Inv2_M2]],CB$2,0)/CB$1,"")</f>
        <v>0</v>
      </c>
      <c r="CC170" s="165">
        <f>IFERROR(VLOOKUP($B170,RD[[#All],[Date]:[IS20_Inv2_M2]],CC$2,0)/CC$1,"")</f>
        <v>0</v>
      </c>
      <c r="CD170" s="165">
        <f>IFERROR(VLOOKUP($B170,RD[[#All],[Date]:[IS20_Inv2_M2]],CD$2,0)/CD$1,"")</f>
        <v>0</v>
      </c>
      <c r="CE170" s="165">
        <f>IFERROR(VLOOKUP($B170,RD[[#All],[Date]:[IS20_Inv2_M2]],CE$2,0)/CE$1,"")</f>
        <v>0</v>
      </c>
      <c r="CF170" s="165">
        <f>IFERROR(VLOOKUP($B170,RD[[#All],[Date]:[IS20_Inv2_M2]],CF$2,0)/CF$1,"")</f>
        <v>0</v>
      </c>
      <c r="CG170" s="165">
        <f>IFERROR(VLOOKUP($B170,RD[[#All],[Date]:[IS20_Inv2_M2]],CG$2,0)/CG$1,"")</f>
        <v>0</v>
      </c>
      <c r="CH170" s="165">
        <f>IFERROR(VLOOKUP($B170,RD[[#All],[Date]:[IS20_Inv2_M2]],CH$2,0)/CH$1,"")</f>
        <v>0</v>
      </c>
      <c r="CI170" s="165">
        <f>IFERROR(VLOOKUP($B170,RD[[#All],[Date]:[IS20_Inv2_M2]],CI$2,0)/CI$1,"")</f>
        <v>0</v>
      </c>
      <c r="CJ170" s="165" t="str">
        <f>IFERROR(VLOOKUP($B170,RD[[#All],[Date]:[IS20_Inv2_M2]],CJ$2,0)/CJ$1,"")</f>
        <v/>
      </c>
      <c r="CK170" s="165">
        <f>IFERROR(VLOOKUP($B170,RD[[#All],[Date]:[IS20_Inv2_M2]],CK$2,0)/CK$1,"")</f>
        <v>0</v>
      </c>
      <c r="CL170" s="165">
        <f>IFERROR(VLOOKUP($B170,RD[[#All],[Date]:[IS20_Inv2_M2]],CL$2,0)/CL$1,"")</f>
        <v>0</v>
      </c>
      <c r="CM170" s="165">
        <f>IFERROR(VLOOKUP($B170,RD[[#All],[Date]:[IS20_Inv2_M2]],CM$2,0)/CM$1,"")</f>
        <v>0</v>
      </c>
      <c r="CN170" s="165">
        <f>IFERROR(VLOOKUP($B170,RD[[#All],[Date]:[IS20_Inv2_M2]],CN$2,0)/CN$1,"")</f>
        <v>0</v>
      </c>
      <c r="CO170" s="165">
        <f>IFERROR(VLOOKUP($B170,RD[[#All],[Date]:[IS20_Inv2_M2]],CO$2,0)/CO$1,"")</f>
        <v>0</v>
      </c>
      <c r="CP170" s="165">
        <f>IFERROR(VLOOKUP($B170,RD[[#All],[Date]:[IS20_Inv2_M2]],CP$2,0)/CP$1,"")</f>
        <v>0</v>
      </c>
      <c r="CQ170" s="165">
        <f>IFERROR(VLOOKUP($B170,RD[[#All],[Date]:[IS20_Inv2_M2]],CQ$2,0)/CQ$1,"")</f>
        <v>0</v>
      </c>
      <c r="CR170" s="165">
        <f>IFERROR(VLOOKUP($B170,RD[[#All],[Date]:[IS20_Inv2_M2]],CR$2,0)/CR$1,"")</f>
        <v>0</v>
      </c>
      <c r="CS170" s="165">
        <f>IFERROR(VLOOKUP($B170,RD[[#All],[Date]:[IS20_Inv2_M2]],CS$2,0)/CS$1,"")</f>
        <v>0</v>
      </c>
      <c r="CT170" s="165">
        <f>IFERROR(VLOOKUP($B170,RD[[#All],[Date]:[IS20_Inv2_M2]],CT$2,0)/CT$1,"")</f>
        <v>0</v>
      </c>
      <c r="CU170" s="165">
        <f>IFERROR(VLOOKUP($B170,RD[[#All],[Date]:[IS20_Inv2_M2]],CU$2,0)/CU$1,"")</f>
        <v>0</v>
      </c>
      <c r="CV170" s="165">
        <f>IFERROR(VLOOKUP($B170,RD[[#All],[Date]:[IS20_Inv2_M2]],CV$2,0)/CV$1,"")</f>
        <v>0</v>
      </c>
      <c r="CW170" s="165">
        <f>IFERROR(VLOOKUP($B170,RD[[#All],[Date]:[IS20_Inv2_M2]],CW$2,0)/CW$1,"")</f>
        <v>0</v>
      </c>
      <c r="CX170" s="165">
        <f>IFERROR(VLOOKUP($B170,RD[[#All],[Date]:[IS20_Inv2_M2]],CX$2,0)/CX$1,"")</f>
        <v>0</v>
      </c>
      <c r="CY170" s="165">
        <f>IFERROR(VLOOKUP($B170,RD[[#All],[Date]:[IS20_Inv2_M2]],CY$2,0)/CY$1,"")</f>
        <v>0</v>
      </c>
      <c r="CZ170" s="165">
        <f>IFERROR(VLOOKUP($B170,RD[[#All],[Date]:[IS20_Inv2_M2]],CZ$2,0)/CZ$1,"")</f>
        <v>0</v>
      </c>
      <c r="DA170" s="165" t="str">
        <f>IFERROR(AVERAGEIF(Inv_SY_B[[#This Row],[IS1_Inv1_M1]:[IS8_Inv4_M2]],"&gt;="&amp;0.1,Inv_SY_B[[#This Row],[IS1_Inv1_M1]:[IS8_Inv4_M2]]),"")</f>
        <v/>
      </c>
      <c r="DB170" s="165" t="str">
        <f>IFERROR(AVERAGEIF(Inv_SY_B[[#This Row],[IS18_Inv1_M1]:[IS19_Inv2_M3]],"&gt;="&amp;0.1,Inv_SY_B[[#This Row],[IS18_Inv1_M1]:[IS19_Inv2_M3]]),"")</f>
        <v/>
      </c>
      <c r="DC170" s="165" t="str">
        <f>IFERROR(AVERAGEIF(Inv_SY_B[[#This Row],[IS9_Inv1_M1]:[IS20_Inv2_M2]],"&gt;="&amp;0.1,Inv_SY_B[[#This Row],[IS9_Inv1_M1]:[IS20_Inv2_M2]]),"")</f>
        <v/>
      </c>
    </row>
    <row r="171" spans="2:107">
      <c r="B171" s="167">
        <f t="shared" si="68"/>
        <v>45863</v>
      </c>
      <c r="C171" s="165">
        <f>IFERROR(VLOOKUP($B171,RD[[#All],[Date]:[IS20_Inv2_M2]],C$2,0)/C$1,"")</f>
        <v>0</v>
      </c>
      <c r="D171" s="165">
        <f>IFERROR(VLOOKUP($B171,RD[[#All],[Date]:[IS20_Inv2_M2]],D$2,0)/D$1,"")</f>
        <v>0</v>
      </c>
      <c r="E171" s="165">
        <f>IFERROR(VLOOKUP($B171,RD[[#All],[Date]:[IS20_Inv2_M2]],E$2,0)/E$1,"")</f>
        <v>0</v>
      </c>
      <c r="F171" s="165">
        <f>IFERROR(VLOOKUP($B171,RD[[#All],[Date]:[IS20_Inv2_M2]],F$2,0)/F$1,"")</f>
        <v>0</v>
      </c>
      <c r="G171" s="165">
        <f>IFERROR(VLOOKUP($B171,RD[[#All],[Date]:[IS20_Inv2_M2]],G$2,0)/G$1,"")</f>
        <v>0</v>
      </c>
      <c r="H171" s="165">
        <f>IFERROR(VLOOKUP($B171,RD[[#All],[Date]:[IS20_Inv2_M2]],H$2,0)/H$1,"")</f>
        <v>0</v>
      </c>
      <c r="I171" s="165">
        <f>IFERROR(VLOOKUP($B171,RD[[#All],[Date]:[IS20_Inv2_M2]],I$2,0)/I$1,"")</f>
        <v>0</v>
      </c>
      <c r="J171" s="165">
        <f>IFERROR(VLOOKUP($B171,RD[[#All],[Date]:[IS20_Inv2_M2]],J$2,0)/J$1,"")</f>
        <v>0</v>
      </c>
      <c r="K171" s="165">
        <f>IFERROR(VLOOKUP($B171,RD[[#All],[Date]:[IS20_Inv2_M2]],K$2,0)/K$1,"")</f>
        <v>0</v>
      </c>
      <c r="L171" s="165">
        <f>IFERROR(VLOOKUP($B171,RD[[#All],[Date]:[IS20_Inv2_M2]],L$2,0)/L$1,"")</f>
        <v>0</v>
      </c>
      <c r="M171" s="165">
        <f>IFERROR(VLOOKUP($B171,RD[[#All],[Date]:[IS20_Inv2_M2]],M$2,0)/M$1,"")</f>
        <v>0</v>
      </c>
      <c r="N171" s="165">
        <f>IFERROR(VLOOKUP($B171,RD[[#All],[Date]:[IS20_Inv2_M2]],N$2,0)/N$1,"")</f>
        <v>0</v>
      </c>
      <c r="O171" s="165">
        <f>IFERROR(VLOOKUP($B171,RD[[#All],[Date]:[IS20_Inv2_M2]],O$2,0)/O$1,"")</f>
        <v>0</v>
      </c>
      <c r="P171" s="165">
        <f>IFERROR(VLOOKUP($B171,RD[[#All],[Date]:[IS20_Inv2_M2]],P$2,0)/P$1,"")</f>
        <v>0</v>
      </c>
      <c r="Q171" s="165">
        <f>IFERROR(VLOOKUP($B171,RD[[#All],[Date]:[IS20_Inv2_M2]],Q$2,0)/Q$1,"")</f>
        <v>0</v>
      </c>
      <c r="R171" s="165">
        <f>IFERROR(VLOOKUP($B171,RD[[#All],[Date]:[IS20_Inv2_M2]],R$2,0)/R$1,"")</f>
        <v>0</v>
      </c>
      <c r="S171" s="165">
        <f>IFERROR(VLOOKUP($B171,RD[[#All],[Date]:[IS20_Inv2_M2]],S$2,0)/S$1,"")</f>
        <v>0</v>
      </c>
      <c r="T171" s="165">
        <f>IFERROR(VLOOKUP($B171,RD[[#All],[Date]:[IS20_Inv2_M2]],T$2,0)/T$1,"")</f>
        <v>0</v>
      </c>
      <c r="U171" s="165">
        <f>IFERROR(VLOOKUP($B171,RD[[#All],[Date]:[IS20_Inv2_M2]],U$2,0)/U$1,"")</f>
        <v>0</v>
      </c>
      <c r="V171" s="165">
        <f>IFERROR(VLOOKUP($B171,RD[[#All],[Date]:[IS20_Inv2_M2]],V$2,0)/V$1,"")</f>
        <v>0</v>
      </c>
      <c r="W171" s="165">
        <f>IFERROR(VLOOKUP($B171,RD[[#All],[Date]:[IS20_Inv2_M2]],W$2,0)/W$1,"")</f>
        <v>0</v>
      </c>
      <c r="X171" s="165">
        <f>IFERROR(VLOOKUP($B171,RD[[#All],[Date]:[IS20_Inv2_M2]],X$2,0)/X$1,"")</f>
        <v>0</v>
      </c>
      <c r="Y171" s="165">
        <f>IFERROR(VLOOKUP($B171,RD[[#All],[Date]:[IS20_Inv2_M2]],Y$2,0)/Y$1,"")</f>
        <v>0</v>
      </c>
      <c r="Z171" s="165">
        <f>IFERROR(VLOOKUP($B171,RD[[#All],[Date]:[IS20_Inv2_M2]],Z$2,0)/Z$1,"")</f>
        <v>0</v>
      </c>
      <c r="AA171" s="165">
        <f>IFERROR(VLOOKUP($B171,RD[[#All],[Date]:[IS20_Inv2_M2]],AA$2,0)/AA$1,"")</f>
        <v>0</v>
      </c>
      <c r="AB171" s="165">
        <f>IFERROR(VLOOKUP($B171,RD[[#All],[Date]:[IS20_Inv2_M2]],AB$2,0)/AB$1,"")</f>
        <v>0</v>
      </c>
      <c r="AC171" s="165">
        <f>IFERROR(VLOOKUP($B171,RD[[#All],[Date]:[IS20_Inv2_M2]],AC$2,0)/AC$1,"")</f>
        <v>0</v>
      </c>
      <c r="AD171" s="165">
        <f>IFERROR(VLOOKUP($B171,RD[[#All],[Date]:[IS20_Inv2_M2]],AD$2,0)/AD$1,"")</f>
        <v>0</v>
      </c>
      <c r="AE171" s="165">
        <f>IFERROR(VLOOKUP($B171,RD[[#All],[Date]:[IS20_Inv2_M2]],AE$2,0)/AE$1,"")</f>
        <v>0</v>
      </c>
      <c r="AF171" s="165">
        <f>IFERROR(VLOOKUP($B171,RD[[#All],[Date]:[IS20_Inv2_M2]],AF$2,0)/AF$1,"")</f>
        <v>0</v>
      </c>
      <c r="AG171" s="165">
        <f>IFERROR(VLOOKUP($B171,RD[[#All],[Date]:[IS20_Inv2_M2]],AG$2,0)/AG$1,"")</f>
        <v>0</v>
      </c>
      <c r="AH171" s="165">
        <f>IFERROR(VLOOKUP($B171,RD[[#All],[Date]:[IS20_Inv2_M2]],AH$2,0)/AH$1,"")</f>
        <v>0</v>
      </c>
      <c r="AI171" s="165">
        <f>IFERROR(VLOOKUP($B171,RD[[#All],[Date]:[IS20_Inv2_M2]],AI$2,0)/AI$1,"")</f>
        <v>0</v>
      </c>
      <c r="AJ171" s="165">
        <f>IFERROR(VLOOKUP($B171,RD[[#All],[Date]:[IS20_Inv2_M2]],AJ$2,0)/AJ$1,"")</f>
        <v>0</v>
      </c>
      <c r="AK171" s="165">
        <f>IFERROR(VLOOKUP($B171,RD[[#All],[Date]:[IS20_Inv2_M2]],AK$2,0)/AK$1,"")</f>
        <v>0</v>
      </c>
      <c r="AL171" s="165">
        <f>IFERROR(VLOOKUP($B171,RD[[#All],[Date]:[IS20_Inv2_M2]],AL$2,0)/AL$1,"")</f>
        <v>0</v>
      </c>
      <c r="AM171" s="165">
        <f>IFERROR(VLOOKUP($B171,RD[[#All],[Date]:[IS20_Inv2_M2]],AM$2,0)/AM$1,"")</f>
        <v>0</v>
      </c>
      <c r="AN171" s="165">
        <f>IFERROR(VLOOKUP($B171,RD[[#All],[Date]:[IS20_Inv2_M2]],AN$2,0)/AN$1,"")</f>
        <v>0</v>
      </c>
      <c r="AO171" s="165">
        <f>IFERROR(VLOOKUP($B171,RD[[#All],[Date]:[IS20_Inv2_M2]],AO$2,0)/AO$1,"")</f>
        <v>0</v>
      </c>
      <c r="AP171" s="165">
        <f>IFERROR(VLOOKUP($B171,RD[[#All],[Date]:[IS20_Inv2_M2]],AP$2,0)/AP$1,"")</f>
        <v>0</v>
      </c>
      <c r="AQ171" s="165">
        <f>IFERROR(VLOOKUP($B171,RD[[#All],[Date]:[IS20_Inv2_M2]],AQ$2,0)/AQ$1,"")</f>
        <v>0</v>
      </c>
      <c r="AR171" s="165">
        <f>IFERROR(VLOOKUP($B171,RD[[#All],[Date]:[IS20_Inv2_M2]],AR$2,0)/AR$1,"")</f>
        <v>0</v>
      </c>
      <c r="AS171" s="165">
        <f>IFERROR(VLOOKUP($B171,RD[[#All],[Date]:[IS20_Inv2_M2]],AS$2,0)/AS$1,"")</f>
        <v>0</v>
      </c>
      <c r="AT171" s="165">
        <f>IFERROR(VLOOKUP($B171,RD[[#All],[Date]:[IS20_Inv2_M2]],AT$2,0)/AT$1,"")</f>
        <v>0</v>
      </c>
      <c r="AU171" s="165">
        <f>IFERROR(VLOOKUP($B171,RD[[#All],[Date]:[IS20_Inv2_M2]],AU$2,0)/AU$1,"")</f>
        <v>0</v>
      </c>
      <c r="AV171" s="165">
        <f>IFERROR(VLOOKUP($B171,RD[[#All],[Date]:[IS20_Inv2_M2]],AV$2,0)/AV$1,"")</f>
        <v>0</v>
      </c>
      <c r="AW171" s="165">
        <f>IFERROR(VLOOKUP($B171,RD[[#All],[Date]:[IS20_Inv2_M2]],AW$2,0)/AW$1,"")</f>
        <v>0</v>
      </c>
      <c r="AX171" s="165">
        <f>IFERROR(VLOOKUP($B171,RD[[#All],[Date]:[IS20_Inv2_M2]],AX$2,0)/AX$1,"")</f>
        <v>0</v>
      </c>
      <c r="AY171" s="165">
        <f>IFERROR(VLOOKUP($B171,RD[[#All],[Date]:[IS20_Inv2_M2]],AY$2,0)/AY$1,"")</f>
        <v>0</v>
      </c>
      <c r="AZ171" s="165">
        <f>IFERROR(VLOOKUP($B171,RD[[#All],[Date]:[IS20_Inv2_M2]],AZ$2,0)/AZ$1,"")</f>
        <v>0</v>
      </c>
      <c r="BA171" s="165">
        <f>IFERROR(VLOOKUP($B171,RD[[#All],[Date]:[IS20_Inv2_M2]],BA$2,0)/BA$1,"")</f>
        <v>0</v>
      </c>
      <c r="BB171" s="165">
        <f>IFERROR(VLOOKUP($B171,RD[[#All],[Date]:[IS20_Inv2_M2]],BB$2,0)/BB$1,"")</f>
        <v>0</v>
      </c>
      <c r="BC171" s="165">
        <f>IFERROR(VLOOKUP($B171,RD[[#All],[Date]:[IS20_Inv2_M2]],BC$2,0)/BC$1,"")</f>
        <v>0</v>
      </c>
      <c r="BD171" s="165">
        <f>IFERROR(VLOOKUP($B171,RD[[#All],[Date]:[IS20_Inv2_M2]],BD$2,0)/BD$1,"")</f>
        <v>0</v>
      </c>
      <c r="BE171" s="165">
        <f>IFERROR(VLOOKUP($B171,RD[[#All],[Date]:[IS20_Inv2_M2]],BE$2,0)/BE$1,"")</f>
        <v>0</v>
      </c>
      <c r="BF171" s="165">
        <f>IFERROR(VLOOKUP($B171,RD[[#All],[Date]:[IS20_Inv2_M2]],BF$2,0)/BF$1,"")</f>
        <v>0</v>
      </c>
      <c r="BG171" s="165">
        <f>IFERROR(VLOOKUP($B171,RD[[#All],[Date]:[IS20_Inv2_M2]],BG$2,0)/BG$1,"")</f>
        <v>0</v>
      </c>
      <c r="BH171" s="165">
        <f>IFERROR(VLOOKUP($B171,RD[[#All],[Date]:[IS20_Inv2_M2]],BH$2,0)/BH$1,"")</f>
        <v>0</v>
      </c>
      <c r="BI171" s="165">
        <f>IFERROR(VLOOKUP($B171,RD[[#All],[Date]:[IS20_Inv2_M2]],BI$2,0)/BI$1,"")</f>
        <v>0</v>
      </c>
      <c r="BJ171" s="165">
        <f>IFERROR(VLOOKUP($B171,RD[[#All],[Date]:[IS20_Inv2_M2]],BJ$2,0)/BJ$1,"")</f>
        <v>0</v>
      </c>
      <c r="BK171" s="165">
        <f>IFERROR(VLOOKUP($B171,RD[[#All],[Date]:[IS20_Inv2_M2]],BK$2,0)/BK$1,"")</f>
        <v>0</v>
      </c>
      <c r="BL171" s="165">
        <f>IFERROR(VLOOKUP($B171,RD[[#All],[Date]:[IS20_Inv2_M2]],BL$2,0)/BL$1,"")</f>
        <v>0</v>
      </c>
      <c r="BM171" s="165">
        <f>IFERROR(VLOOKUP($B171,RD[[#All],[Date]:[IS20_Inv2_M2]],BM$2,0)/BM$1,"")</f>
        <v>0</v>
      </c>
      <c r="BN171" s="165">
        <f>IFERROR(VLOOKUP($B171,RD[[#All],[Date]:[IS20_Inv2_M2]],BN$2,0)/BN$1,"")</f>
        <v>0</v>
      </c>
      <c r="BO171" s="165">
        <f>IFERROR(VLOOKUP($B171,RD[[#All],[Date]:[IS20_Inv2_M2]],BO$2,0)/BO$1,"")</f>
        <v>0</v>
      </c>
      <c r="BP171" s="165">
        <f>IFERROR(VLOOKUP($B171,RD[[#All],[Date]:[IS20_Inv2_M2]],BP$2,0)/BP$1,"")</f>
        <v>0</v>
      </c>
      <c r="BQ171" s="165">
        <f>IFERROR(VLOOKUP($B171,RD[[#All],[Date]:[IS20_Inv2_M2]],BQ$2,0)/BQ$1,"")</f>
        <v>0</v>
      </c>
      <c r="BR171" s="165">
        <f>IFERROR(VLOOKUP($B171,RD[[#All],[Date]:[IS20_Inv2_M2]],BR$2,0)/BR$1,"")</f>
        <v>0</v>
      </c>
      <c r="BS171" s="165">
        <f>IFERROR(VLOOKUP($B171,RD[[#All],[Date]:[IS20_Inv2_M2]],BS$2,0)/BS$1,"")</f>
        <v>0</v>
      </c>
      <c r="BT171" s="165">
        <f>IFERROR(VLOOKUP($B171,RD[[#All],[Date]:[IS20_Inv2_M2]],BT$2,0)/BT$1,"")</f>
        <v>0</v>
      </c>
      <c r="BU171" s="165">
        <f>IFERROR(VLOOKUP($B171,RD[[#All],[Date]:[IS20_Inv2_M2]],BU$2,0)/BU$1,"")</f>
        <v>0</v>
      </c>
      <c r="BV171" s="165">
        <f>IFERROR(VLOOKUP($B171,RD[[#All],[Date]:[IS20_Inv2_M2]],BV$2,0)/BV$1,"")</f>
        <v>0</v>
      </c>
      <c r="BW171" s="165">
        <f>IFERROR(VLOOKUP($B171,RD[[#All],[Date]:[IS20_Inv2_M2]],BW$2,0)/BW$1,"")</f>
        <v>0</v>
      </c>
      <c r="BX171" s="165">
        <f>IFERROR(VLOOKUP($B171,RD[[#All],[Date]:[IS20_Inv2_M2]],BX$2,0)/BX$1,"")</f>
        <v>0</v>
      </c>
      <c r="BY171" s="165">
        <f>IFERROR(VLOOKUP($B171,RD[[#All],[Date]:[IS20_Inv2_M2]],BY$2,0)/BY$1,"")</f>
        <v>0</v>
      </c>
      <c r="BZ171" s="165">
        <f>IFERROR(VLOOKUP($B171,RD[[#All],[Date]:[IS20_Inv2_M2]],BZ$2,0)/BZ$1,"")</f>
        <v>0</v>
      </c>
      <c r="CA171" s="165">
        <f>IFERROR(VLOOKUP($B171,RD[[#All],[Date]:[IS20_Inv2_M2]],CA$2,0)/CA$1,"")</f>
        <v>0</v>
      </c>
      <c r="CB171" s="165">
        <f>IFERROR(VLOOKUP($B171,RD[[#All],[Date]:[IS20_Inv2_M2]],CB$2,0)/CB$1,"")</f>
        <v>0</v>
      </c>
      <c r="CC171" s="165">
        <f>IFERROR(VLOOKUP($B171,RD[[#All],[Date]:[IS20_Inv2_M2]],CC$2,0)/CC$1,"")</f>
        <v>0</v>
      </c>
      <c r="CD171" s="165">
        <f>IFERROR(VLOOKUP($B171,RD[[#All],[Date]:[IS20_Inv2_M2]],CD$2,0)/CD$1,"")</f>
        <v>0</v>
      </c>
      <c r="CE171" s="165">
        <f>IFERROR(VLOOKUP($B171,RD[[#All],[Date]:[IS20_Inv2_M2]],CE$2,0)/CE$1,"")</f>
        <v>0</v>
      </c>
      <c r="CF171" s="165">
        <f>IFERROR(VLOOKUP($B171,RD[[#All],[Date]:[IS20_Inv2_M2]],CF$2,0)/CF$1,"")</f>
        <v>0</v>
      </c>
      <c r="CG171" s="165">
        <f>IFERROR(VLOOKUP($B171,RD[[#All],[Date]:[IS20_Inv2_M2]],CG$2,0)/CG$1,"")</f>
        <v>0</v>
      </c>
      <c r="CH171" s="165">
        <f>IFERROR(VLOOKUP($B171,RD[[#All],[Date]:[IS20_Inv2_M2]],CH$2,0)/CH$1,"")</f>
        <v>0</v>
      </c>
      <c r="CI171" s="165">
        <f>IFERROR(VLOOKUP($B171,RD[[#All],[Date]:[IS20_Inv2_M2]],CI$2,0)/CI$1,"")</f>
        <v>0</v>
      </c>
      <c r="CJ171" s="165" t="str">
        <f>IFERROR(VLOOKUP($B171,RD[[#All],[Date]:[IS20_Inv2_M2]],CJ$2,0)/CJ$1,"")</f>
        <v/>
      </c>
      <c r="CK171" s="165">
        <f>IFERROR(VLOOKUP($B171,RD[[#All],[Date]:[IS20_Inv2_M2]],CK$2,0)/CK$1,"")</f>
        <v>0</v>
      </c>
      <c r="CL171" s="165">
        <f>IFERROR(VLOOKUP($B171,RD[[#All],[Date]:[IS20_Inv2_M2]],CL$2,0)/CL$1,"")</f>
        <v>0</v>
      </c>
      <c r="CM171" s="165">
        <f>IFERROR(VLOOKUP($B171,RD[[#All],[Date]:[IS20_Inv2_M2]],CM$2,0)/CM$1,"")</f>
        <v>0</v>
      </c>
      <c r="CN171" s="165">
        <f>IFERROR(VLOOKUP($B171,RD[[#All],[Date]:[IS20_Inv2_M2]],CN$2,0)/CN$1,"")</f>
        <v>0</v>
      </c>
      <c r="CO171" s="165">
        <f>IFERROR(VLOOKUP($B171,RD[[#All],[Date]:[IS20_Inv2_M2]],CO$2,0)/CO$1,"")</f>
        <v>0</v>
      </c>
      <c r="CP171" s="165">
        <f>IFERROR(VLOOKUP($B171,RD[[#All],[Date]:[IS20_Inv2_M2]],CP$2,0)/CP$1,"")</f>
        <v>0</v>
      </c>
      <c r="CQ171" s="165">
        <f>IFERROR(VLOOKUP($B171,RD[[#All],[Date]:[IS20_Inv2_M2]],CQ$2,0)/CQ$1,"")</f>
        <v>0</v>
      </c>
      <c r="CR171" s="165">
        <f>IFERROR(VLOOKUP($B171,RD[[#All],[Date]:[IS20_Inv2_M2]],CR$2,0)/CR$1,"")</f>
        <v>0</v>
      </c>
      <c r="CS171" s="165">
        <f>IFERROR(VLOOKUP($B171,RD[[#All],[Date]:[IS20_Inv2_M2]],CS$2,0)/CS$1,"")</f>
        <v>0</v>
      </c>
      <c r="CT171" s="165">
        <f>IFERROR(VLOOKUP($B171,RD[[#All],[Date]:[IS20_Inv2_M2]],CT$2,0)/CT$1,"")</f>
        <v>0</v>
      </c>
      <c r="CU171" s="165">
        <f>IFERROR(VLOOKUP($B171,RD[[#All],[Date]:[IS20_Inv2_M2]],CU$2,0)/CU$1,"")</f>
        <v>0</v>
      </c>
      <c r="CV171" s="165">
        <f>IFERROR(VLOOKUP($B171,RD[[#All],[Date]:[IS20_Inv2_M2]],CV$2,0)/CV$1,"")</f>
        <v>0</v>
      </c>
      <c r="CW171" s="165">
        <f>IFERROR(VLOOKUP($B171,RD[[#All],[Date]:[IS20_Inv2_M2]],CW$2,0)/CW$1,"")</f>
        <v>0</v>
      </c>
      <c r="CX171" s="165">
        <f>IFERROR(VLOOKUP($B171,RD[[#All],[Date]:[IS20_Inv2_M2]],CX$2,0)/CX$1,"")</f>
        <v>0</v>
      </c>
      <c r="CY171" s="165">
        <f>IFERROR(VLOOKUP($B171,RD[[#All],[Date]:[IS20_Inv2_M2]],CY$2,0)/CY$1,"")</f>
        <v>0</v>
      </c>
      <c r="CZ171" s="165">
        <f>IFERROR(VLOOKUP($B171,RD[[#All],[Date]:[IS20_Inv2_M2]],CZ$2,0)/CZ$1,"")</f>
        <v>0</v>
      </c>
      <c r="DA171" s="165" t="str">
        <f>IFERROR(AVERAGEIF(Inv_SY_B[[#This Row],[IS1_Inv1_M1]:[IS8_Inv4_M2]],"&gt;="&amp;0.1,Inv_SY_B[[#This Row],[IS1_Inv1_M1]:[IS8_Inv4_M2]]),"")</f>
        <v/>
      </c>
      <c r="DB171" s="165" t="str">
        <f>IFERROR(AVERAGEIF(Inv_SY_B[[#This Row],[IS18_Inv1_M1]:[IS19_Inv2_M3]],"&gt;="&amp;0.1,Inv_SY_B[[#This Row],[IS18_Inv1_M1]:[IS19_Inv2_M3]]),"")</f>
        <v/>
      </c>
      <c r="DC171" s="165" t="str">
        <f>IFERROR(AVERAGEIF(Inv_SY_B[[#This Row],[IS9_Inv1_M1]:[IS20_Inv2_M2]],"&gt;="&amp;0.1,Inv_SY_B[[#This Row],[IS9_Inv1_M1]:[IS20_Inv2_M2]]),"")</f>
        <v/>
      </c>
    </row>
    <row r="172" spans="2:107">
      <c r="B172" s="167">
        <f t="shared" si="68"/>
        <v>45864</v>
      </c>
      <c r="C172" s="165">
        <f>IFERROR(VLOOKUP($B172,RD[[#All],[Date]:[IS20_Inv2_M2]],C$2,0)/C$1,"")</f>
        <v>0</v>
      </c>
      <c r="D172" s="165">
        <f>IFERROR(VLOOKUP($B172,RD[[#All],[Date]:[IS20_Inv2_M2]],D$2,0)/D$1,"")</f>
        <v>0</v>
      </c>
      <c r="E172" s="165">
        <f>IFERROR(VLOOKUP($B172,RD[[#All],[Date]:[IS20_Inv2_M2]],E$2,0)/E$1,"")</f>
        <v>0</v>
      </c>
      <c r="F172" s="165">
        <f>IFERROR(VLOOKUP($B172,RD[[#All],[Date]:[IS20_Inv2_M2]],F$2,0)/F$1,"")</f>
        <v>0</v>
      </c>
      <c r="G172" s="165">
        <f>IFERROR(VLOOKUP($B172,RD[[#All],[Date]:[IS20_Inv2_M2]],G$2,0)/G$1,"")</f>
        <v>0</v>
      </c>
      <c r="H172" s="165">
        <f>IFERROR(VLOOKUP($B172,RD[[#All],[Date]:[IS20_Inv2_M2]],H$2,0)/H$1,"")</f>
        <v>0</v>
      </c>
      <c r="I172" s="165">
        <f>IFERROR(VLOOKUP($B172,RD[[#All],[Date]:[IS20_Inv2_M2]],I$2,0)/I$1,"")</f>
        <v>0</v>
      </c>
      <c r="J172" s="165">
        <f>IFERROR(VLOOKUP($B172,RD[[#All],[Date]:[IS20_Inv2_M2]],J$2,0)/J$1,"")</f>
        <v>0</v>
      </c>
      <c r="K172" s="165">
        <f>IFERROR(VLOOKUP($B172,RD[[#All],[Date]:[IS20_Inv2_M2]],K$2,0)/K$1,"")</f>
        <v>0</v>
      </c>
      <c r="L172" s="165">
        <f>IFERROR(VLOOKUP($B172,RD[[#All],[Date]:[IS20_Inv2_M2]],L$2,0)/L$1,"")</f>
        <v>0</v>
      </c>
      <c r="M172" s="165">
        <f>IFERROR(VLOOKUP($B172,RD[[#All],[Date]:[IS20_Inv2_M2]],M$2,0)/M$1,"")</f>
        <v>0</v>
      </c>
      <c r="N172" s="165">
        <f>IFERROR(VLOOKUP($B172,RD[[#All],[Date]:[IS20_Inv2_M2]],N$2,0)/N$1,"")</f>
        <v>0</v>
      </c>
      <c r="O172" s="165">
        <f>IFERROR(VLOOKUP($B172,RD[[#All],[Date]:[IS20_Inv2_M2]],O$2,0)/O$1,"")</f>
        <v>0</v>
      </c>
      <c r="P172" s="165">
        <f>IFERROR(VLOOKUP($B172,RD[[#All],[Date]:[IS20_Inv2_M2]],P$2,0)/P$1,"")</f>
        <v>0</v>
      </c>
      <c r="Q172" s="165">
        <f>IFERROR(VLOOKUP($B172,RD[[#All],[Date]:[IS20_Inv2_M2]],Q$2,0)/Q$1,"")</f>
        <v>0</v>
      </c>
      <c r="R172" s="165">
        <f>IFERROR(VLOOKUP($B172,RD[[#All],[Date]:[IS20_Inv2_M2]],R$2,0)/R$1,"")</f>
        <v>0</v>
      </c>
      <c r="S172" s="165">
        <f>IFERROR(VLOOKUP($B172,RD[[#All],[Date]:[IS20_Inv2_M2]],S$2,0)/S$1,"")</f>
        <v>0</v>
      </c>
      <c r="T172" s="165">
        <f>IFERROR(VLOOKUP($B172,RD[[#All],[Date]:[IS20_Inv2_M2]],T$2,0)/T$1,"")</f>
        <v>0</v>
      </c>
      <c r="U172" s="165">
        <f>IFERROR(VLOOKUP($B172,RD[[#All],[Date]:[IS20_Inv2_M2]],U$2,0)/U$1,"")</f>
        <v>0</v>
      </c>
      <c r="V172" s="165">
        <f>IFERROR(VLOOKUP($B172,RD[[#All],[Date]:[IS20_Inv2_M2]],V$2,0)/V$1,"")</f>
        <v>0</v>
      </c>
      <c r="W172" s="165">
        <f>IFERROR(VLOOKUP($B172,RD[[#All],[Date]:[IS20_Inv2_M2]],W$2,0)/W$1,"")</f>
        <v>0</v>
      </c>
      <c r="X172" s="165">
        <f>IFERROR(VLOOKUP($B172,RD[[#All],[Date]:[IS20_Inv2_M2]],X$2,0)/X$1,"")</f>
        <v>0</v>
      </c>
      <c r="Y172" s="165">
        <f>IFERROR(VLOOKUP($B172,RD[[#All],[Date]:[IS20_Inv2_M2]],Y$2,0)/Y$1,"")</f>
        <v>0</v>
      </c>
      <c r="Z172" s="165">
        <f>IFERROR(VLOOKUP($B172,RD[[#All],[Date]:[IS20_Inv2_M2]],Z$2,0)/Z$1,"")</f>
        <v>0</v>
      </c>
      <c r="AA172" s="165">
        <f>IFERROR(VLOOKUP($B172,RD[[#All],[Date]:[IS20_Inv2_M2]],AA$2,0)/AA$1,"")</f>
        <v>0</v>
      </c>
      <c r="AB172" s="165">
        <f>IFERROR(VLOOKUP($B172,RD[[#All],[Date]:[IS20_Inv2_M2]],AB$2,0)/AB$1,"")</f>
        <v>0</v>
      </c>
      <c r="AC172" s="165">
        <f>IFERROR(VLOOKUP($B172,RD[[#All],[Date]:[IS20_Inv2_M2]],AC$2,0)/AC$1,"")</f>
        <v>0</v>
      </c>
      <c r="AD172" s="165">
        <f>IFERROR(VLOOKUP($B172,RD[[#All],[Date]:[IS20_Inv2_M2]],AD$2,0)/AD$1,"")</f>
        <v>0</v>
      </c>
      <c r="AE172" s="165">
        <f>IFERROR(VLOOKUP($B172,RD[[#All],[Date]:[IS20_Inv2_M2]],AE$2,0)/AE$1,"")</f>
        <v>0</v>
      </c>
      <c r="AF172" s="165">
        <f>IFERROR(VLOOKUP($B172,RD[[#All],[Date]:[IS20_Inv2_M2]],AF$2,0)/AF$1,"")</f>
        <v>0</v>
      </c>
      <c r="AG172" s="165">
        <f>IFERROR(VLOOKUP($B172,RD[[#All],[Date]:[IS20_Inv2_M2]],AG$2,0)/AG$1,"")</f>
        <v>0</v>
      </c>
      <c r="AH172" s="165">
        <f>IFERROR(VLOOKUP($B172,RD[[#All],[Date]:[IS20_Inv2_M2]],AH$2,0)/AH$1,"")</f>
        <v>0</v>
      </c>
      <c r="AI172" s="165">
        <f>IFERROR(VLOOKUP($B172,RD[[#All],[Date]:[IS20_Inv2_M2]],AI$2,0)/AI$1,"")</f>
        <v>0</v>
      </c>
      <c r="AJ172" s="165">
        <f>IFERROR(VLOOKUP($B172,RD[[#All],[Date]:[IS20_Inv2_M2]],AJ$2,0)/AJ$1,"")</f>
        <v>0</v>
      </c>
      <c r="AK172" s="165">
        <f>IFERROR(VLOOKUP($B172,RD[[#All],[Date]:[IS20_Inv2_M2]],AK$2,0)/AK$1,"")</f>
        <v>0</v>
      </c>
      <c r="AL172" s="165">
        <f>IFERROR(VLOOKUP($B172,RD[[#All],[Date]:[IS20_Inv2_M2]],AL$2,0)/AL$1,"")</f>
        <v>0</v>
      </c>
      <c r="AM172" s="165">
        <f>IFERROR(VLOOKUP($B172,RD[[#All],[Date]:[IS20_Inv2_M2]],AM$2,0)/AM$1,"")</f>
        <v>0</v>
      </c>
      <c r="AN172" s="165">
        <f>IFERROR(VLOOKUP($B172,RD[[#All],[Date]:[IS20_Inv2_M2]],AN$2,0)/AN$1,"")</f>
        <v>0</v>
      </c>
      <c r="AO172" s="165">
        <f>IFERROR(VLOOKUP($B172,RD[[#All],[Date]:[IS20_Inv2_M2]],AO$2,0)/AO$1,"")</f>
        <v>0</v>
      </c>
      <c r="AP172" s="165">
        <f>IFERROR(VLOOKUP($B172,RD[[#All],[Date]:[IS20_Inv2_M2]],AP$2,0)/AP$1,"")</f>
        <v>0</v>
      </c>
      <c r="AQ172" s="165">
        <f>IFERROR(VLOOKUP($B172,RD[[#All],[Date]:[IS20_Inv2_M2]],AQ$2,0)/AQ$1,"")</f>
        <v>0</v>
      </c>
      <c r="AR172" s="165">
        <f>IFERROR(VLOOKUP($B172,RD[[#All],[Date]:[IS20_Inv2_M2]],AR$2,0)/AR$1,"")</f>
        <v>0</v>
      </c>
      <c r="AS172" s="165">
        <f>IFERROR(VLOOKUP($B172,RD[[#All],[Date]:[IS20_Inv2_M2]],AS$2,0)/AS$1,"")</f>
        <v>0</v>
      </c>
      <c r="AT172" s="165">
        <f>IFERROR(VLOOKUP($B172,RD[[#All],[Date]:[IS20_Inv2_M2]],AT$2,0)/AT$1,"")</f>
        <v>0</v>
      </c>
      <c r="AU172" s="165">
        <f>IFERROR(VLOOKUP($B172,RD[[#All],[Date]:[IS20_Inv2_M2]],AU$2,0)/AU$1,"")</f>
        <v>0</v>
      </c>
      <c r="AV172" s="165">
        <f>IFERROR(VLOOKUP($B172,RD[[#All],[Date]:[IS20_Inv2_M2]],AV$2,0)/AV$1,"")</f>
        <v>0</v>
      </c>
      <c r="AW172" s="165">
        <f>IFERROR(VLOOKUP($B172,RD[[#All],[Date]:[IS20_Inv2_M2]],AW$2,0)/AW$1,"")</f>
        <v>0</v>
      </c>
      <c r="AX172" s="165">
        <f>IFERROR(VLOOKUP($B172,RD[[#All],[Date]:[IS20_Inv2_M2]],AX$2,0)/AX$1,"")</f>
        <v>0</v>
      </c>
      <c r="AY172" s="165">
        <f>IFERROR(VLOOKUP($B172,RD[[#All],[Date]:[IS20_Inv2_M2]],AY$2,0)/AY$1,"")</f>
        <v>0</v>
      </c>
      <c r="AZ172" s="165">
        <f>IFERROR(VLOOKUP($B172,RD[[#All],[Date]:[IS20_Inv2_M2]],AZ$2,0)/AZ$1,"")</f>
        <v>0</v>
      </c>
      <c r="BA172" s="165">
        <f>IFERROR(VLOOKUP($B172,RD[[#All],[Date]:[IS20_Inv2_M2]],BA$2,0)/BA$1,"")</f>
        <v>0</v>
      </c>
      <c r="BB172" s="165">
        <f>IFERROR(VLOOKUP($B172,RD[[#All],[Date]:[IS20_Inv2_M2]],BB$2,0)/BB$1,"")</f>
        <v>0</v>
      </c>
      <c r="BC172" s="165">
        <f>IFERROR(VLOOKUP($B172,RD[[#All],[Date]:[IS20_Inv2_M2]],BC$2,0)/BC$1,"")</f>
        <v>0</v>
      </c>
      <c r="BD172" s="165">
        <f>IFERROR(VLOOKUP($B172,RD[[#All],[Date]:[IS20_Inv2_M2]],BD$2,0)/BD$1,"")</f>
        <v>0</v>
      </c>
      <c r="BE172" s="165">
        <f>IFERROR(VLOOKUP($B172,RD[[#All],[Date]:[IS20_Inv2_M2]],BE$2,0)/BE$1,"")</f>
        <v>0</v>
      </c>
      <c r="BF172" s="165">
        <f>IFERROR(VLOOKUP($B172,RD[[#All],[Date]:[IS20_Inv2_M2]],BF$2,0)/BF$1,"")</f>
        <v>0</v>
      </c>
      <c r="BG172" s="165">
        <f>IFERROR(VLOOKUP($B172,RD[[#All],[Date]:[IS20_Inv2_M2]],BG$2,0)/BG$1,"")</f>
        <v>0</v>
      </c>
      <c r="BH172" s="165">
        <f>IFERROR(VLOOKUP($B172,RD[[#All],[Date]:[IS20_Inv2_M2]],BH$2,0)/BH$1,"")</f>
        <v>0</v>
      </c>
      <c r="BI172" s="165">
        <f>IFERROR(VLOOKUP($B172,RD[[#All],[Date]:[IS20_Inv2_M2]],BI$2,0)/BI$1,"")</f>
        <v>0</v>
      </c>
      <c r="BJ172" s="165">
        <f>IFERROR(VLOOKUP($B172,RD[[#All],[Date]:[IS20_Inv2_M2]],BJ$2,0)/BJ$1,"")</f>
        <v>0</v>
      </c>
      <c r="BK172" s="165">
        <f>IFERROR(VLOOKUP($B172,RD[[#All],[Date]:[IS20_Inv2_M2]],BK$2,0)/BK$1,"")</f>
        <v>0</v>
      </c>
      <c r="BL172" s="165">
        <f>IFERROR(VLOOKUP($B172,RD[[#All],[Date]:[IS20_Inv2_M2]],BL$2,0)/BL$1,"")</f>
        <v>0</v>
      </c>
      <c r="BM172" s="165">
        <f>IFERROR(VLOOKUP($B172,RD[[#All],[Date]:[IS20_Inv2_M2]],BM$2,0)/BM$1,"")</f>
        <v>0</v>
      </c>
      <c r="BN172" s="165">
        <f>IFERROR(VLOOKUP($B172,RD[[#All],[Date]:[IS20_Inv2_M2]],BN$2,0)/BN$1,"")</f>
        <v>0</v>
      </c>
      <c r="BO172" s="165">
        <f>IFERROR(VLOOKUP($B172,RD[[#All],[Date]:[IS20_Inv2_M2]],BO$2,0)/BO$1,"")</f>
        <v>0</v>
      </c>
      <c r="BP172" s="165">
        <f>IFERROR(VLOOKUP($B172,RD[[#All],[Date]:[IS20_Inv2_M2]],BP$2,0)/BP$1,"")</f>
        <v>0</v>
      </c>
      <c r="BQ172" s="165">
        <f>IFERROR(VLOOKUP($B172,RD[[#All],[Date]:[IS20_Inv2_M2]],BQ$2,0)/BQ$1,"")</f>
        <v>0</v>
      </c>
      <c r="BR172" s="165">
        <f>IFERROR(VLOOKUP($B172,RD[[#All],[Date]:[IS20_Inv2_M2]],BR$2,0)/BR$1,"")</f>
        <v>0</v>
      </c>
      <c r="BS172" s="165">
        <f>IFERROR(VLOOKUP($B172,RD[[#All],[Date]:[IS20_Inv2_M2]],BS$2,0)/BS$1,"")</f>
        <v>0</v>
      </c>
      <c r="BT172" s="165">
        <f>IFERROR(VLOOKUP($B172,RD[[#All],[Date]:[IS20_Inv2_M2]],BT$2,0)/BT$1,"")</f>
        <v>0</v>
      </c>
      <c r="BU172" s="165">
        <f>IFERROR(VLOOKUP($B172,RD[[#All],[Date]:[IS20_Inv2_M2]],BU$2,0)/BU$1,"")</f>
        <v>0</v>
      </c>
      <c r="BV172" s="165">
        <f>IFERROR(VLOOKUP($B172,RD[[#All],[Date]:[IS20_Inv2_M2]],BV$2,0)/BV$1,"")</f>
        <v>0</v>
      </c>
      <c r="BW172" s="165">
        <f>IFERROR(VLOOKUP($B172,RD[[#All],[Date]:[IS20_Inv2_M2]],BW$2,0)/BW$1,"")</f>
        <v>0</v>
      </c>
      <c r="BX172" s="165">
        <f>IFERROR(VLOOKUP($B172,RD[[#All],[Date]:[IS20_Inv2_M2]],BX$2,0)/BX$1,"")</f>
        <v>0</v>
      </c>
      <c r="BY172" s="165">
        <f>IFERROR(VLOOKUP($B172,RD[[#All],[Date]:[IS20_Inv2_M2]],BY$2,0)/BY$1,"")</f>
        <v>0</v>
      </c>
      <c r="BZ172" s="165">
        <f>IFERROR(VLOOKUP($B172,RD[[#All],[Date]:[IS20_Inv2_M2]],BZ$2,0)/BZ$1,"")</f>
        <v>0</v>
      </c>
      <c r="CA172" s="165">
        <f>IFERROR(VLOOKUP($B172,RD[[#All],[Date]:[IS20_Inv2_M2]],CA$2,0)/CA$1,"")</f>
        <v>0</v>
      </c>
      <c r="CB172" s="165">
        <f>IFERROR(VLOOKUP($B172,RD[[#All],[Date]:[IS20_Inv2_M2]],CB$2,0)/CB$1,"")</f>
        <v>0</v>
      </c>
      <c r="CC172" s="165">
        <f>IFERROR(VLOOKUP($B172,RD[[#All],[Date]:[IS20_Inv2_M2]],CC$2,0)/CC$1,"")</f>
        <v>0</v>
      </c>
      <c r="CD172" s="165">
        <f>IFERROR(VLOOKUP($B172,RD[[#All],[Date]:[IS20_Inv2_M2]],CD$2,0)/CD$1,"")</f>
        <v>0</v>
      </c>
      <c r="CE172" s="165">
        <f>IFERROR(VLOOKUP($B172,RD[[#All],[Date]:[IS20_Inv2_M2]],CE$2,0)/CE$1,"")</f>
        <v>0</v>
      </c>
      <c r="CF172" s="165">
        <f>IFERROR(VLOOKUP($B172,RD[[#All],[Date]:[IS20_Inv2_M2]],CF$2,0)/CF$1,"")</f>
        <v>0</v>
      </c>
      <c r="CG172" s="165">
        <f>IFERROR(VLOOKUP($B172,RD[[#All],[Date]:[IS20_Inv2_M2]],CG$2,0)/CG$1,"")</f>
        <v>0</v>
      </c>
      <c r="CH172" s="165">
        <f>IFERROR(VLOOKUP($B172,RD[[#All],[Date]:[IS20_Inv2_M2]],CH$2,0)/CH$1,"")</f>
        <v>0</v>
      </c>
      <c r="CI172" s="165">
        <f>IFERROR(VLOOKUP($B172,RD[[#All],[Date]:[IS20_Inv2_M2]],CI$2,0)/CI$1,"")</f>
        <v>0</v>
      </c>
      <c r="CJ172" s="165" t="str">
        <f>IFERROR(VLOOKUP($B172,RD[[#All],[Date]:[IS20_Inv2_M2]],CJ$2,0)/CJ$1,"")</f>
        <v/>
      </c>
      <c r="CK172" s="165">
        <f>IFERROR(VLOOKUP($B172,RD[[#All],[Date]:[IS20_Inv2_M2]],CK$2,0)/CK$1,"")</f>
        <v>0</v>
      </c>
      <c r="CL172" s="165">
        <f>IFERROR(VLOOKUP($B172,RD[[#All],[Date]:[IS20_Inv2_M2]],CL$2,0)/CL$1,"")</f>
        <v>0</v>
      </c>
      <c r="CM172" s="165">
        <f>IFERROR(VLOOKUP($B172,RD[[#All],[Date]:[IS20_Inv2_M2]],CM$2,0)/CM$1,"")</f>
        <v>0</v>
      </c>
      <c r="CN172" s="165">
        <f>IFERROR(VLOOKUP($B172,RD[[#All],[Date]:[IS20_Inv2_M2]],CN$2,0)/CN$1,"")</f>
        <v>0</v>
      </c>
      <c r="CO172" s="165">
        <f>IFERROR(VLOOKUP($B172,RD[[#All],[Date]:[IS20_Inv2_M2]],CO$2,0)/CO$1,"")</f>
        <v>0</v>
      </c>
      <c r="CP172" s="165">
        <f>IFERROR(VLOOKUP($B172,RD[[#All],[Date]:[IS20_Inv2_M2]],CP$2,0)/CP$1,"")</f>
        <v>0</v>
      </c>
      <c r="CQ172" s="165">
        <f>IFERROR(VLOOKUP($B172,RD[[#All],[Date]:[IS20_Inv2_M2]],CQ$2,0)/CQ$1,"")</f>
        <v>0</v>
      </c>
      <c r="CR172" s="165">
        <f>IFERROR(VLOOKUP($B172,RD[[#All],[Date]:[IS20_Inv2_M2]],CR$2,0)/CR$1,"")</f>
        <v>0</v>
      </c>
      <c r="CS172" s="165">
        <f>IFERROR(VLOOKUP($B172,RD[[#All],[Date]:[IS20_Inv2_M2]],CS$2,0)/CS$1,"")</f>
        <v>0</v>
      </c>
      <c r="CT172" s="165">
        <f>IFERROR(VLOOKUP($B172,RD[[#All],[Date]:[IS20_Inv2_M2]],CT$2,0)/CT$1,"")</f>
        <v>0</v>
      </c>
      <c r="CU172" s="165">
        <f>IFERROR(VLOOKUP($B172,RD[[#All],[Date]:[IS20_Inv2_M2]],CU$2,0)/CU$1,"")</f>
        <v>0</v>
      </c>
      <c r="CV172" s="165">
        <f>IFERROR(VLOOKUP($B172,RD[[#All],[Date]:[IS20_Inv2_M2]],CV$2,0)/CV$1,"")</f>
        <v>0</v>
      </c>
      <c r="CW172" s="165">
        <f>IFERROR(VLOOKUP($B172,RD[[#All],[Date]:[IS20_Inv2_M2]],CW$2,0)/CW$1,"")</f>
        <v>0</v>
      </c>
      <c r="CX172" s="165">
        <f>IFERROR(VLOOKUP($B172,RD[[#All],[Date]:[IS20_Inv2_M2]],CX$2,0)/CX$1,"")</f>
        <v>0</v>
      </c>
      <c r="CY172" s="165">
        <f>IFERROR(VLOOKUP($B172,RD[[#All],[Date]:[IS20_Inv2_M2]],CY$2,0)/CY$1,"")</f>
        <v>0</v>
      </c>
      <c r="CZ172" s="165">
        <f>IFERROR(VLOOKUP($B172,RD[[#All],[Date]:[IS20_Inv2_M2]],CZ$2,0)/CZ$1,"")</f>
        <v>0</v>
      </c>
      <c r="DA172" s="165" t="str">
        <f>IFERROR(AVERAGEIF(Inv_SY_B[[#This Row],[IS1_Inv1_M1]:[IS8_Inv4_M2]],"&gt;="&amp;0.1,Inv_SY_B[[#This Row],[IS1_Inv1_M1]:[IS8_Inv4_M2]]),"")</f>
        <v/>
      </c>
      <c r="DB172" s="165" t="str">
        <f>IFERROR(AVERAGEIF(Inv_SY_B[[#This Row],[IS18_Inv1_M1]:[IS19_Inv2_M3]],"&gt;="&amp;0.1,Inv_SY_B[[#This Row],[IS18_Inv1_M1]:[IS19_Inv2_M3]]),"")</f>
        <v/>
      </c>
      <c r="DC172" s="165" t="str">
        <f>IFERROR(AVERAGEIF(Inv_SY_B[[#This Row],[IS9_Inv1_M1]:[IS20_Inv2_M2]],"&gt;="&amp;0.1,Inv_SY_B[[#This Row],[IS9_Inv1_M1]:[IS20_Inv2_M2]]),"")</f>
        <v/>
      </c>
    </row>
    <row r="173" spans="2:107">
      <c r="B173" s="167">
        <f t="shared" si="68"/>
        <v>45865</v>
      </c>
      <c r="C173" s="165">
        <f>IFERROR(VLOOKUP($B173,RD[[#All],[Date]:[IS20_Inv2_M2]],C$2,0)/C$1,"")</f>
        <v>0</v>
      </c>
      <c r="D173" s="165">
        <f>IFERROR(VLOOKUP($B173,RD[[#All],[Date]:[IS20_Inv2_M2]],D$2,0)/D$1,"")</f>
        <v>0</v>
      </c>
      <c r="E173" s="165">
        <f>IFERROR(VLOOKUP($B173,RD[[#All],[Date]:[IS20_Inv2_M2]],E$2,0)/E$1,"")</f>
        <v>0</v>
      </c>
      <c r="F173" s="165">
        <f>IFERROR(VLOOKUP($B173,RD[[#All],[Date]:[IS20_Inv2_M2]],F$2,0)/F$1,"")</f>
        <v>0</v>
      </c>
      <c r="G173" s="165">
        <f>IFERROR(VLOOKUP($B173,RD[[#All],[Date]:[IS20_Inv2_M2]],G$2,0)/G$1,"")</f>
        <v>0</v>
      </c>
      <c r="H173" s="165">
        <f>IFERROR(VLOOKUP($B173,RD[[#All],[Date]:[IS20_Inv2_M2]],H$2,0)/H$1,"")</f>
        <v>0</v>
      </c>
      <c r="I173" s="165">
        <f>IFERROR(VLOOKUP($B173,RD[[#All],[Date]:[IS20_Inv2_M2]],I$2,0)/I$1,"")</f>
        <v>0</v>
      </c>
      <c r="J173" s="165">
        <f>IFERROR(VLOOKUP($B173,RD[[#All],[Date]:[IS20_Inv2_M2]],J$2,0)/J$1,"")</f>
        <v>0</v>
      </c>
      <c r="K173" s="165">
        <f>IFERROR(VLOOKUP($B173,RD[[#All],[Date]:[IS20_Inv2_M2]],K$2,0)/K$1,"")</f>
        <v>0</v>
      </c>
      <c r="L173" s="165">
        <f>IFERROR(VLOOKUP($B173,RD[[#All],[Date]:[IS20_Inv2_M2]],L$2,0)/L$1,"")</f>
        <v>0</v>
      </c>
      <c r="M173" s="165">
        <f>IFERROR(VLOOKUP($B173,RD[[#All],[Date]:[IS20_Inv2_M2]],M$2,0)/M$1,"")</f>
        <v>0</v>
      </c>
      <c r="N173" s="165">
        <f>IFERROR(VLOOKUP($B173,RD[[#All],[Date]:[IS20_Inv2_M2]],N$2,0)/N$1,"")</f>
        <v>0</v>
      </c>
      <c r="O173" s="165">
        <f>IFERROR(VLOOKUP($B173,RD[[#All],[Date]:[IS20_Inv2_M2]],O$2,0)/O$1,"")</f>
        <v>0</v>
      </c>
      <c r="P173" s="165">
        <f>IFERROR(VLOOKUP($B173,RD[[#All],[Date]:[IS20_Inv2_M2]],P$2,0)/P$1,"")</f>
        <v>0</v>
      </c>
      <c r="Q173" s="165">
        <f>IFERROR(VLOOKUP($B173,RD[[#All],[Date]:[IS20_Inv2_M2]],Q$2,0)/Q$1,"")</f>
        <v>0</v>
      </c>
      <c r="R173" s="165">
        <f>IFERROR(VLOOKUP($B173,RD[[#All],[Date]:[IS20_Inv2_M2]],R$2,0)/R$1,"")</f>
        <v>0</v>
      </c>
      <c r="S173" s="165">
        <f>IFERROR(VLOOKUP($B173,RD[[#All],[Date]:[IS20_Inv2_M2]],S$2,0)/S$1,"")</f>
        <v>0</v>
      </c>
      <c r="T173" s="165">
        <f>IFERROR(VLOOKUP($B173,RD[[#All],[Date]:[IS20_Inv2_M2]],T$2,0)/T$1,"")</f>
        <v>0</v>
      </c>
      <c r="U173" s="165">
        <f>IFERROR(VLOOKUP($B173,RD[[#All],[Date]:[IS20_Inv2_M2]],U$2,0)/U$1,"")</f>
        <v>0</v>
      </c>
      <c r="V173" s="165">
        <f>IFERROR(VLOOKUP($B173,RD[[#All],[Date]:[IS20_Inv2_M2]],V$2,0)/V$1,"")</f>
        <v>0</v>
      </c>
      <c r="W173" s="165">
        <f>IFERROR(VLOOKUP($B173,RD[[#All],[Date]:[IS20_Inv2_M2]],W$2,0)/W$1,"")</f>
        <v>0</v>
      </c>
      <c r="X173" s="165">
        <f>IFERROR(VLOOKUP($B173,RD[[#All],[Date]:[IS20_Inv2_M2]],X$2,0)/X$1,"")</f>
        <v>0</v>
      </c>
      <c r="Y173" s="165">
        <f>IFERROR(VLOOKUP($B173,RD[[#All],[Date]:[IS20_Inv2_M2]],Y$2,0)/Y$1,"")</f>
        <v>0</v>
      </c>
      <c r="Z173" s="165">
        <f>IFERROR(VLOOKUP($B173,RD[[#All],[Date]:[IS20_Inv2_M2]],Z$2,0)/Z$1,"")</f>
        <v>0</v>
      </c>
      <c r="AA173" s="165">
        <f>IFERROR(VLOOKUP($B173,RD[[#All],[Date]:[IS20_Inv2_M2]],AA$2,0)/AA$1,"")</f>
        <v>0</v>
      </c>
      <c r="AB173" s="165">
        <f>IFERROR(VLOOKUP($B173,RD[[#All],[Date]:[IS20_Inv2_M2]],AB$2,0)/AB$1,"")</f>
        <v>0</v>
      </c>
      <c r="AC173" s="165">
        <f>IFERROR(VLOOKUP($B173,RD[[#All],[Date]:[IS20_Inv2_M2]],AC$2,0)/AC$1,"")</f>
        <v>0</v>
      </c>
      <c r="AD173" s="165">
        <f>IFERROR(VLOOKUP($B173,RD[[#All],[Date]:[IS20_Inv2_M2]],AD$2,0)/AD$1,"")</f>
        <v>0</v>
      </c>
      <c r="AE173" s="165">
        <f>IFERROR(VLOOKUP($B173,RD[[#All],[Date]:[IS20_Inv2_M2]],AE$2,0)/AE$1,"")</f>
        <v>0</v>
      </c>
      <c r="AF173" s="165">
        <f>IFERROR(VLOOKUP($B173,RD[[#All],[Date]:[IS20_Inv2_M2]],AF$2,0)/AF$1,"")</f>
        <v>0</v>
      </c>
      <c r="AG173" s="165">
        <f>IFERROR(VLOOKUP($B173,RD[[#All],[Date]:[IS20_Inv2_M2]],AG$2,0)/AG$1,"")</f>
        <v>0</v>
      </c>
      <c r="AH173" s="165">
        <f>IFERROR(VLOOKUP($B173,RD[[#All],[Date]:[IS20_Inv2_M2]],AH$2,0)/AH$1,"")</f>
        <v>0</v>
      </c>
      <c r="AI173" s="165">
        <f>IFERROR(VLOOKUP($B173,RD[[#All],[Date]:[IS20_Inv2_M2]],AI$2,0)/AI$1,"")</f>
        <v>0</v>
      </c>
      <c r="AJ173" s="165">
        <f>IFERROR(VLOOKUP($B173,RD[[#All],[Date]:[IS20_Inv2_M2]],AJ$2,0)/AJ$1,"")</f>
        <v>0</v>
      </c>
      <c r="AK173" s="165">
        <f>IFERROR(VLOOKUP($B173,RD[[#All],[Date]:[IS20_Inv2_M2]],AK$2,0)/AK$1,"")</f>
        <v>0</v>
      </c>
      <c r="AL173" s="165">
        <f>IFERROR(VLOOKUP($B173,RD[[#All],[Date]:[IS20_Inv2_M2]],AL$2,0)/AL$1,"")</f>
        <v>0</v>
      </c>
      <c r="AM173" s="165">
        <f>IFERROR(VLOOKUP($B173,RD[[#All],[Date]:[IS20_Inv2_M2]],AM$2,0)/AM$1,"")</f>
        <v>0</v>
      </c>
      <c r="AN173" s="165">
        <f>IFERROR(VLOOKUP($B173,RD[[#All],[Date]:[IS20_Inv2_M2]],AN$2,0)/AN$1,"")</f>
        <v>0</v>
      </c>
      <c r="AO173" s="165">
        <f>IFERROR(VLOOKUP($B173,RD[[#All],[Date]:[IS20_Inv2_M2]],AO$2,0)/AO$1,"")</f>
        <v>0</v>
      </c>
      <c r="AP173" s="165">
        <f>IFERROR(VLOOKUP($B173,RD[[#All],[Date]:[IS20_Inv2_M2]],AP$2,0)/AP$1,"")</f>
        <v>0</v>
      </c>
      <c r="AQ173" s="165">
        <f>IFERROR(VLOOKUP($B173,RD[[#All],[Date]:[IS20_Inv2_M2]],AQ$2,0)/AQ$1,"")</f>
        <v>0</v>
      </c>
      <c r="AR173" s="165">
        <f>IFERROR(VLOOKUP($B173,RD[[#All],[Date]:[IS20_Inv2_M2]],AR$2,0)/AR$1,"")</f>
        <v>0</v>
      </c>
      <c r="AS173" s="165">
        <f>IFERROR(VLOOKUP($B173,RD[[#All],[Date]:[IS20_Inv2_M2]],AS$2,0)/AS$1,"")</f>
        <v>0</v>
      </c>
      <c r="AT173" s="165">
        <f>IFERROR(VLOOKUP($B173,RD[[#All],[Date]:[IS20_Inv2_M2]],AT$2,0)/AT$1,"")</f>
        <v>0</v>
      </c>
      <c r="AU173" s="165">
        <f>IFERROR(VLOOKUP($B173,RD[[#All],[Date]:[IS20_Inv2_M2]],AU$2,0)/AU$1,"")</f>
        <v>0</v>
      </c>
      <c r="AV173" s="165">
        <f>IFERROR(VLOOKUP($B173,RD[[#All],[Date]:[IS20_Inv2_M2]],AV$2,0)/AV$1,"")</f>
        <v>0</v>
      </c>
      <c r="AW173" s="165">
        <f>IFERROR(VLOOKUP($B173,RD[[#All],[Date]:[IS20_Inv2_M2]],AW$2,0)/AW$1,"")</f>
        <v>0</v>
      </c>
      <c r="AX173" s="165">
        <f>IFERROR(VLOOKUP($B173,RD[[#All],[Date]:[IS20_Inv2_M2]],AX$2,0)/AX$1,"")</f>
        <v>0</v>
      </c>
      <c r="AY173" s="165">
        <f>IFERROR(VLOOKUP($B173,RD[[#All],[Date]:[IS20_Inv2_M2]],AY$2,0)/AY$1,"")</f>
        <v>0</v>
      </c>
      <c r="AZ173" s="165">
        <f>IFERROR(VLOOKUP($B173,RD[[#All],[Date]:[IS20_Inv2_M2]],AZ$2,0)/AZ$1,"")</f>
        <v>0</v>
      </c>
      <c r="BA173" s="165">
        <f>IFERROR(VLOOKUP($B173,RD[[#All],[Date]:[IS20_Inv2_M2]],BA$2,0)/BA$1,"")</f>
        <v>0</v>
      </c>
      <c r="BB173" s="165">
        <f>IFERROR(VLOOKUP($B173,RD[[#All],[Date]:[IS20_Inv2_M2]],BB$2,0)/BB$1,"")</f>
        <v>0</v>
      </c>
      <c r="BC173" s="165">
        <f>IFERROR(VLOOKUP($B173,RD[[#All],[Date]:[IS20_Inv2_M2]],BC$2,0)/BC$1,"")</f>
        <v>0</v>
      </c>
      <c r="BD173" s="165">
        <f>IFERROR(VLOOKUP($B173,RD[[#All],[Date]:[IS20_Inv2_M2]],BD$2,0)/BD$1,"")</f>
        <v>0</v>
      </c>
      <c r="BE173" s="165">
        <f>IFERROR(VLOOKUP($B173,RD[[#All],[Date]:[IS20_Inv2_M2]],BE$2,0)/BE$1,"")</f>
        <v>0</v>
      </c>
      <c r="BF173" s="165">
        <f>IFERROR(VLOOKUP($B173,RD[[#All],[Date]:[IS20_Inv2_M2]],BF$2,0)/BF$1,"")</f>
        <v>0</v>
      </c>
      <c r="BG173" s="165">
        <f>IFERROR(VLOOKUP($B173,RD[[#All],[Date]:[IS20_Inv2_M2]],BG$2,0)/BG$1,"")</f>
        <v>0</v>
      </c>
      <c r="BH173" s="165">
        <f>IFERROR(VLOOKUP($B173,RD[[#All],[Date]:[IS20_Inv2_M2]],BH$2,0)/BH$1,"")</f>
        <v>0</v>
      </c>
      <c r="BI173" s="165">
        <f>IFERROR(VLOOKUP($B173,RD[[#All],[Date]:[IS20_Inv2_M2]],BI$2,0)/BI$1,"")</f>
        <v>0</v>
      </c>
      <c r="BJ173" s="165">
        <f>IFERROR(VLOOKUP($B173,RD[[#All],[Date]:[IS20_Inv2_M2]],BJ$2,0)/BJ$1,"")</f>
        <v>0</v>
      </c>
      <c r="BK173" s="165">
        <f>IFERROR(VLOOKUP($B173,RD[[#All],[Date]:[IS20_Inv2_M2]],BK$2,0)/BK$1,"")</f>
        <v>0</v>
      </c>
      <c r="BL173" s="165">
        <f>IFERROR(VLOOKUP($B173,RD[[#All],[Date]:[IS20_Inv2_M2]],BL$2,0)/BL$1,"")</f>
        <v>0</v>
      </c>
      <c r="BM173" s="165">
        <f>IFERROR(VLOOKUP($B173,RD[[#All],[Date]:[IS20_Inv2_M2]],BM$2,0)/BM$1,"")</f>
        <v>0</v>
      </c>
      <c r="BN173" s="165">
        <f>IFERROR(VLOOKUP($B173,RD[[#All],[Date]:[IS20_Inv2_M2]],BN$2,0)/BN$1,"")</f>
        <v>0</v>
      </c>
      <c r="BO173" s="165">
        <f>IFERROR(VLOOKUP($B173,RD[[#All],[Date]:[IS20_Inv2_M2]],BO$2,0)/BO$1,"")</f>
        <v>0</v>
      </c>
      <c r="BP173" s="165">
        <f>IFERROR(VLOOKUP($B173,RD[[#All],[Date]:[IS20_Inv2_M2]],BP$2,0)/BP$1,"")</f>
        <v>0</v>
      </c>
      <c r="BQ173" s="165">
        <f>IFERROR(VLOOKUP($B173,RD[[#All],[Date]:[IS20_Inv2_M2]],BQ$2,0)/BQ$1,"")</f>
        <v>0</v>
      </c>
      <c r="BR173" s="165">
        <f>IFERROR(VLOOKUP($B173,RD[[#All],[Date]:[IS20_Inv2_M2]],BR$2,0)/BR$1,"")</f>
        <v>0</v>
      </c>
      <c r="BS173" s="165">
        <f>IFERROR(VLOOKUP($B173,RD[[#All],[Date]:[IS20_Inv2_M2]],BS$2,0)/BS$1,"")</f>
        <v>0</v>
      </c>
      <c r="BT173" s="165">
        <f>IFERROR(VLOOKUP($B173,RD[[#All],[Date]:[IS20_Inv2_M2]],BT$2,0)/BT$1,"")</f>
        <v>0</v>
      </c>
      <c r="BU173" s="165">
        <f>IFERROR(VLOOKUP($B173,RD[[#All],[Date]:[IS20_Inv2_M2]],BU$2,0)/BU$1,"")</f>
        <v>0</v>
      </c>
      <c r="BV173" s="165">
        <f>IFERROR(VLOOKUP($B173,RD[[#All],[Date]:[IS20_Inv2_M2]],BV$2,0)/BV$1,"")</f>
        <v>0</v>
      </c>
      <c r="BW173" s="165">
        <f>IFERROR(VLOOKUP($B173,RD[[#All],[Date]:[IS20_Inv2_M2]],BW$2,0)/BW$1,"")</f>
        <v>0</v>
      </c>
      <c r="BX173" s="165">
        <f>IFERROR(VLOOKUP($B173,RD[[#All],[Date]:[IS20_Inv2_M2]],BX$2,0)/BX$1,"")</f>
        <v>0</v>
      </c>
      <c r="BY173" s="165">
        <f>IFERROR(VLOOKUP($B173,RD[[#All],[Date]:[IS20_Inv2_M2]],BY$2,0)/BY$1,"")</f>
        <v>0</v>
      </c>
      <c r="BZ173" s="165">
        <f>IFERROR(VLOOKUP($B173,RD[[#All],[Date]:[IS20_Inv2_M2]],BZ$2,0)/BZ$1,"")</f>
        <v>0</v>
      </c>
      <c r="CA173" s="165">
        <f>IFERROR(VLOOKUP($B173,RD[[#All],[Date]:[IS20_Inv2_M2]],CA$2,0)/CA$1,"")</f>
        <v>0</v>
      </c>
      <c r="CB173" s="165">
        <f>IFERROR(VLOOKUP($B173,RD[[#All],[Date]:[IS20_Inv2_M2]],CB$2,0)/CB$1,"")</f>
        <v>0</v>
      </c>
      <c r="CC173" s="165">
        <f>IFERROR(VLOOKUP($B173,RD[[#All],[Date]:[IS20_Inv2_M2]],CC$2,0)/CC$1,"")</f>
        <v>0</v>
      </c>
      <c r="CD173" s="165">
        <f>IFERROR(VLOOKUP($B173,RD[[#All],[Date]:[IS20_Inv2_M2]],CD$2,0)/CD$1,"")</f>
        <v>0</v>
      </c>
      <c r="CE173" s="165">
        <f>IFERROR(VLOOKUP($B173,RD[[#All],[Date]:[IS20_Inv2_M2]],CE$2,0)/CE$1,"")</f>
        <v>0</v>
      </c>
      <c r="CF173" s="165">
        <f>IFERROR(VLOOKUP($B173,RD[[#All],[Date]:[IS20_Inv2_M2]],CF$2,0)/CF$1,"")</f>
        <v>0</v>
      </c>
      <c r="CG173" s="165">
        <f>IFERROR(VLOOKUP($B173,RD[[#All],[Date]:[IS20_Inv2_M2]],CG$2,0)/CG$1,"")</f>
        <v>0</v>
      </c>
      <c r="CH173" s="165">
        <f>IFERROR(VLOOKUP($B173,RD[[#All],[Date]:[IS20_Inv2_M2]],CH$2,0)/CH$1,"")</f>
        <v>0</v>
      </c>
      <c r="CI173" s="165">
        <f>IFERROR(VLOOKUP($B173,RD[[#All],[Date]:[IS20_Inv2_M2]],CI$2,0)/CI$1,"")</f>
        <v>0</v>
      </c>
      <c r="CJ173" s="165" t="str">
        <f>IFERROR(VLOOKUP($B173,RD[[#All],[Date]:[IS20_Inv2_M2]],CJ$2,0)/CJ$1,"")</f>
        <v/>
      </c>
      <c r="CK173" s="165">
        <f>IFERROR(VLOOKUP($B173,RD[[#All],[Date]:[IS20_Inv2_M2]],CK$2,0)/CK$1,"")</f>
        <v>0</v>
      </c>
      <c r="CL173" s="165">
        <f>IFERROR(VLOOKUP($B173,RD[[#All],[Date]:[IS20_Inv2_M2]],CL$2,0)/CL$1,"")</f>
        <v>0</v>
      </c>
      <c r="CM173" s="165">
        <f>IFERROR(VLOOKUP($B173,RD[[#All],[Date]:[IS20_Inv2_M2]],CM$2,0)/CM$1,"")</f>
        <v>0</v>
      </c>
      <c r="CN173" s="165">
        <f>IFERROR(VLOOKUP($B173,RD[[#All],[Date]:[IS20_Inv2_M2]],CN$2,0)/CN$1,"")</f>
        <v>0</v>
      </c>
      <c r="CO173" s="165">
        <f>IFERROR(VLOOKUP($B173,RD[[#All],[Date]:[IS20_Inv2_M2]],CO$2,0)/CO$1,"")</f>
        <v>0</v>
      </c>
      <c r="CP173" s="165">
        <f>IFERROR(VLOOKUP($B173,RD[[#All],[Date]:[IS20_Inv2_M2]],CP$2,0)/CP$1,"")</f>
        <v>0</v>
      </c>
      <c r="CQ173" s="165">
        <f>IFERROR(VLOOKUP($B173,RD[[#All],[Date]:[IS20_Inv2_M2]],CQ$2,0)/CQ$1,"")</f>
        <v>0</v>
      </c>
      <c r="CR173" s="165">
        <f>IFERROR(VLOOKUP($B173,RD[[#All],[Date]:[IS20_Inv2_M2]],CR$2,0)/CR$1,"")</f>
        <v>0</v>
      </c>
      <c r="CS173" s="165">
        <f>IFERROR(VLOOKUP($B173,RD[[#All],[Date]:[IS20_Inv2_M2]],CS$2,0)/CS$1,"")</f>
        <v>0</v>
      </c>
      <c r="CT173" s="165">
        <f>IFERROR(VLOOKUP($B173,RD[[#All],[Date]:[IS20_Inv2_M2]],CT$2,0)/CT$1,"")</f>
        <v>0</v>
      </c>
      <c r="CU173" s="165">
        <f>IFERROR(VLOOKUP($B173,RD[[#All],[Date]:[IS20_Inv2_M2]],CU$2,0)/CU$1,"")</f>
        <v>0</v>
      </c>
      <c r="CV173" s="165">
        <f>IFERROR(VLOOKUP($B173,RD[[#All],[Date]:[IS20_Inv2_M2]],CV$2,0)/CV$1,"")</f>
        <v>0</v>
      </c>
      <c r="CW173" s="165">
        <f>IFERROR(VLOOKUP($B173,RD[[#All],[Date]:[IS20_Inv2_M2]],CW$2,0)/CW$1,"")</f>
        <v>0</v>
      </c>
      <c r="CX173" s="165">
        <f>IFERROR(VLOOKUP($B173,RD[[#All],[Date]:[IS20_Inv2_M2]],CX$2,0)/CX$1,"")</f>
        <v>0</v>
      </c>
      <c r="CY173" s="165">
        <f>IFERROR(VLOOKUP($B173,RD[[#All],[Date]:[IS20_Inv2_M2]],CY$2,0)/CY$1,"")</f>
        <v>0</v>
      </c>
      <c r="CZ173" s="165">
        <f>IFERROR(VLOOKUP($B173,RD[[#All],[Date]:[IS20_Inv2_M2]],CZ$2,0)/CZ$1,"")</f>
        <v>0</v>
      </c>
      <c r="DA173" s="165" t="str">
        <f>IFERROR(AVERAGEIF(Inv_SY_B[[#This Row],[IS1_Inv1_M1]:[IS8_Inv4_M2]],"&gt;="&amp;0.1,Inv_SY_B[[#This Row],[IS1_Inv1_M1]:[IS8_Inv4_M2]]),"")</f>
        <v/>
      </c>
      <c r="DB173" s="165" t="str">
        <f>IFERROR(AVERAGEIF(Inv_SY_B[[#This Row],[IS18_Inv1_M1]:[IS19_Inv2_M3]],"&gt;="&amp;0.1,Inv_SY_B[[#This Row],[IS18_Inv1_M1]:[IS19_Inv2_M3]]),"")</f>
        <v/>
      </c>
      <c r="DC173" s="165" t="str">
        <f>IFERROR(AVERAGEIF(Inv_SY_B[[#This Row],[IS9_Inv1_M1]:[IS20_Inv2_M2]],"&gt;="&amp;0.1,Inv_SY_B[[#This Row],[IS9_Inv1_M1]:[IS20_Inv2_M2]]),"")</f>
        <v/>
      </c>
    </row>
    <row r="174" spans="2:107">
      <c r="B174" s="167">
        <f t="shared" si="68"/>
        <v>45866</v>
      </c>
      <c r="C174" s="165">
        <f>IFERROR(VLOOKUP($B174,RD[[#All],[Date]:[IS20_Inv2_M2]],C$2,0)/C$1,"")</f>
        <v>0</v>
      </c>
      <c r="D174" s="165">
        <f>IFERROR(VLOOKUP($B174,RD[[#All],[Date]:[IS20_Inv2_M2]],D$2,0)/D$1,"")</f>
        <v>0</v>
      </c>
      <c r="E174" s="165">
        <f>IFERROR(VLOOKUP($B174,RD[[#All],[Date]:[IS20_Inv2_M2]],E$2,0)/E$1,"")</f>
        <v>0</v>
      </c>
      <c r="F174" s="165">
        <f>IFERROR(VLOOKUP($B174,RD[[#All],[Date]:[IS20_Inv2_M2]],F$2,0)/F$1,"")</f>
        <v>0</v>
      </c>
      <c r="G174" s="165">
        <f>IFERROR(VLOOKUP($B174,RD[[#All],[Date]:[IS20_Inv2_M2]],G$2,0)/G$1,"")</f>
        <v>0</v>
      </c>
      <c r="H174" s="165">
        <f>IFERROR(VLOOKUP($B174,RD[[#All],[Date]:[IS20_Inv2_M2]],H$2,0)/H$1,"")</f>
        <v>0</v>
      </c>
      <c r="I174" s="165">
        <f>IFERROR(VLOOKUP($B174,RD[[#All],[Date]:[IS20_Inv2_M2]],I$2,0)/I$1,"")</f>
        <v>0</v>
      </c>
      <c r="J174" s="165">
        <f>IFERROR(VLOOKUP($B174,RD[[#All],[Date]:[IS20_Inv2_M2]],J$2,0)/J$1,"")</f>
        <v>0</v>
      </c>
      <c r="K174" s="165">
        <f>IFERROR(VLOOKUP($B174,RD[[#All],[Date]:[IS20_Inv2_M2]],K$2,0)/K$1,"")</f>
        <v>0</v>
      </c>
      <c r="L174" s="165">
        <f>IFERROR(VLOOKUP($B174,RD[[#All],[Date]:[IS20_Inv2_M2]],L$2,0)/L$1,"")</f>
        <v>0</v>
      </c>
      <c r="M174" s="165">
        <f>IFERROR(VLOOKUP($B174,RD[[#All],[Date]:[IS20_Inv2_M2]],M$2,0)/M$1,"")</f>
        <v>0</v>
      </c>
      <c r="N174" s="165">
        <f>IFERROR(VLOOKUP($B174,RD[[#All],[Date]:[IS20_Inv2_M2]],N$2,0)/N$1,"")</f>
        <v>0</v>
      </c>
      <c r="O174" s="165">
        <f>IFERROR(VLOOKUP($B174,RD[[#All],[Date]:[IS20_Inv2_M2]],O$2,0)/O$1,"")</f>
        <v>0</v>
      </c>
      <c r="P174" s="165">
        <f>IFERROR(VLOOKUP($B174,RD[[#All],[Date]:[IS20_Inv2_M2]],P$2,0)/P$1,"")</f>
        <v>0</v>
      </c>
      <c r="Q174" s="165">
        <f>IFERROR(VLOOKUP($B174,RD[[#All],[Date]:[IS20_Inv2_M2]],Q$2,0)/Q$1,"")</f>
        <v>0</v>
      </c>
      <c r="R174" s="165">
        <f>IFERROR(VLOOKUP($B174,RD[[#All],[Date]:[IS20_Inv2_M2]],R$2,0)/R$1,"")</f>
        <v>0</v>
      </c>
      <c r="S174" s="165">
        <f>IFERROR(VLOOKUP($B174,RD[[#All],[Date]:[IS20_Inv2_M2]],S$2,0)/S$1,"")</f>
        <v>0</v>
      </c>
      <c r="T174" s="165">
        <f>IFERROR(VLOOKUP($B174,RD[[#All],[Date]:[IS20_Inv2_M2]],T$2,0)/T$1,"")</f>
        <v>0</v>
      </c>
      <c r="U174" s="165">
        <f>IFERROR(VLOOKUP($B174,RD[[#All],[Date]:[IS20_Inv2_M2]],U$2,0)/U$1,"")</f>
        <v>0</v>
      </c>
      <c r="V174" s="165">
        <f>IFERROR(VLOOKUP($B174,RD[[#All],[Date]:[IS20_Inv2_M2]],V$2,0)/V$1,"")</f>
        <v>0</v>
      </c>
      <c r="W174" s="165">
        <f>IFERROR(VLOOKUP($B174,RD[[#All],[Date]:[IS20_Inv2_M2]],W$2,0)/W$1,"")</f>
        <v>0</v>
      </c>
      <c r="X174" s="165">
        <f>IFERROR(VLOOKUP($B174,RD[[#All],[Date]:[IS20_Inv2_M2]],X$2,0)/X$1,"")</f>
        <v>0</v>
      </c>
      <c r="Y174" s="165">
        <f>IFERROR(VLOOKUP($B174,RD[[#All],[Date]:[IS20_Inv2_M2]],Y$2,0)/Y$1,"")</f>
        <v>0</v>
      </c>
      <c r="Z174" s="165">
        <f>IFERROR(VLOOKUP($B174,RD[[#All],[Date]:[IS20_Inv2_M2]],Z$2,0)/Z$1,"")</f>
        <v>0</v>
      </c>
      <c r="AA174" s="165">
        <f>IFERROR(VLOOKUP($B174,RD[[#All],[Date]:[IS20_Inv2_M2]],AA$2,0)/AA$1,"")</f>
        <v>0</v>
      </c>
      <c r="AB174" s="165">
        <f>IFERROR(VLOOKUP($B174,RD[[#All],[Date]:[IS20_Inv2_M2]],AB$2,0)/AB$1,"")</f>
        <v>0</v>
      </c>
      <c r="AC174" s="165">
        <f>IFERROR(VLOOKUP($B174,RD[[#All],[Date]:[IS20_Inv2_M2]],AC$2,0)/AC$1,"")</f>
        <v>0</v>
      </c>
      <c r="AD174" s="165">
        <f>IFERROR(VLOOKUP($B174,RD[[#All],[Date]:[IS20_Inv2_M2]],AD$2,0)/AD$1,"")</f>
        <v>0</v>
      </c>
      <c r="AE174" s="165">
        <f>IFERROR(VLOOKUP($B174,RD[[#All],[Date]:[IS20_Inv2_M2]],AE$2,0)/AE$1,"")</f>
        <v>0</v>
      </c>
      <c r="AF174" s="165">
        <f>IFERROR(VLOOKUP($B174,RD[[#All],[Date]:[IS20_Inv2_M2]],AF$2,0)/AF$1,"")</f>
        <v>0</v>
      </c>
      <c r="AG174" s="165">
        <f>IFERROR(VLOOKUP($B174,RD[[#All],[Date]:[IS20_Inv2_M2]],AG$2,0)/AG$1,"")</f>
        <v>0</v>
      </c>
      <c r="AH174" s="165">
        <f>IFERROR(VLOOKUP($B174,RD[[#All],[Date]:[IS20_Inv2_M2]],AH$2,0)/AH$1,"")</f>
        <v>0</v>
      </c>
      <c r="AI174" s="165">
        <f>IFERROR(VLOOKUP($B174,RD[[#All],[Date]:[IS20_Inv2_M2]],AI$2,0)/AI$1,"")</f>
        <v>0</v>
      </c>
      <c r="AJ174" s="165">
        <f>IFERROR(VLOOKUP($B174,RD[[#All],[Date]:[IS20_Inv2_M2]],AJ$2,0)/AJ$1,"")</f>
        <v>0</v>
      </c>
      <c r="AK174" s="165">
        <f>IFERROR(VLOOKUP($B174,RD[[#All],[Date]:[IS20_Inv2_M2]],AK$2,0)/AK$1,"")</f>
        <v>0</v>
      </c>
      <c r="AL174" s="165">
        <f>IFERROR(VLOOKUP($B174,RD[[#All],[Date]:[IS20_Inv2_M2]],AL$2,0)/AL$1,"")</f>
        <v>0</v>
      </c>
      <c r="AM174" s="165">
        <f>IFERROR(VLOOKUP($B174,RD[[#All],[Date]:[IS20_Inv2_M2]],AM$2,0)/AM$1,"")</f>
        <v>0</v>
      </c>
      <c r="AN174" s="165">
        <f>IFERROR(VLOOKUP($B174,RD[[#All],[Date]:[IS20_Inv2_M2]],AN$2,0)/AN$1,"")</f>
        <v>0</v>
      </c>
      <c r="AO174" s="165">
        <f>IFERROR(VLOOKUP($B174,RD[[#All],[Date]:[IS20_Inv2_M2]],AO$2,0)/AO$1,"")</f>
        <v>0</v>
      </c>
      <c r="AP174" s="165">
        <f>IFERROR(VLOOKUP($B174,RD[[#All],[Date]:[IS20_Inv2_M2]],AP$2,0)/AP$1,"")</f>
        <v>0</v>
      </c>
      <c r="AQ174" s="165">
        <f>IFERROR(VLOOKUP($B174,RD[[#All],[Date]:[IS20_Inv2_M2]],AQ$2,0)/AQ$1,"")</f>
        <v>0</v>
      </c>
      <c r="AR174" s="165">
        <f>IFERROR(VLOOKUP($B174,RD[[#All],[Date]:[IS20_Inv2_M2]],AR$2,0)/AR$1,"")</f>
        <v>0</v>
      </c>
      <c r="AS174" s="165">
        <f>IFERROR(VLOOKUP($B174,RD[[#All],[Date]:[IS20_Inv2_M2]],AS$2,0)/AS$1,"")</f>
        <v>0</v>
      </c>
      <c r="AT174" s="165">
        <f>IFERROR(VLOOKUP($B174,RD[[#All],[Date]:[IS20_Inv2_M2]],AT$2,0)/AT$1,"")</f>
        <v>0</v>
      </c>
      <c r="AU174" s="165">
        <f>IFERROR(VLOOKUP($B174,RD[[#All],[Date]:[IS20_Inv2_M2]],AU$2,0)/AU$1,"")</f>
        <v>0</v>
      </c>
      <c r="AV174" s="165">
        <f>IFERROR(VLOOKUP($B174,RD[[#All],[Date]:[IS20_Inv2_M2]],AV$2,0)/AV$1,"")</f>
        <v>0</v>
      </c>
      <c r="AW174" s="165">
        <f>IFERROR(VLOOKUP($B174,RD[[#All],[Date]:[IS20_Inv2_M2]],AW$2,0)/AW$1,"")</f>
        <v>0</v>
      </c>
      <c r="AX174" s="165">
        <f>IFERROR(VLOOKUP($B174,RD[[#All],[Date]:[IS20_Inv2_M2]],AX$2,0)/AX$1,"")</f>
        <v>0</v>
      </c>
      <c r="AY174" s="165">
        <f>IFERROR(VLOOKUP($B174,RD[[#All],[Date]:[IS20_Inv2_M2]],AY$2,0)/AY$1,"")</f>
        <v>0</v>
      </c>
      <c r="AZ174" s="165">
        <f>IFERROR(VLOOKUP($B174,RD[[#All],[Date]:[IS20_Inv2_M2]],AZ$2,0)/AZ$1,"")</f>
        <v>0</v>
      </c>
      <c r="BA174" s="165">
        <f>IFERROR(VLOOKUP($B174,RD[[#All],[Date]:[IS20_Inv2_M2]],BA$2,0)/BA$1,"")</f>
        <v>0</v>
      </c>
      <c r="BB174" s="165">
        <f>IFERROR(VLOOKUP($B174,RD[[#All],[Date]:[IS20_Inv2_M2]],BB$2,0)/BB$1,"")</f>
        <v>0</v>
      </c>
      <c r="BC174" s="165">
        <f>IFERROR(VLOOKUP($B174,RD[[#All],[Date]:[IS20_Inv2_M2]],BC$2,0)/BC$1,"")</f>
        <v>0</v>
      </c>
      <c r="BD174" s="165">
        <f>IFERROR(VLOOKUP($B174,RD[[#All],[Date]:[IS20_Inv2_M2]],BD$2,0)/BD$1,"")</f>
        <v>0</v>
      </c>
      <c r="BE174" s="165">
        <f>IFERROR(VLOOKUP($B174,RD[[#All],[Date]:[IS20_Inv2_M2]],BE$2,0)/BE$1,"")</f>
        <v>0</v>
      </c>
      <c r="BF174" s="165">
        <f>IFERROR(VLOOKUP($B174,RD[[#All],[Date]:[IS20_Inv2_M2]],BF$2,0)/BF$1,"")</f>
        <v>0</v>
      </c>
      <c r="BG174" s="165">
        <f>IFERROR(VLOOKUP($B174,RD[[#All],[Date]:[IS20_Inv2_M2]],BG$2,0)/BG$1,"")</f>
        <v>0</v>
      </c>
      <c r="BH174" s="165">
        <f>IFERROR(VLOOKUP($B174,RD[[#All],[Date]:[IS20_Inv2_M2]],BH$2,0)/BH$1,"")</f>
        <v>0</v>
      </c>
      <c r="BI174" s="165">
        <f>IFERROR(VLOOKUP($B174,RD[[#All],[Date]:[IS20_Inv2_M2]],BI$2,0)/BI$1,"")</f>
        <v>0</v>
      </c>
      <c r="BJ174" s="165">
        <f>IFERROR(VLOOKUP($B174,RD[[#All],[Date]:[IS20_Inv2_M2]],BJ$2,0)/BJ$1,"")</f>
        <v>0</v>
      </c>
      <c r="BK174" s="165">
        <f>IFERROR(VLOOKUP($B174,RD[[#All],[Date]:[IS20_Inv2_M2]],BK$2,0)/BK$1,"")</f>
        <v>0</v>
      </c>
      <c r="BL174" s="165">
        <f>IFERROR(VLOOKUP($B174,RD[[#All],[Date]:[IS20_Inv2_M2]],BL$2,0)/BL$1,"")</f>
        <v>0</v>
      </c>
      <c r="BM174" s="165">
        <f>IFERROR(VLOOKUP($B174,RD[[#All],[Date]:[IS20_Inv2_M2]],BM$2,0)/BM$1,"")</f>
        <v>0</v>
      </c>
      <c r="BN174" s="165">
        <f>IFERROR(VLOOKUP($B174,RD[[#All],[Date]:[IS20_Inv2_M2]],BN$2,0)/BN$1,"")</f>
        <v>0</v>
      </c>
      <c r="BO174" s="165">
        <f>IFERROR(VLOOKUP($B174,RD[[#All],[Date]:[IS20_Inv2_M2]],BO$2,0)/BO$1,"")</f>
        <v>0</v>
      </c>
      <c r="BP174" s="165">
        <f>IFERROR(VLOOKUP($B174,RD[[#All],[Date]:[IS20_Inv2_M2]],BP$2,0)/BP$1,"")</f>
        <v>0</v>
      </c>
      <c r="BQ174" s="165">
        <f>IFERROR(VLOOKUP($B174,RD[[#All],[Date]:[IS20_Inv2_M2]],BQ$2,0)/BQ$1,"")</f>
        <v>0</v>
      </c>
      <c r="BR174" s="165">
        <f>IFERROR(VLOOKUP($B174,RD[[#All],[Date]:[IS20_Inv2_M2]],BR$2,0)/BR$1,"")</f>
        <v>0</v>
      </c>
      <c r="BS174" s="165">
        <f>IFERROR(VLOOKUP($B174,RD[[#All],[Date]:[IS20_Inv2_M2]],BS$2,0)/BS$1,"")</f>
        <v>0</v>
      </c>
      <c r="BT174" s="165">
        <f>IFERROR(VLOOKUP($B174,RD[[#All],[Date]:[IS20_Inv2_M2]],BT$2,0)/BT$1,"")</f>
        <v>0</v>
      </c>
      <c r="BU174" s="165">
        <f>IFERROR(VLOOKUP($B174,RD[[#All],[Date]:[IS20_Inv2_M2]],BU$2,0)/BU$1,"")</f>
        <v>0</v>
      </c>
      <c r="BV174" s="165">
        <f>IFERROR(VLOOKUP($B174,RD[[#All],[Date]:[IS20_Inv2_M2]],BV$2,0)/BV$1,"")</f>
        <v>0</v>
      </c>
      <c r="BW174" s="165">
        <f>IFERROR(VLOOKUP($B174,RD[[#All],[Date]:[IS20_Inv2_M2]],BW$2,0)/BW$1,"")</f>
        <v>0</v>
      </c>
      <c r="BX174" s="165">
        <f>IFERROR(VLOOKUP($B174,RD[[#All],[Date]:[IS20_Inv2_M2]],BX$2,0)/BX$1,"")</f>
        <v>0</v>
      </c>
      <c r="BY174" s="165">
        <f>IFERROR(VLOOKUP($B174,RD[[#All],[Date]:[IS20_Inv2_M2]],BY$2,0)/BY$1,"")</f>
        <v>0</v>
      </c>
      <c r="BZ174" s="165">
        <f>IFERROR(VLOOKUP($B174,RD[[#All],[Date]:[IS20_Inv2_M2]],BZ$2,0)/BZ$1,"")</f>
        <v>0</v>
      </c>
      <c r="CA174" s="165">
        <f>IFERROR(VLOOKUP($B174,RD[[#All],[Date]:[IS20_Inv2_M2]],CA$2,0)/CA$1,"")</f>
        <v>0</v>
      </c>
      <c r="CB174" s="165">
        <f>IFERROR(VLOOKUP($B174,RD[[#All],[Date]:[IS20_Inv2_M2]],CB$2,0)/CB$1,"")</f>
        <v>0</v>
      </c>
      <c r="CC174" s="165">
        <f>IFERROR(VLOOKUP($B174,RD[[#All],[Date]:[IS20_Inv2_M2]],CC$2,0)/CC$1,"")</f>
        <v>0</v>
      </c>
      <c r="CD174" s="165">
        <f>IFERROR(VLOOKUP($B174,RD[[#All],[Date]:[IS20_Inv2_M2]],CD$2,0)/CD$1,"")</f>
        <v>0</v>
      </c>
      <c r="CE174" s="165">
        <f>IFERROR(VLOOKUP($B174,RD[[#All],[Date]:[IS20_Inv2_M2]],CE$2,0)/CE$1,"")</f>
        <v>0</v>
      </c>
      <c r="CF174" s="165">
        <f>IFERROR(VLOOKUP($B174,RD[[#All],[Date]:[IS20_Inv2_M2]],CF$2,0)/CF$1,"")</f>
        <v>0</v>
      </c>
      <c r="CG174" s="165">
        <f>IFERROR(VLOOKUP($B174,RD[[#All],[Date]:[IS20_Inv2_M2]],CG$2,0)/CG$1,"")</f>
        <v>0</v>
      </c>
      <c r="CH174" s="165">
        <f>IFERROR(VLOOKUP($B174,RD[[#All],[Date]:[IS20_Inv2_M2]],CH$2,0)/CH$1,"")</f>
        <v>0</v>
      </c>
      <c r="CI174" s="165">
        <f>IFERROR(VLOOKUP($B174,RD[[#All],[Date]:[IS20_Inv2_M2]],CI$2,0)/CI$1,"")</f>
        <v>0</v>
      </c>
      <c r="CJ174" s="165" t="str">
        <f>IFERROR(VLOOKUP($B174,RD[[#All],[Date]:[IS20_Inv2_M2]],CJ$2,0)/CJ$1,"")</f>
        <v/>
      </c>
      <c r="CK174" s="165">
        <f>IFERROR(VLOOKUP($B174,RD[[#All],[Date]:[IS20_Inv2_M2]],CK$2,0)/CK$1,"")</f>
        <v>0</v>
      </c>
      <c r="CL174" s="165">
        <f>IFERROR(VLOOKUP($B174,RD[[#All],[Date]:[IS20_Inv2_M2]],CL$2,0)/CL$1,"")</f>
        <v>0</v>
      </c>
      <c r="CM174" s="165">
        <f>IFERROR(VLOOKUP($B174,RD[[#All],[Date]:[IS20_Inv2_M2]],CM$2,0)/CM$1,"")</f>
        <v>0</v>
      </c>
      <c r="CN174" s="165">
        <f>IFERROR(VLOOKUP($B174,RD[[#All],[Date]:[IS20_Inv2_M2]],CN$2,0)/CN$1,"")</f>
        <v>0</v>
      </c>
      <c r="CO174" s="165">
        <f>IFERROR(VLOOKUP($B174,RD[[#All],[Date]:[IS20_Inv2_M2]],CO$2,0)/CO$1,"")</f>
        <v>0</v>
      </c>
      <c r="CP174" s="165">
        <f>IFERROR(VLOOKUP($B174,RD[[#All],[Date]:[IS20_Inv2_M2]],CP$2,0)/CP$1,"")</f>
        <v>0</v>
      </c>
      <c r="CQ174" s="165">
        <f>IFERROR(VLOOKUP($B174,RD[[#All],[Date]:[IS20_Inv2_M2]],CQ$2,0)/CQ$1,"")</f>
        <v>0</v>
      </c>
      <c r="CR174" s="165">
        <f>IFERROR(VLOOKUP($B174,RD[[#All],[Date]:[IS20_Inv2_M2]],CR$2,0)/CR$1,"")</f>
        <v>0</v>
      </c>
      <c r="CS174" s="165">
        <f>IFERROR(VLOOKUP($B174,RD[[#All],[Date]:[IS20_Inv2_M2]],CS$2,0)/CS$1,"")</f>
        <v>0</v>
      </c>
      <c r="CT174" s="165">
        <f>IFERROR(VLOOKUP($B174,RD[[#All],[Date]:[IS20_Inv2_M2]],CT$2,0)/CT$1,"")</f>
        <v>0</v>
      </c>
      <c r="CU174" s="165">
        <f>IFERROR(VLOOKUP($B174,RD[[#All],[Date]:[IS20_Inv2_M2]],CU$2,0)/CU$1,"")</f>
        <v>0</v>
      </c>
      <c r="CV174" s="165">
        <f>IFERROR(VLOOKUP($B174,RD[[#All],[Date]:[IS20_Inv2_M2]],CV$2,0)/CV$1,"")</f>
        <v>0</v>
      </c>
      <c r="CW174" s="165">
        <f>IFERROR(VLOOKUP($B174,RD[[#All],[Date]:[IS20_Inv2_M2]],CW$2,0)/CW$1,"")</f>
        <v>0</v>
      </c>
      <c r="CX174" s="165">
        <f>IFERROR(VLOOKUP($B174,RD[[#All],[Date]:[IS20_Inv2_M2]],CX$2,0)/CX$1,"")</f>
        <v>0</v>
      </c>
      <c r="CY174" s="165">
        <f>IFERROR(VLOOKUP($B174,RD[[#All],[Date]:[IS20_Inv2_M2]],CY$2,0)/CY$1,"")</f>
        <v>0</v>
      </c>
      <c r="CZ174" s="165">
        <f>IFERROR(VLOOKUP($B174,RD[[#All],[Date]:[IS20_Inv2_M2]],CZ$2,0)/CZ$1,"")</f>
        <v>0</v>
      </c>
      <c r="DA174" s="165" t="str">
        <f>IFERROR(AVERAGEIF(Inv_SY_B[[#This Row],[IS1_Inv1_M1]:[IS8_Inv4_M2]],"&gt;="&amp;0.1,Inv_SY_B[[#This Row],[IS1_Inv1_M1]:[IS8_Inv4_M2]]),"")</f>
        <v/>
      </c>
      <c r="DB174" s="165" t="str">
        <f>IFERROR(AVERAGEIF(Inv_SY_B[[#This Row],[IS18_Inv1_M1]:[IS19_Inv2_M3]],"&gt;="&amp;0.1,Inv_SY_B[[#This Row],[IS18_Inv1_M1]:[IS19_Inv2_M3]]),"")</f>
        <v/>
      </c>
      <c r="DC174" s="165" t="str">
        <f>IFERROR(AVERAGEIF(Inv_SY_B[[#This Row],[IS9_Inv1_M1]:[IS20_Inv2_M2]],"&gt;="&amp;0.1,Inv_SY_B[[#This Row],[IS9_Inv1_M1]:[IS20_Inv2_M2]]),"")</f>
        <v/>
      </c>
    </row>
    <row r="175" spans="2:107">
      <c r="B175" s="167">
        <f t="shared" si="68"/>
        <v>45867</v>
      </c>
      <c r="C175" s="165">
        <f>IFERROR(VLOOKUP($B175,RD[[#All],[Date]:[IS20_Inv2_M2]],C$2,0)/C$1,"")</f>
        <v>0</v>
      </c>
      <c r="D175" s="165">
        <f>IFERROR(VLOOKUP($B175,RD[[#All],[Date]:[IS20_Inv2_M2]],D$2,0)/D$1,"")</f>
        <v>0</v>
      </c>
      <c r="E175" s="165">
        <f>IFERROR(VLOOKUP($B175,RD[[#All],[Date]:[IS20_Inv2_M2]],E$2,0)/E$1,"")</f>
        <v>0</v>
      </c>
      <c r="F175" s="165">
        <f>IFERROR(VLOOKUP($B175,RD[[#All],[Date]:[IS20_Inv2_M2]],F$2,0)/F$1,"")</f>
        <v>0</v>
      </c>
      <c r="G175" s="165">
        <f>IFERROR(VLOOKUP($B175,RD[[#All],[Date]:[IS20_Inv2_M2]],G$2,0)/G$1,"")</f>
        <v>0</v>
      </c>
      <c r="H175" s="165">
        <f>IFERROR(VLOOKUP($B175,RD[[#All],[Date]:[IS20_Inv2_M2]],H$2,0)/H$1,"")</f>
        <v>0</v>
      </c>
      <c r="I175" s="165">
        <f>IFERROR(VLOOKUP($B175,RD[[#All],[Date]:[IS20_Inv2_M2]],I$2,0)/I$1,"")</f>
        <v>0</v>
      </c>
      <c r="J175" s="165">
        <f>IFERROR(VLOOKUP($B175,RD[[#All],[Date]:[IS20_Inv2_M2]],J$2,0)/J$1,"")</f>
        <v>0</v>
      </c>
      <c r="K175" s="165">
        <f>IFERROR(VLOOKUP($B175,RD[[#All],[Date]:[IS20_Inv2_M2]],K$2,0)/K$1,"")</f>
        <v>0</v>
      </c>
      <c r="L175" s="165">
        <f>IFERROR(VLOOKUP($B175,RD[[#All],[Date]:[IS20_Inv2_M2]],L$2,0)/L$1,"")</f>
        <v>0</v>
      </c>
      <c r="M175" s="165">
        <f>IFERROR(VLOOKUP($B175,RD[[#All],[Date]:[IS20_Inv2_M2]],M$2,0)/M$1,"")</f>
        <v>0</v>
      </c>
      <c r="N175" s="165">
        <f>IFERROR(VLOOKUP($B175,RD[[#All],[Date]:[IS20_Inv2_M2]],N$2,0)/N$1,"")</f>
        <v>0</v>
      </c>
      <c r="O175" s="165">
        <f>IFERROR(VLOOKUP($B175,RD[[#All],[Date]:[IS20_Inv2_M2]],O$2,0)/O$1,"")</f>
        <v>0</v>
      </c>
      <c r="P175" s="165">
        <f>IFERROR(VLOOKUP($B175,RD[[#All],[Date]:[IS20_Inv2_M2]],P$2,0)/P$1,"")</f>
        <v>0</v>
      </c>
      <c r="Q175" s="165">
        <f>IFERROR(VLOOKUP($B175,RD[[#All],[Date]:[IS20_Inv2_M2]],Q$2,0)/Q$1,"")</f>
        <v>0</v>
      </c>
      <c r="R175" s="165">
        <f>IFERROR(VLOOKUP($B175,RD[[#All],[Date]:[IS20_Inv2_M2]],R$2,0)/R$1,"")</f>
        <v>0</v>
      </c>
      <c r="S175" s="165">
        <f>IFERROR(VLOOKUP($B175,RD[[#All],[Date]:[IS20_Inv2_M2]],S$2,0)/S$1,"")</f>
        <v>0</v>
      </c>
      <c r="T175" s="165">
        <f>IFERROR(VLOOKUP($B175,RD[[#All],[Date]:[IS20_Inv2_M2]],T$2,0)/T$1,"")</f>
        <v>0</v>
      </c>
      <c r="U175" s="165">
        <f>IFERROR(VLOOKUP($B175,RD[[#All],[Date]:[IS20_Inv2_M2]],U$2,0)/U$1,"")</f>
        <v>0</v>
      </c>
      <c r="V175" s="165">
        <f>IFERROR(VLOOKUP($B175,RD[[#All],[Date]:[IS20_Inv2_M2]],V$2,0)/V$1,"")</f>
        <v>0</v>
      </c>
      <c r="W175" s="165">
        <f>IFERROR(VLOOKUP($B175,RD[[#All],[Date]:[IS20_Inv2_M2]],W$2,0)/W$1,"")</f>
        <v>0</v>
      </c>
      <c r="X175" s="165">
        <f>IFERROR(VLOOKUP($B175,RD[[#All],[Date]:[IS20_Inv2_M2]],X$2,0)/X$1,"")</f>
        <v>0</v>
      </c>
      <c r="Y175" s="165">
        <f>IFERROR(VLOOKUP($B175,RD[[#All],[Date]:[IS20_Inv2_M2]],Y$2,0)/Y$1,"")</f>
        <v>0</v>
      </c>
      <c r="Z175" s="165">
        <f>IFERROR(VLOOKUP($B175,RD[[#All],[Date]:[IS20_Inv2_M2]],Z$2,0)/Z$1,"")</f>
        <v>0</v>
      </c>
      <c r="AA175" s="165">
        <f>IFERROR(VLOOKUP($B175,RD[[#All],[Date]:[IS20_Inv2_M2]],AA$2,0)/AA$1,"")</f>
        <v>0</v>
      </c>
      <c r="AB175" s="165">
        <f>IFERROR(VLOOKUP($B175,RD[[#All],[Date]:[IS20_Inv2_M2]],AB$2,0)/AB$1,"")</f>
        <v>0</v>
      </c>
      <c r="AC175" s="165">
        <f>IFERROR(VLOOKUP($B175,RD[[#All],[Date]:[IS20_Inv2_M2]],AC$2,0)/AC$1,"")</f>
        <v>0</v>
      </c>
      <c r="AD175" s="165">
        <f>IFERROR(VLOOKUP($B175,RD[[#All],[Date]:[IS20_Inv2_M2]],AD$2,0)/AD$1,"")</f>
        <v>0</v>
      </c>
      <c r="AE175" s="165">
        <f>IFERROR(VLOOKUP($B175,RD[[#All],[Date]:[IS20_Inv2_M2]],AE$2,0)/AE$1,"")</f>
        <v>0</v>
      </c>
      <c r="AF175" s="165">
        <f>IFERROR(VLOOKUP($B175,RD[[#All],[Date]:[IS20_Inv2_M2]],AF$2,0)/AF$1,"")</f>
        <v>0</v>
      </c>
      <c r="AG175" s="165">
        <f>IFERROR(VLOOKUP($B175,RD[[#All],[Date]:[IS20_Inv2_M2]],AG$2,0)/AG$1,"")</f>
        <v>0</v>
      </c>
      <c r="AH175" s="165">
        <f>IFERROR(VLOOKUP($B175,RD[[#All],[Date]:[IS20_Inv2_M2]],AH$2,0)/AH$1,"")</f>
        <v>0</v>
      </c>
      <c r="AI175" s="165">
        <f>IFERROR(VLOOKUP($B175,RD[[#All],[Date]:[IS20_Inv2_M2]],AI$2,0)/AI$1,"")</f>
        <v>0</v>
      </c>
      <c r="AJ175" s="165">
        <f>IFERROR(VLOOKUP($B175,RD[[#All],[Date]:[IS20_Inv2_M2]],AJ$2,0)/AJ$1,"")</f>
        <v>0</v>
      </c>
      <c r="AK175" s="165">
        <f>IFERROR(VLOOKUP($B175,RD[[#All],[Date]:[IS20_Inv2_M2]],AK$2,0)/AK$1,"")</f>
        <v>0</v>
      </c>
      <c r="AL175" s="165">
        <f>IFERROR(VLOOKUP($B175,RD[[#All],[Date]:[IS20_Inv2_M2]],AL$2,0)/AL$1,"")</f>
        <v>0</v>
      </c>
      <c r="AM175" s="165">
        <f>IFERROR(VLOOKUP($B175,RD[[#All],[Date]:[IS20_Inv2_M2]],AM$2,0)/AM$1,"")</f>
        <v>0</v>
      </c>
      <c r="AN175" s="165">
        <f>IFERROR(VLOOKUP($B175,RD[[#All],[Date]:[IS20_Inv2_M2]],AN$2,0)/AN$1,"")</f>
        <v>0</v>
      </c>
      <c r="AO175" s="165">
        <f>IFERROR(VLOOKUP($B175,RD[[#All],[Date]:[IS20_Inv2_M2]],AO$2,0)/AO$1,"")</f>
        <v>0</v>
      </c>
      <c r="AP175" s="165">
        <f>IFERROR(VLOOKUP($B175,RD[[#All],[Date]:[IS20_Inv2_M2]],AP$2,0)/AP$1,"")</f>
        <v>0</v>
      </c>
      <c r="AQ175" s="165">
        <f>IFERROR(VLOOKUP($B175,RD[[#All],[Date]:[IS20_Inv2_M2]],AQ$2,0)/AQ$1,"")</f>
        <v>0</v>
      </c>
      <c r="AR175" s="165">
        <f>IFERROR(VLOOKUP($B175,RD[[#All],[Date]:[IS20_Inv2_M2]],AR$2,0)/AR$1,"")</f>
        <v>0</v>
      </c>
      <c r="AS175" s="165">
        <f>IFERROR(VLOOKUP($B175,RD[[#All],[Date]:[IS20_Inv2_M2]],AS$2,0)/AS$1,"")</f>
        <v>0</v>
      </c>
      <c r="AT175" s="165">
        <f>IFERROR(VLOOKUP($B175,RD[[#All],[Date]:[IS20_Inv2_M2]],AT$2,0)/AT$1,"")</f>
        <v>0</v>
      </c>
      <c r="AU175" s="165">
        <f>IFERROR(VLOOKUP($B175,RD[[#All],[Date]:[IS20_Inv2_M2]],AU$2,0)/AU$1,"")</f>
        <v>0</v>
      </c>
      <c r="AV175" s="165">
        <f>IFERROR(VLOOKUP($B175,RD[[#All],[Date]:[IS20_Inv2_M2]],AV$2,0)/AV$1,"")</f>
        <v>0</v>
      </c>
      <c r="AW175" s="165">
        <f>IFERROR(VLOOKUP($B175,RD[[#All],[Date]:[IS20_Inv2_M2]],AW$2,0)/AW$1,"")</f>
        <v>0</v>
      </c>
      <c r="AX175" s="165">
        <f>IFERROR(VLOOKUP($B175,RD[[#All],[Date]:[IS20_Inv2_M2]],AX$2,0)/AX$1,"")</f>
        <v>0</v>
      </c>
      <c r="AY175" s="165">
        <f>IFERROR(VLOOKUP($B175,RD[[#All],[Date]:[IS20_Inv2_M2]],AY$2,0)/AY$1,"")</f>
        <v>0</v>
      </c>
      <c r="AZ175" s="165">
        <f>IFERROR(VLOOKUP($B175,RD[[#All],[Date]:[IS20_Inv2_M2]],AZ$2,0)/AZ$1,"")</f>
        <v>0</v>
      </c>
      <c r="BA175" s="165">
        <f>IFERROR(VLOOKUP($B175,RD[[#All],[Date]:[IS20_Inv2_M2]],BA$2,0)/BA$1,"")</f>
        <v>0</v>
      </c>
      <c r="BB175" s="165">
        <f>IFERROR(VLOOKUP($B175,RD[[#All],[Date]:[IS20_Inv2_M2]],BB$2,0)/BB$1,"")</f>
        <v>0</v>
      </c>
      <c r="BC175" s="165">
        <f>IFERROR(VLOOKUP($B175,RD[[#All],[Date]:[IS20_Inv2_M2]],BC$2,0)/BC$1,"")</f>
        <v>0</v>
      </c>
      <c r="BD175" s="165">
        <f>IFERROR(VLOOKUP($B175,RD[[#All],[Date]:[IS20_Inv2_M2]],BD$2,0)/BD$1,"")</f>
        <v>0</v>
      </c>
      <c r="BE175" s="165">
        <f>IFERROR(VLOOKUP($B175,RD[[#All],[Date]:[IS20_Inv2_M2]],BE$2,0)/BE$1,"")</f>
        <v>0</v>
      </c>
      <c r="BF175" s="165">
        <f>IFERROR(VLOOKUP($B175,RD[[#All],[Date]:[IS20_Inv2_M2]],BF$2,0)/BF$1,"")</f>
        <v>0</v>
      </c>
      <c r="BG175" s="165">
        <f>IFERROR(VLOOKUP($B175,RD[[#All],[Date]:[IS20_Inv2_M2]],BG$2,0)/BG$1,"")</f>
        <v>0</v>
      </c>
      <c r="BH175" s="165">
        <f>IFERROR(VLOOKUP($B175,RD[[#All],[Date]:[IS20_Inv2_M2]],BH$2,0)/BH$1,"")</f>
        <v>0</v>
      </c>
      <c r="BI175" s="165">
        <f>IFERROR(VLOOKUP($B175,RD[[#All],[Date]:[IS20_Inv2_M2]],BI$2,0)/BI$1,"")</f>
        <v>0</v>
      </c>
      <c r="BJ175" s="165">
        <f>IFERROR(VLOOKUP($B175,RD[[#All],[Date]:[IS20_Inv2_M2]],BJ$2,0)/BJ$1,"")</f>
        <v>0</v>
      </c>
      <c r="BK175" s="165">
        <f>IFERROR(VLOOKUP($B175,RD[[#All],[Date]:[IS20_Inv2_M2]],BK$2,0)/BK$1,"")</f>
        <v>0</v>
      </c>
      <c r="BL175" s="165">
        <f>IFERROR(VLOOKUP($B175,RD[[#All],[Date]:[IS20_Inv2_M2]],BL$2,0)/BL$1,"")</f>
        <v>0</v>
      </c>
      <c r="BM175" s="165">
        <f>IFERROR(VLOOKUP($B175,RD[[#All],[Date]:[IS20_Inv2_M2]],BM$2,0)/BM$1,"")</f>
        <v>0</v>
      </c>
      <c r="BN175" s="165">
        <f>IFERROR(VLOOKUP($B175,RD[[#All],[Date]:[IS20_Inv2_M2]],BN$2,0)/BN$1,"")</f>
        <v>0</v>
      </c>
      <c r="BO175" s="165">
        <f>IFERROR(VLOOKUP($B175,RD[[#All],[Date]:[IS20_Inv2_M2]],BO$2,0)/BO$1,"")</f>
        <v>0</v>
      </c>
      <c r="BP175" s="165">
        <f>IFERROR(VLOOKUP($B175,RD[[#All],[Date]:[IS20_Inv2_M2]],BP$2,0)/BP$1,"")</f>
        <v>0</v>
      </c>
      <c r="BQ175" s="165">
        <f>IFERROR(VLOOKUP($B175,RD[[#All],[Date]:[IS20_Inv2_M2]],BQ$2,0)/BQ$1,"")</f>
        <v>0</v>
      </c>
      <c r="BR175" s="165">
        <f>IFERROR(VLOOKUP($B175,RD[[#All],[Date]:[IS20_Inv2_M2]],BR$2,0)/BR$1,"")</f>
        <v>0</v>
      </c>
      <c r="BS175" s="165">
        <f>IFERROR(VLOOKUP($B175,RD[[#All],[Date]:[IS20_Inv2_M2]],BS$2,0)/BS$1,"")</f>
        <v>0</v>
      </c>
      <c r="BT175" s="165">
        <f>IFERROR(VLOOKUP($B175,RD[[#All],[Date]:[IS20_Inv2_M2]],BT$2,0)/BT$1,"")</f>
        <v>0</v>
      </c>
      <c r="BU175" s="165">
        <f>IFERROR(VLOOKUP($B175,RD[[#All],[Date]:[IS20_Inv2_M2]],BU$2,0)/BU$1,"")</f>
        <v>0</v>
      </c>
      <c r="BV175" s="165">
        <f>IFERROR(VLOOKUP($B175,RD[[#All],[Date]:[IS20_Inv2_M2]],BV$2,0)/BV$1,"")</f>
        <v>0</v>
      </c>
      <c r="BW175" s="165">
        <f>IFERROR(VLOOKUP($B175,RD[[#All],[Date]:[IS20_Inv2_M2]],BW$2,0)/BW$1,"")</f>
        <v>0</v>
      </c>
      <c r="BX175" s="165">
        <f>IFERROR(VLOOKUP($B175,RD[[#All],[Date]:[IS20_Inv2_M2]],BX$2,0)/BX$1,"")</f>
        <v>0</v>
      </c>
      <c r="BY175" s="165">
        <f>IFERROR(VLOOKUP($B175,RD[[#All],[Date]:[IS20_Inv2_M2]],BY$2,0)/BY$1,"")</f>
        <v>0</v>
      </c>
      <c r="BZ175" s="165">
        <f>IFERROR(VLOOKUP($B175,RD[[#All],[Date]:[IS20_Inv2_M2]],BZ$2,0)/BZ$1,"")</f>
        <v>0</v>
      </c>
      <c r="CA175" s="165">
        <f>IFERROR(VLOOKUP($B175,RD[[#All],[Date]:[IS20_Inv2_M2]],CA$2,0)/CA$1,"")</f>
        <v>0</v>
      </c>
      <c r="CB175" s="165">
        <f>IFERROR(VLOOKUP($B175,RD[[#All],[Date]:[IS20_Inv2_M2]],CB$2,0)/CB$1,"")</f>
        <v>0</v>
      </c>
      <c r="CC175" s="165">
        <f>IFERROR(VLOOKUP($B175,RD[[#All],[Date]:[IS20_Inv2_M2]],CC$2,0)/CC$1,"")</f>
        <v>0</v>
      </c>
      <c r="CD175" s="165">
        <f>IFERROR(VLOOKUP($B175,RD[[#All],[Date]:[IS20_Inv2_M2]],CD$2,0)/CD$1,"")</f>
        <v>0</v>
      </c>
      <c r="CE175" s="165">
        <f>IFERROR(VLOOKUP($B175,RD[[#All],[Date]:[IS20_Inv2_M2]],CE$2,0)/CE$1,"")</f>
        <v>0</v>
      </c>
      <c r="CF175" s="165">
        <f>IFERROR(VLOOKUP($B175,RD[[#All],[Date]:[IS20_Inv2_M2]],CF$2,0)/CF$1,"")</f>
        <v>0</v>
      </c>
      <c r="CG175" s="165">
        <f>IFERROR(VLOOKUP($B175,RD[[#All],[Date]:[IS20_Inv2_M2]],CG$2,0)/CG$1,"")</f>
        <v>0</v>
      </c>
      <c r="CH175" s="165">
        <f>IFERROR(VLOOKUP($B175,RD[[#All],[Date]:[IS20_Inv2_M2]],CH$2,0)/CH$1,"")</f>
        <v>0</v>
      </c>
      <c r="CI175" s="165">
        <f>IFERROR(VLOOKUP($B175,RD[[#All],[Date]:[IS20_Inv2_M2]],CI$2,0)/CI$1,"")</f>
        <v>0</v>
      </c>
      <c r="CJ175" s="165" t="str">
        <f>IFERROR(VLOOKUP($B175,RD[[#All],[Date]:[IS20_Inv2_M2]],CJ$2,0)/CJ$1,"")</f>
        <v/>
      </c>
      <c r="CK175" s="165">
        <f>IFERROR(VLOOKUP($B175,RD[[#All],[Date]:[IS20_Inv2_M2]],CK$2,0)/CK$1,"")</f>
        <v>0</v>
      </c>
      <c r="CL175" s="165">
        <f>IFERROR(VLOOKUP($B175,RD[[#All],[Date]:[IS20_Inv2_M2]],CL$2,0)/CL$1,"")</f>
        <v>0</v>
      </c>
      <c r="CM175" s="165">
        <f>IFERROR(VLOOKUP($B175,RD[[#All],[Date]:[IS20_Inv2_M2]],CM$2,0)/CM$1,"")</f>
        <v>0</v>
      </c>
      <c r="CN175" s="165">
        <f>IFERROR(VLOOKUP($B175,RD[[#All],[Date]:[IS20_Inv2_M2]],CN$2,0)/CN$1,"")</f>
        <v>0</v>
      </c>
      <c r="CO175" s="165">
        <f>IFERROR(VLOOKUP($B175,RD[[#All],[Date]:[IS20_Inv2_M2]],CO$2,0)/CO$1,"")</f>
        <v>0</v>
      </c>
      <c r="CP175" s="165">
        <f>IFERROR(VLOOKUP($B175,RD[[#All],[Date]:[IS20_Inv2_M2]],CP$2,0)/CP$1,"")</f>
        <v>0</v>
      </c>
      <c r="CQ175" s="165">
        <f>IFERROR(VLOOKUP($B175,RD[[#All],[Date]:[IS20_Inv2_M2]],CQ$2,0)/CQ$1,"")</f>
        <v>0</v>
      </c>
      <c r="CR175" s="165">
        <f>IFERROR(VLOOKUP($B175,RD[[#All],[Date]:[IS20_Inv2_M2]],CR$2,0)/CR$1,"")</f>
        <v>0</v>
      </c>
      <c r="CS175" s="165">
        <f>IFERROR(VLOOKUP($B175,RD[[#All],[Date]:[IS20_Inv2_M2]],CS$2,0)/CS$1,"")</f>
        <v>0</v>
      </c>
      <c r="CT175" s="165">
        <f>IFERROR(VLOOKUP($B175,RD[[#All],[Date]:[IS20_Inv2_M2]],CT$2,0)/CT$1,"")</f>
        <v>0</v>
      </c>
      <c r="CU175" s="165">
        <f>IFERROR(VLOOKUP($B175,RD[[#All],[Date]:[IS20_Inv2_M2]],CU$2,0)/CU$1,"")</f>
        <v>0</v>
      </c>
      <c r="CV175" s="165">
        <f>IFERROR(VLOOKUP($B175,RD[[#All],[Date]:[IS20_Inv2_M2]],CV$2,0)/CV$1,"")</f>
        <v>0</v>
      </c>
      <c r="CW175" s="165">
        <f>IFERROR(VLOOKUP($B175,RD[[#All],[Date]:[IS20_Inv2_M2]],CW$2,0)/CW$1,"")</f>
        <v>0</v>
      </c>
      <c r="CX175" s="165">
        <f>IFERROR(VLOOKUP($B175,RD[[#All],[Date]:[IS20_Inv2_M2]],CX$2,0)/CX$1,"")</f>
        <v>0</v>
      </c>
      <c r="CY175" s="165">
        <f>IFERROR(VLOOKUP($B175,RD[[#All],[Date]:[IS20_Inv2_M2]],CY$2,0)/CY$1,"")</f>
        <v>0</v>
      </c>
      <c r="CZ175" s="165">
        <f>IFERROR(VLOOKUP($B175,RD[[#All],[Date]:[IS20_Inv2_M2]],CZ$2,0)/CZ$1,"")</f>
        <v>0</v>
      </c>
      <c r="DA175" s="165" t="str">
        <f>IFERROR(AVERAGEIF(Inv_SY_B[[#This Row],[IS1_Inv1_M1]:[IS8_Inv4_M2]],"&gt;="&amp;0.1,Inv_SY_B[[#This Row],[IS1_Inv1_M1]:[IS8_Inv4_M2]]),"")</f>
        <v/>
      </c>
      <c r="DB175" s="165" t="str">
        <f>IFERROR(AVERAGEIF(Inv_SY_B[[#This Row],[IS18_Inv1_M1]:[IS19_Inv2_M3]],"&gt;="&amp;0.1,Inv_SY_B[[#This Row],[IS18_Inv1_M1]:[IS19_Inv2_M3]]),"")</f>
        <v/>
      </c>
      <c r="DC175" s="165" t="str">
        <f>IFERROR(AVERAGEIF(Inv_SY_B[[#This Row],[IS9_Inv1_M1]:[IS20_Inv2_M2]],"&gt;="&amp;0.1,Inv_SY_B[[#This Row],[IS9_Inv1_M1]:[IS20_Inv2_M2]]),"")</f>
        <v/>
      </c>
    </row>
    <row r="176" spans="2:107">
      <c r="B176" s="167">
        <f t="shared" si="68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>
        <f>IFERROR(VLOOKUP($B176,RD[[#All],[Date]:[IS20_Inv2_M2]],CI$2,0)/CI$1,"")</f>
        <v>0</v>
      </c>
      <c r="CJ176" s="165" t="str">
        <f>IFERROR(VLOOKUP($B176,RD[[#All],[Date]:[IS20_Inv2_M2]],CJ$2,0)/CJ$1,"")</f>
        <v/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>
        <f>IFERROR(VLOOKUP($B176,RD[[#All],[Date]:[IS20_Inv2_M2]],CS$2,0)/CS$1,"")</f>
        <v>0</v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>
        <f>IFERROR(VLOOKUP($B176,RD[[#All],[Date]:[IS20_Inv2_M2]],CV$2,0)/CV$1,"")</f>
        <v>0</v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5" t="str">
        <f>IFERROR(AVERAGEIF(Inv_SY_B[[#This Row],[IS1_Inv1_M1]:[IS8_Inv4_M2]],"&gt;="&amp;0.1,Inv_SY_B[[#This Row],[IS1_Inv1_M1]:[IS8_Inv4_M2]]),"")</f>
        <v/>
      </c>
      <c r="DB176" s="165" t="str">
        <f>IFERROR(AVERAGEIF(Inv_SY_B[[#This Row],[IS18_Inv1_M1]:[IS19_Inv2_M3]],"&gt;="&amp;0.1,Inv_SY_B[[#This Row],[IS18_Inv1_M1]:[IS19_Inv2_M3]]),"")</f>
        <v/>
      </c>
      <c r="DC176" s="165" t="str">
        <f>IFERROR(AVERAGEIF(Inv_SY_B[[#This Row],[IS9_Inv1_M1]:[IS20_Inv2_M2]],"&gt;="&amp;0.1,Inv_SY_B[[#This Row],[IS9_Inv1_M1]:[IS20_Inv2_M2]]),"")</f>
        <v/>
      </c>
    </row>
    <row r="177" spans="2:107">
      <c r="B177" s="167">
        <f t="shared" si="68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 t="str">
        <f>IFERROR(VLOOKUP($B177,RD[[#All],[Date]:[IS20_Inv2_M2]],CJ$2,0)/CJ$1,"")</f>
        <v/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3" t="str">
        <f>IFERROR(AVERAGEIF(Inv_SY_B[[#This Row],[IS1_Inv1_M1]:[IS8_Inv4_M2]],"&gt;="&amp;0.1,Inv_SY_B[[#This Row],[IS1_Inv1_M1]:[IS8_Inv4_M2]]),"")</f>
        <v/>
      </c>
      <c r="DB181" s="363" t="str">
        <f>IFERROR(AVERAGEIF(Inv_SY_B[[#This Row],[IS18_Inv1_M1]:[IS19_Inv2_M3]],"&gt;="&amp;0.1,Inv_SY_B[[#This Row],[IS18_Inv1_M1]:[IS19_Inv2_M3]]),"")</f>
        <v/>
      </c>
      <c r="DC181" s="363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C154" activePane="bottomRight" state="frozen"/>
      <selection pane="topRight" activeCell="C3" sqref="C3"/>
      <selection pane="bottomLeft" activeCell="A4" sqref="A4"/>
      <selection pane="bottomRight" activeCell="A168" sqref="A168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1343.425</v>
      </c>
      <c r="CJ2">
        <v>0</v>
      </c>
      <c r="CK2">
        <v>537.37</v>
      </c>
      <c r="CL2">
        <v>1675.33</v>
      </c>
      <c r="CM2">
        <v>1232.79</v>
      </c>
      <c r="CN2">
        <v>1296.01</v>
      </c>
      <c r="CO2">
        <v>1232.79</v>
      </c>
      <c r="CP2">
        <v>1216.9849999999999</v>
      </c>
      <c r="CQ2">
        <v>1011.52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1296.01</v>
      </c>
      <c r="CZ2">
        <v>1485.67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1888</v>
      </c>
      <c r="CX3" s="309" t="s">
        <v>223</v>
      </c>
      <c r="CY3" s="309" t="s">
        <v>224</v>
      </c>
      <c r="CZ3" s="309" t="s">
        <v>1889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1.8268499190354781E-2</v>
      </c>
      <c r="D53" s="169">
        <f>IFERROR(Inv_SY_B!D53/Inv_SY_B!$DA53-1,"")</f>
        <v>5.735668912064007E-3</v>
      </c>
      <c r="E53" s="169">
        <f>IFERROR(Inv_SY_B!E53/Inv_SY_B!$DA53-1,"")</f>
        <v>-2.2729470733631962E-2</v>
      </c>
      <c r="F53" s="169">
        <f>IFERROR(Inv_SY_B!F53/Inv_SY_B!$DA53-1,"")</f>
        <v>-4.7829423843295915E-2</v>
      </c>
      <c r="G53" s="169">
        <f>IFERROR(Inv_SY_B!G53/Inv_SY_B!$DA53-1,"")</f>
        <v>-2.5486338062462588E-2</v>
      </c>
      <c r="H53" s="169">
        <f>IFERROR(Inv_SY_B!H53/Inv_SY_B!$DA53-1,"")</f>
        <v>-1.6804063058071583E-2</v>
      </c>
      <c r="I53" s="169">
        <f>IFERROR(Inv_SY_B!I53/Inv_SY_B!$DA53-1,"")</f>
        <v>-1.7496095465343475E-2</v>
      </c>
      <c r="J53" s="169">
        <f>IFERROR(Inv_SY_B!J53/Inv_SY_B!$DA53-1,"")</f>
        <v>-4.9360612993937347E-2</v>
      </c>
      <c r="K53" s="169">
        <f>IFERROR(Inv_SY_B!K53/Inv_SY_B!$DA53-1,"")</f>
        <v>-3.365278617911116E-2</v>
      </c>
      <c r="L53" s="169">
        <f>IFERROR(Inv_SY_B!L53/Inv_SY_B!$DA53-1,"")</f>
        <v>-2.7360592498823944E-2</v>
      </c>
      <c r="M53" s="169">
        <f>IFERROR(Inv_SY_B!M53/Inv_SY_B!$DA53-1,"")</f>
        <v>4.1700612444928176E-4</v>
      </c>
      <c r="N53" s="169">
        <f>IFERROR(Inv_SY_B!N53/Inv_SY_B!$DA53-1,"")</f>
        <v>-9.1990579604858125E-3</v>
      </c>
      <c r="O53" s="169">
        <f>IFERROR(Inv_SY_B!O53/Inv_SY_B!$DA53-1,"")</f>
        <v>-6.7557283827607284E-3</v>
      </c>
      <c r="P53" s="169">
        <f>IFERROR(Inv_SY_B!P53/Inv_SY_B!$DA53-1,"")</f>
        <v>-2.6751139824959913E-2</v>
      </c>
      <c r="Q53" s="169">
        <f>IFERROR(Inv_SY_B!Q53/Inv_SY_B!$DA53-1,"")</f>
        <v>-1.7271138390137164E-2</v>
      </c>
      <c r="R53" s="169">
        <f>IFERROR(Inv_SY_B!R53/Inv_SY_B!$DA53-1,"")</f>
        <v>-9.6512075019318244E-3</v>
      </c>
      <c r="S53" s="169">
        <f>IFERROR(Inv_SY_B!S53/Inv_SY_B!$DA53-1,"")</f>
        <v>-6.0176504961678701E-3</v>
      </c>
      <c r="T53" s="169">
        <f>IFERROR(Inv_SY_B!T53/Inv_SY_B!$DA53-1,"")</f>
        <v>-2.5092999722757803E-3</v>
      </c>
      <c r="U53" s="169">
        <f>IFERROR(Inv_SY_B!U53/Inv_SY_B!$DA53-1,"")</f>
        <v>0.1097546234098008</v>
      </c>
      <c r="V53" s="169">
        <f>IFERROR(Inv_SY_B!V53/Inv_SY_B!$DA53-1,"")</f>
        <v>0.12610599741521944</v>
      </c>
      <c r="W53" s="169">
        <f>IFERROR(Inv_SY_B!W53/Inv_SY_B!$DA53-1,"")</f>
        <v>0.18314488157969677</v>
      </c>
      <c r="X53" s="169">
        <f>IFERROR(Inv_SY_B!X53/Inv_SY_B!$DA53-1,"")</f>
        <v>6.0150911227472292E-3</v>
      </c>
      <c r="Y53" s="169">
        <f>IFERROR(Inv_SY_B!Y53/Inv_SY_B!$DA53-1,"")</f>
        <v>3.1925034672393826E-2</v>
      </c>
      <c r="Z53" s="169">
        <f>IFERROR(Inv_SY_B!Z53/Inv_SY_B!$DA53-1,"")</f>
        <v>3.1293412399652887E-2</v>
      </c>
      <c r="AA53" s="169">
        <f>IFERROR(Inv_SY_B!AA53/Inv_SY_B!$DA53-1,"")</f>
        <v>-6.8186097207798113E-2</v>
      </c>
      <c r="AB53" s="169">
        <f>IFERROR(Inv_SY_B!AB53/Inv_SY_B!$DA53-1,"")</f>
        <v>-5.2510297763217473E-2</v>
      </c>
      <c r="AC53" s="169">
        <f>IFERROR(Inv_SY_B!AC53/Inv_SY_B!$DA53-1,"")</f>
        <v>5.7088160295979407E-3</v>
      </c>
      <c r="AD53" s="169">
        <f>IFERROR(Inv_SY_B!AD53/Inv_SY_B!$DA53-1,"")</f>
        <v>-6.0127163478368217E-2</v>
      </c>
      <c r="AE53" s="169">
        <f>IFERROR(Inv_SY_B!AE53/Inv_SY_B!$DA53-1,"")</f>
        <v>-1.0971047427601022E-2</v>
      </c>
      <c r="AF53" s="169">
        <f>IFERROR(Inv_SY_B!AF53/Inv_SY_B!$DA53-1,"")</f>
        <v>1.3807414168468313E-2</v>
      </c>
      <c r="AG53" s="169">
        <f>IFERROR(Inv_SY_B!AG53/Inv_SY_B!$DA53-1,"")</f>
        <v>2.2659995535563304E-2</v>
      </c>
      <c r="AH53" s="169">
        <f>IFERROR(Inv_SY_B!AH53/Inv_SY_B!$DA53-1,"")</f>
        <v>-4.4167229319616474E-2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 t="str">
        <f>IFERROR(Inv_SY_B!CJ53/Inv_SY_B!$DC53-1,"")</f>
        <v/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0.6506082734888079</v>
      </c>
      <c r="CV53" s="169">
        <f>IFERROR(Inv_SY_B!CV53/Inv_SY_B!$DB53-1,"")</f>
        <v>3.8968277689368502E-2</v>
      </c>
      <c r="CW53" s="169">
        <f>IFERROR(Inv_SY_B!CW53/Inv_SY_B!$DB53-1,"")</f>
        <v>-1</v>
      </c>
      <c r="CX53" s="169">
        <f>IFERROR(Inv_SY_B!CX53/Inv_SY_B!$DB53-1,"")</f>
        <v>-0.66838795408464136</v>
      </c>
      <c r="CY53" s="169">
        <f>IFERROR(Inv_SY_B!CY53/Inv_SY_B!$DB53-1,"")</f>
        <v>-2.1188597093535155E-2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-2.1293778123787632E-4</v>
      </c>
      <c r="D54" s="169">
        <f>IFERROR(Inv_SY_B!D54/Inv_SY_B!$DA54-1,"")</f>
        <v>-7.0870662762778647E-4</v>
      </c>
      <c r="E54" s="169">
        <f>IFERROR(Inv_SY_B!E54/Inv_SY_B!$DA54-1,"")</f>
        <v>-2.6518082397858689E-2</v>
      </c>
      <c r="F54" s="169">
        <f>IFERROR(Inv_SY_B!F54/Inv_SY_B!$DA54-1,"")</f>
        <v>-4.6486548289750185E-2</v>
      </c>
      <c r="G54" s="169">
        <f>IFERROR(Inv_SY_B!G54/Inv_SY_B!$DA54-1,"")</f>
        <v>-2.5842674068127458E-2</v>
      </c>
      <c r="H54" s="169">
        <f>IFERROR(Inv_SY_B!H54/Inv_SY_B!$DA54-1,"")</f>
        <v>-2.0819897643181595E-2</v>
      </c>
      <c r="I54" s="169">
        <f>IFERROR(Inv_SY_B!I54/Inv_SY_B!$DA54-1,"")</f>
        <v>-7.6314803539808684E-3</v>
      </c>
      <c r="J54" s="169">
        <f>IFERROR(Inv_SY_B!J54/Inv_SY_B!$DA54-1,"")</f>
        <v>-4.79519229480313E-2</v>
      </c>
      <c r="K54" s="169">
        <f>IFERROR(Inv_SY_B!K54/Inv_SY_B!$DA54-1,"")</f>
        <v>-2.70585303743206E-2</v>
      </c>
      <c r="L54" s="169">
        <f>IFERROR(Inv_SY_B!L54/Inv_SY_B!$DA54-1,"")</f>
        <v>-2.3672428185094629E-2</v>
      </c>
      <c r="M54" s="169">
        <f>IFERROR(Inv_SY_B!M54/Inv_SY_B!$DA54-1,"")</f>
        <v>-6.2226253606084692E-3</v>
      </c>
      <c r="N54" s="169">
        <f>IFERROR(Inv_SY_B!N54/Inv_SY_B!$DA54-1,"")</f>
        <v>-1.8314768922991886E-2</v>
      </c>
      <c r="O54" s="169">
        <f>IFERROR(Inv_SY_B!O54/Inv_SY_B!$DA54-1,"")</f>
        <v>-1.554553041503226E-2</v>
      </c>
      <c r="P54" s="169">
        <f>IFERROR(Inv_SY_B!P54/Inv_SY_B!$DA54-1,"")</f>
        <v>-1.4543890954706318E-2</v>
      </c>
      <c r="Q54" s="169">
        <f>IFERROR(Inv_SY_B!Q54/Inv_SY_B!$DA54-1,"")</f>
        <v>-2.0213034022673271E-2</v>
      </c>
      <c r="R54" s="169">
        <f>IFERROR(Inv_SY_B!R54/Inv_SY_B!$DA54-1,"")</f>
        <v>-1.8625629830771873E-2</v>
      </c>
      <c r="S54" s="169">
        <f>IFERROR(Inv_SY_B!S54/Inv_SY_B!$DA54-1,"")</f>
        <v>-1.679318658491169E-2</v>
      </c>
      <c r="T54" s="169">
        <f>IFERROR(Inv_SY_B!T54/Inv_SY_B!$DA54-1,"")</f>
        <v>-1.4429621925364344E-2</v>
      </c>
      <c r="U54" s="169">
        <f>IFERROR(Inv_SY_B!U54/Inv_SY_B!$DA54-1,"")</f>
        <v>0.10372999579659936</v>
      </c>
      <c r="V54" s="169">
        <f>IFERROR(Inv_SY_B!V54/Inv_SY_B!$DA54-1,"")</f>
        <v>0.11817864999462335</v>
      </c>
      <c r="W54" s="169">
        <f>IFERROR(Inv_SY_B!W54/Inv_SY_B!$DA54-1,"")</f>
        <v>0.16286358280556934</v>
      </c>
      <c r="X54" s="169">
        <f>IFERROR(Inv_SY_B!X54/Inv_SY_B!$DA54-1,"")</f>
        <v>-1.7548330311551674E-2</v>
      </c>
      <c r="Y54" s="169">
        <f>IFERROR(Inv_SY_B!Y54/Inv_SY_B!$DA54-1,"")</f>
        <v>8.5038259937864069E-3</v>
      </c>
      <c r="Z54" s="169">
        <f>IFERROR(Inv_SY_B!Z54/Inv_SY_B!$DA54-1,"")</f>
        <v>1.4272370534281764E-2</v>
      </c>
      <c r="AA54" s="169">
        <f>IFERROR(Inv_SY_B!AA54/Inv_SY_B!$DA54-1,"")</f>
        <v>-1.0313588875299207E-2</v>
      </c>
      <c r="AB54" s="169">
        <f>IFERROR(Inv_SY_B!AB54/Inv_SY_B!$DA54-1,"")</f>
        <v>6.4760940083199436E-3</v>
      </c>
      <c r="AC54" s="169">
        <f>IFERROR(Inv_SY_B!AC54/Inv_SY_B!$DA54-1,"")</f>
        <v>1.6107249671614587E-2</v>
      </c>
      <c r="AD54" s="169">
        <f>IFERROR(Inv_SY_B!AD54/Inv_SY_B!$DA54-1,"")</f>
        <v>-4.5610783307058922E-2</v>
      </c>
      <c r="AE54" s="169">
        <f>IFERROR(Inv_SY_B!AE54/Inv_SY_B!$DA54-1,"")</f>
        <v>-5.4785479602420528E-3</v>
      </c>
      <c r="AF54" s="169">
        <f>IFERROR(Inv_SY_B!AF54/Inv_SY_B!$DA54-1,"")</f>
        <v>1.9433914230427618E-2</v>
      </c>
      <c r="AG54" s="169">
        <f>IFERROR(Inv_SY_B!AG54/Inv_SY_B!$DA54-1,"")</f>
        <v>2.0165570872514804E-2</v>
      </c>
      <c r="AH54" s="169">
        <f>IFERROR(Inv_SY_B!AH54/Inv_SY_B!$DA54-1,"")</f>
        <v>-3.9188506767322662E-2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 t="str">
        <f>IFERROR(Inv_SY_B!CJ54/Inv_SY_B!$DC54-1,"")</f>
        <v/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0.37037556817273942</v>
      </c>
      <c r="CV54" s="169">
        <f>IFERROR(Inv_SY_B!CV54/Inv_SY_B!$DB54-1,"")</f>
        <v>0.11486469446643888</v>
      </c>
      <c r="CW54" s="169">
        <f>IFERROR(Inv_SY_B!CW54/Inv_SY_B!$DB54-1,"")</f>
        <v>-1</v>
      </c>
      <c r="CX54" s="169">
        <f>IFERROR(Inv_SY_B!CX54/Inv_SY_B!$DB54-1,"")</f>
        <v>-0.24776942086663545</v>
      </c>
      <c r="CY54" s="169">
        <f>IFERROR(Inv_SY_B!CY54/Inv_SY_B!$DB54-1,"")</f>
        <v>-0.23747084177254307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5.4591375387793573E-3</v>
      </c>
      <c r="D55" s="169">
        <f>IFERROR(Inv_SY_B!D55/Inv_SY_B!$DA55-1,"")</f>
        <v>2.7400815695959313E-3</v>
      </c>
      <c r="E55" s="169">
        <f>IFERROR(Inv_SY_B!E55/Inv_SY_B!$DA55-1,"")</f>
        <v>-2.6184371788423699E-2</v>
      </c>
      <c r="F55" s="169">
        <f>IFERROR(Inv_SY_B!F55/Inv_SY_B!$DA55-1,"")</f>
        <v>-4.836148290705955E-2</v>
      </c>
      <c r="G55" s="169">
        <f>IFERROR(Inv_SY_B!G55/Inv_SY_B!$DA55-1,"")</f>
        <v>-2.7645710307911631E-2</v>
      </c>
      <c r="H55" s="169">
        <f>IFERROR(Inv_SY_B!H55/Inv_SY_B!$DA55-1,"")</f>
        <v>-2.0515415969628248E-2</v>
      </c>
      <c r="I55" s="169">
        <f>IFERROR(Inv_SY_B!I55/Inv_SY_B!$DA55-1,"")</f>
        <v>-7.0533508221205521E-3</v>
      </c>
      <c r="J55" s="169">
        <f>IFERROR(Inv_SY_B!J55/Inv_SY_B!$DA55-1,"")</f>
        <v>-4.5943761248254056E-2</v>
      </c>
      <c r="K55" s="169">
        <f>IFERROR(Inv_SY_B!K55/Inv_SY_B!$DA55-1,"")</f>
        <v>-2.9887333880504907E-2</v>
      </c>
      <c r="L55" s="169">
        <f>IFERROR(Inv_SY_B!L55/Inv_SY_B!$DA55-1,"")</f>
        <v>-2.2662171254272723E-2</v>
      </c>
      <c r="M55" s="169">
        <f>IFERROR(Inv_SY_B!M55/Inv_SY_B!$DA55-1,"")</f>
        <v>-7.1681035640958068E-3</v>
      </c>
      <c r="N55" s="169">
        <f>IFERROR(Inv_SY_B!N55/Inv_SY_B!$DA55-1,"")</f>
        <v>-1.6635951688392492E-2</v>
      </c>
      <c r="O55" s="169">
        <f>IFERROR(Inv_SY_B!O55/Inv_SY_B!$DA55-1,"")</f>
        <v>-1.7710873809103522E-2</v>
      </c>
      <c r="P55" s="169">
        <f>IFERROR(Inv_SY_B!P55/Inv_SY_B!$DA55-1,"")</f>
        <v>-1.7090180483698925E-2</v>
      </c>
      <c r="Q55" s="169">
        <f>IFERROR(Inv_SY_B!Q55/Inv_SY_B!$DA55-1,"")</f>
        <v>-2.478454098601135E-2</v>
      </c>
      <c r="R55" s="169">
        <f>IFERROR(Inv_SY_B!R55/Inv_SY_B!$DA55-1,"")</f>
        <v>-2.2995154822682884E-2</v>
      </c>
      <c r="S55" s="169">
        <f>IFERROR(Inv_SY_B!S55/Inv_SY_B!$DA55-1,"")</f>
        <v>-1.9171519126307213E-2</v>
      </c>
      <c r="T55" s="169">
        <f>IFERROR(Inv_SY_B!T55/Inv_SY_B!$DA55-1,"")</f>
        <v>-1.3458539929489199E-2</v>
      </c>
      <c r="U55" s="169">
        <f>IFERROR(Inv_SY_B!U55/Inv_SY_B!$DA55-1,"")</f>
        <v>0.10763003510029168</v>
      </c>
      <c r="V55" s="169">
        <f>IFERROR(Inv_SY_B!V55/Inv_SY_B!$DA55-1,"")</f>
        <v>0.12176911921052613</v>
      </c>
      <c r="W55" s="169">
        <f>IFERROR(Inv_SY_B!W55/Inv_SY_B!$DA55-1,"")</f>
        <v>0.16746577054318035</v>
      </c>
      <c r="X55" s="169">
        <f>IFERROR(Inv_SY_B!X55/Inv_SY_B!$DA55-1,"")</f>
        <v>-1.3915177259528511E-2</v>
      </c>
      <c r="Y55" s="169">
        <f>IFERROR(Inv_SY_B!Y55/Inv_SY_B!$DA55-1,"")</f>
        <v>9.2136728812670654E-3</v>
      </c>
      <c r="Z55" s="169">
        <f>IFERROR(Inv_SY_B!Z55/Inv_SY_B!$DA55-1,"")</f>
        <v>1.4065290596961155E-2</v>
      </c>
      <c r="AA55" s="169">
        <f>IFERROR(Inv_SY_B!AA55/Inv_SY_B!$DA55-1,"")</f>
        <v>-1.8019970491978787E-2</v>
      </c>
      <c r="AB55" s="169">
        <f>IFERROR(Inv_SY_B!AB55/Inv_SY_B!$DA55-1,"")</f>
        <v>-5.4783829302407216E-4</v>
      </c>
      <c r="AC55" s="169">
        <f>IFERROR(Inv_SY_B!AC55/Inv_SY_B!$DA55-1,"")</f>
        <v>8.7693677287099536E-3</v>
      </c>
      <c r="AD55" s="169">
        <f>IFERROR(Inv_SY_B!AD55/Inv_SY_B!$DA55-1,"")</f>
        <v>-5.1356699578841813E-2</v>
      </c>
      <c r="AE55" s="169">
        <f>IFERROR(Inv_SY_B!AE55/Inv_SY_B!$DA55-1,"")</f>
        <v>-1.1133693512740739E-2</v>
      </c>
      <c r="AF55" s="169">
        <f>IFERROR(Inv_SY_B!AF55/Inv_SY_B!$DA55-1,"")</f>
        <v>1.3786671867956679E-2</v>
      </c>
      <c r="AG55" s="169">
        <f>IFERROR(Inv_SY_B!AG55/Inv_SY_B!$DA55-1,"")</f>
        <v>3.6335023057553872E-2</v>
      </c>
      <c r="AH55" s="169">
        <f>IFERROR(Inv_SY_B!AH55/Inv_SY_B!$DA55-1,"")</f>
        <v>-2.4992328370744388E-2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 t="str">
        <f>IFERROR(Inv_SY_B!CJ55/Inv_SY_B!$DC55-1,"")</f>
        <v/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0.36505915412161372</v>
      </c>
      <c r="CV55" s="169">
        <f>IFERROR(Inv_SY_B!CV55/Inv_SY_B!$DB55-1,"")</f>
        <v>0.11725641191219771</v>
      </c>
      <c r="CW55" s="169">
        <f>IFERROR(Inv_SY_B!CW55/Inv_SY_B!$DB55-1,"")</f>
        <v>-1</v>
      </c>
      <c r="CX55" s="169">
        <f>IFERROR(Inv_SY_B!CX55/Inv_SY_B!$DB55-1,"")</f>
        <v>-0.24353242591918378</v>
      </c>
      <c r="CY55" s="169">
        <f>IFERROR(Inv_SY_B!CY55/Inv_SY_B!$DB55-1,"")</f>
        <v>-0.23878314011462787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4.2228776010180269E-3</v>
      </c>
      <c r="D56" s="169">
        <f>IFERROR(Inv_SY_B!D56/Inv_SY_B!$DA56-1,"")</f>
        <v>1.6106197934848687E-3</v>
      </c>
      <c r="E56" s="169">
        <f>IFERROR(Inv_SY_B!E56/Inv_SY_B!$DA56-1,"")</f>
        <v>-2.5228521256104974E-2</v>
      </c>
      <c r="F56" s="169">
        <f>IFERROR(Inv_SY_B!F56/Inv_SY_B!$DA56-1,"")</f>
        <v>-4.7771776569122681E-2</v>
      </c>
      <c r="G56" s="169">
        <f>IFERROR(Inv_SY_B!G56/Inv_SY_B!$DA56-1,"")</f>
        <v>-2.2331834515519677E-2</v>
      </c>
      <c r="H56" s="169">
        <f>IFERROR(Inv_SY_B!H56/Inv_SY_B!$DA56-1,"")</f>
        <v>-1.8459881384888188E-2</v>
      </c>
      <c r="I56" s="169">
        <f>IFERROR(Inv_SY_B!I56/Inv_SY_B!$DA56-1,"")</f>
        <v>-4.9960443624647022E-3</v>
      </c>
      <c r="J56" s="169">
        <f>IFERROR(Inv_SY_B!J56/Inv_SY_B!$DA56-1,"")</f>
        <v>-4.6897226044304685E-2</v>
      </c>
      <c r="K56" s="169">
        <f>IFERROR(Inv_SY_B!K56/Inv_SY_B!$DA56-1,"")</f>
        <v>-2.7548626328927961E-2</v>
      </c>
      <c r="L56" s="169">
        <f>IFERROR(Inv_SY_B!L56/Inv_SY_B!$DA56-1,"")</f>
        <v>-2.1715841972010264E-2</v>
      </c>
      <c r="M56" s="169">
        <f>IFERROR(Inv_SY_B!M56/Inv_SY_B!$DA56-1,"")</f>
        <v>-4.138941872179891E-3</v>
      </c>
      <c r="N56" s="169">
        <f>IFERROR(Inv_SY_B!N56/Inv_SY_B!$DA56-1,"")</f>
        <v>-1.7660625004711994E-2</v>
      </c>
      <c r="O56" s="169">
        <f>IFERROR(Inv_SY_B!O56/Inv_SY_B!$DA56-1,"")</f>
        <v>-1.3026603117148428E-2</v>
      </c>
      <c r="P56" s="169">
        <f>IFERROR(Inv_SY_B!P56/Inv_SY_B!$DA56-1,"")</f>
        <v>-1.3557775586473753E-2</v>
      </c>
      <c r="Q56" s="169">
        <f>IFERROR(Inv_SY_B!Q56/Inv_SY_B!$DA56-1,"")</f>
        <v>-2.4765851110931991E-2</v>
      </c>
      <c r="R56" s="169">
        <f>IFERROR(Inv_SY_B!R56/Inv_SY_B!$DA56-1,"")</f>
        <v>-2.0484091271026461E-2</v>
      </c>
      <c r="S56" s="169">
        <f>IFERROR(Inv_SY_B!S56/Inv_SY_B!$DA56-1,"")</f>
        <v>-1.7907412939643597E-2</v>
      </c>
      <c r="T56" s="169">
        <f>IFERROR(Inv_SY_B!T56/Inv_SY_B!$DA56-1,"")</f>
        <v>-1.3184789275724973E-2</v>
      </c>
      <c r="U56" s="169">
        <f>IFERROR(Inv_SY_B!U56/Inv_SY_B!$DA56-1,"")</f>
        <v>0.10348972675106172</v>
      </c>
      <c r="V56" s="169">
        <f>IFERROR(Inv_SY_B!V56/Inv_SY_B!$DA56-1,"")</f>
        <v>0.1192035134341245</v>
      </c>
      <c r="W56" s="169">
        <f>IFERROR(Inv_SY_B!W56/Inv_SY_B!$DA56-1,"")</f>
        <v>0.16457381350789713</v>
      </c>
      <c r="X56" s="169">
        <f>IFERROR(Inv_SY_B!X56/Inv_SY_B!$DA56-1,"")</f>
        <v>-1.6807218463277152E-2</v>
      </c>
      <c r="Y56" s="169">
        <f>IFERROR(Inv_SY_B!Y56/Inv_SY_B!$DA56-1,"")</f>
        <v>7.85180011644937E-3</v>
      </c>
      <c r="Z56" s="169">
        <f>IFERROR(Inv_SY_B!Z56/Inv_SY_B!$DA56-1,"")</f>
        <v>1.1273251237648552E-2</v>
      </c>
      <c r="AA56" s="169">
        <f>IFERROR(Inv_SY_B!AA56/Inv_SY_B!$DA56-1,"")</f>
        <v>-2.0210216361748912E-2</v>
      </c>
      <c r="AB56" s="169">
        <f>IFERROR(Inv_SY_B!AB56/Inv_SY_B!$DA56-1,"")</f>
        <v>-2.87860792472594E-3</v>
      </c>
      <c r="AC56" s="169">
        <f>IFERROR(Inv_SY_B!AC56/Inv_SY_B!$DA56-1,"")</f>
        <v>9.6043895886590569E-3</v>
      </c>
      <c r="AD56" s="169">
        <f>IFERROR(Inv_SY_B!AD56/Inv_SY_B!$DA56-1,"")</f>
        <v>-5.1855477136585559E-2</v>
      </c>
      <c r="AE56" s="169">
        <f>IFERROR(Inv_SY_B!AE56/Inv_SY_B!$DA56-1,"")</f>
        <v>-1.0698213870732221E-2</v>
      </c>
      <c r="AF56" s="169">
        <f>IFERROR(Inv_SY_B!AF56/Inv_SY_B!$DA56-1,"")</f>
        <v>1.3431716845065056E-2</v>
      </c>
      <c r="AG56" s="169">
        <f>IFERROR(Inv_SY_B!AG56/Inv_SY_B!$DA56-1,"")</f>
        <v>3.4307890126155316E-2</v>
      </c>
      <c r="AH56" s="169">
        <f>IFERROR(Inv_SY_B!AH56/Inv_SY_B!$DA56-1,"")</f>
        <v>-2.7444022633306919E-2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 t="str">
        <f>IFERROR(Inv_SY_B!CJ56/Inv_SY_B!$DC56-1,"")</f>
        <v/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0.48930590086347392</v>
      </c>
      <c r="CV56" s="169">
        <f>IFERROR(Inv_SY_B!CV56/Inv_SY_B!$DB56-1,"")</f>
        <v>0.26255024676840844</v>
      </c>
      <c r="CW56" s="169">
        <f>IFERROR(Inv_SY_B!CW56/Inv_SY_B!$DB56-1,"")</f>
        <v>-1</v>
      </c>
      <c r="CX56" s="169">
        <f>IFERROR(Inv_SY_B!CX56/Inv_SY_B!$DB56-1,"")</f>
        <v>-0.58046425279150959</v>
      </c>
      <c r="CY56" s="169">
        <f>IFERROR(Inv_SY_B!CY56/Inv_SY_B!$DB56-1,"")</f>
        <v>-0.17139189484037354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1.3052264522367407E-2</v>
      </c>
      <c r="D57" s="169">
        <f>IFERROR(Inv_SY_B!D57/Inv_SY_B!$DA57-1,"")</f>
        <v>2.0262963678083779E-3</v>
      </c>
      <c r="E57" s="169">
        <f>IFERROR(Inv_SY_B!E57/Inv_SY_B!$DA57-1,"")</f>
        <v>-3.0387017052586063E-2</v>
      </c>
      <c r="F57" s="169">
        <f>IFERROR(Inv_SY_B!F57/Inv_SY_B!$DA57-1,"")</f>
        <v>-5.5838781628643419E-2</v>
      </c>
      <c r="G57" s="169">
        <f>IFERROR(Inv_SY_B!G57/Inv_SY_B!$DA57-1,"")</f>
        <v>-1.8641190493858928E-2</v>
      </c>
      <c r="H57" s="169">
        <f>IFERROR(Inv_SY_B!H57/Inv_SY_B!$DA57-1,"")</f>
        <v>-2.1415243356981639E-2</v>
      </c>
      <c r="I57" s="169">
        <f>IFERROR(Inv_SY_B!I57/Inv_SY_B!$DA57-1,"")</f>
        <v>-2.3921518882991433E-2</v>
      </c>
      <c r="J57" s="169">
        <f>IFERROR(Inv_SY_B!J57/Inv_SY_B!$DA57-1,"")</f>
        <v>-6.1387947724727554E-2</v>
      </c>
      <c r="K57" s="169">
        <f>IFERROR(Inv_SY_B!K57/Inv_SY_B!$DA57-1,"")</f>
        <v>-4.2975189007530501E-2</v>
      </c>
      <c r="L57" s="169">
        <f>IFERROR(Inv_SY_B!L57/Inv_SY_B!$DA57-1,"")</f>
        <v>-3.7709043010170085E-2</v>
      </c>
      <c r="M57" s="169">
        <f>IFERROR(Inv_SY_B!M57/Inv_SY_B!$DA57-1,"")</f>
        <v>-3.0652878340772238E-3</v>
      </c>
      <c r="N57" s="169">
        <f>IFERROR(Inv_SY_B!N57/Inv_SY_B!$DA57-1,"")</f>
        <v>-1.9250942207787558E-2</v>
      </c>
      <c r="O57" s="169">
        <f>IFERROR(Inv_SY_B!O57/Inv_SY_B!$DA57-1,"")</f>
        <v>-6.1655624298909695E-3</v>
      </c>
      <c r="P57" s="169">
        <f>IFERROR(Inv_SY_B!P57/Inv_SY_B!$DA57-1,"")</f>
        <v>-1.049783273204552E-2</v>
      </c>
      <c r="Q57" s="169">
        <f>IFERROR(Inv_SY_B!Q57/Inv_SY_B!$DA57-1,"")</f>
        <v>-3.0236038365639928E-2</v>
      </c>
      <c r="R57" s="169">
        <f>IFERROR(Inv_SY_B!R57/Inv_SY_B!$DA57-1,"")</f>
        <v>-2.2498255859555449E-2</v>
      </c>
      <c r="S57" s="169">
        <f>IFERROR(Inv_SY_B!S57/Inv_SY_B!$DA57-1,"")</f>
        <v>-2.1824477687335975E-2</v>
      </c>
      <c r="T57" s="169">
        <f>IFERROR(Inv_SY_B!T57/Inv_SY_B!$DA57-1,"")</f>
        <v>-8.1083438039504241E-3</v>
      </c>
      <c r="U57" s="169">
        <f>IFERROR(Inv_SY_B!U57/Inv_SY_B!$DA57-1,"")</f>
        <v>5.9852292621957792E-2</v>
      </c>
      <c r="V57" s="169">
        <f>IFERROR(Inv_SY_B!V57/Inv_SY_B!$DA57-1,"")</f>
        <v>7.0258088015257902E-2</v>
      </c>
      <c r="W57" s="169">
        <f>IFERROR(Inv_SY_B!W57/Inv_SY_B!$DA57-1,"")</f>
        <v>9.4174469870347277E-2</v>
      </c>
      <c r="X57" s="169">
        <f>IFERROR(Inv_SY_B!X57/Inv_SY_B!$DA57-1,"")</f>
        <v>-7.6328897393737827E-2</v>
      </c>
      <c r="Y57" s="169">
        <f>IFERROR(Inv_SY_B!Y57/Inv_SY_B!$DA57-1,"")</f>
        <v>3.3379822524999492E-2</v>
      </c>
      <c r="Z57" s="169">
        <f>IFERROR(Inv_SY_B!Z57/Inv_SY_B!$DA57-1,"")</f>
        <v>4.0881449921389867E-2</v>
      </c>
      <c r="AA57" s="169">
        <f>IFERROR(Inv_SY_B!AA57/Inv_SY_B!$DA57-1,"")</f>
        <v>4.3956150962722873E-3</v>
      </c>
      <c r="AB57" s="169">
        <f>IFERROR(Inv_SY_B!AB57/Inv_SY_B!$DA57-1,"")</f>
        <v>2.6455376560809318E-2</v>
      </c>
      <c r="AC57" s="169">
        <f>IFERROR(Inv_SY_B!AC57/Inv_SY_B!$DA57-1,"")</f>
        <v>3.3090203156186604E-2</v>
      </c>
      <c r="AD57" s="169">
        <f>IFERROR(Inv_SY_B!AD57/Inv_SY_B!$DA57-1,"")</f>
        <v>-4.1978938189036197E-2</v>
      </c>
      <c r="AE57" s="169">
        <f>IFERROR(Inv_SY_B!AE57/Inv_SY_B!$DA57-1,"")</f>
        <v>2.1940008114837317E-2</v>
      </c>
      <c r="AF57" s="169">
        <f>IFERROR(Inv_SY_B!AF57/Inv_SY_B!$DA57-1,"")</f>
        <v>5.2822449089154899E-2</v>
      </c>
      <c r="AG57" s="169">
        <f>IFERROR(Inv_SY_B!AG57/Inv_SY_B!$DA57-1,"")</f>
        <v>7.2312842100709984E-2</v>
      </c>
      <c r="AH57" s="169">
        <f>IFERROR(Inv_SY_B!AH57/Inv_SY_B!$DA57-1,"")</f>
        <v>7.5893296984508307E-3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 t="str">
        <f>IFERROR(Inv_SY_B!CJ57/Inv_SY_B!$DC57-1,"")</f>
        <v/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-2.8615252882351894E-2</v>
      </c>
      <c r="CV57" s="169">
        <f>IFERROR(Inv_SY_B!CV57/Inv_SY_B!$DB57-1,"")</f>
        <v>0.62290705350958309</v>
      </c>
      <c r="CW57" s="169">
        <f>IFERROR(Inv_SY_B!CW57/Inv_SY_B!$DB57-1,"")</f>
        <v>-1</v>
      </c>
      <c r="CX57" s="169">
        <f>IFERROR(Inv_SY_B!CX57/Inv_SY_B!$DB57-1,"")</f>
        <v>-0.13631432572634583</v>
      </c>
      <c r="CY57" s="169">
        <f>IFERROR(Inv_SY_B!CY57/Inv_SY_B!$DB57-1,"")</f>
        <v>-0.45797747490088558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5.2771918859043643E-2</v>
      </c>
      <c r="D58" s="169">
        <f>IFERROR(Inv_SY_B!D58/Inv_SY_B!$DA58-1,"")</f>
        <v>4.7004603067690054E-2</v>
      </c>
      <c r="E58" s="169">
        <f>IFERROR(Inv_SY_B!E58/Inv_SY_B!$DA58-1,"")</f>
        <v>1.5127663292914706E-2</v>
      </c>
      <c r="F58" s="169">
        <f>IFERROR(Inv_SY_B!F58/Inv_SY_B!$DA58-1,"")</f>
        <v>5.4139406402842205E-3</v>
      </c>
      <c r="G58" s="169">
        <f>IFERROR(Inv_SY_B!G58/Inv_SY_B!$DA58-1,"")</f>
        <v>1.9685350490631359E-2</v>
      </c>
      <c r="H58" s="169">
        <f>IFERROR(Inv_SY_B!H58/Inv_SY_B!$DA58-1,"")</f>
        <v>2.0860103198569568E-2</v>
      </c>
      <c r="I58" s="169">
        <f>IFERROR(Inv_SY_B!I58/Inv_SY_B!$DA58-1,"")</f>
        <v>4.9347856366078524E-2</v>
      </c>
      <c r="J58" s="169">
        <f>IFERROR(Inv_SY_B!J58/Inv_SY_B!$DA58-1,"")</f>
        <v>9.565073458538631E-3</v>
      </c>
      <c r="K58" s="169">
        <f>IFERROR(Inv_SY_B!K58/Inv_SY_B!$DA58-1,"")</f>
        <v>2.8455641699515866E-2</v>
      </c>
      <c r="L58" s="169">
        <f>IFERROR(Inv_SY_B!L58/Inv_SY_B!$DA58-1,"")</f>
        <v>3.4076071162877808E-2</v>
      </c>
      <c r="M58" s="169">
        <f>IFERROR(Inv_SY_B!M58/Inv_SY_B!$DA58-1,"")</f>
        <v>2.6687581765628687E-2</v>
      </c>
      <c r="N58" s="169">
        <f>IFERROR(Inv_SY_B!N58/Inv_SY_B!$DA58-1,"")</f>
        <v>2.1799407939638415E-2</v>
      </c>
      <c r="O58" s="169">
        <f>IFERROR(Inv_SY_B!O58/Inv_SY_B!$DA58-1,"")</f>
        <v>1.7184959405844635E-2</v>
      </c>
      <c r="P58" s="169">
        <f>IFERROR(Inv_SY_B!P58/Inv_SY_B!$DA58-1,"")</f>
        <v>1.8116447463908614E-2</v>
      </c>
      <c r="Q58" s="169">
        <f>IFERROR(Inv_SY_B!Q58/Inv_SY_B!$DA58-1,"")</f>
        <v>2.9464990897238863E-3</v>
      </c>
      <c r="R58" s="169">
        <f>IFERROR(Inv_SY_B!R58/Inv_SY_B!$DA58-1,"")</f>
        <v>-1.6050577654243003E-3</v>
      </c>
      <c r="S58" s="169">
        <f>IFERROR(Inv_SY_B!S58/Inv_SY_B!$DA58-1,"")</f>
        <v>2.5968862561231987E-5</v>
      </c>
      <c r="T58" s="169">
        <f>IFERROR(Inv_SY_B!T58/Inv_SY_B!$DA58-1,"")</f>
        <v>1.6295811714056363E-2</v>
      </c>
      <c r="U58" s="169">
        <f>IFERROR(Inv_SY_B!U58/Inv_SY_B!$DA58-1,"")</f>
        <v>1.9047935521972592E-2</v>
      </c>
      <c r="V58" s="169">
        <f>IFERROR(Inv_SY_B!V58/Inv_SY_B!$DA58-1,"")</f>
        <v>2.6698353834923916E-2</v>
      </c>
      <c r="W58" s="169">
        <f>IFERROR(Inv_SY_B!W58/Inv_SY_B!$DA58-1,"")</f>
        <v>9.4089309919274555E-2</v>
      </c>
      <c r="X58" s="169">
        <f>IFERROR(Inv_SY_B!X58/Inv_SY_B!$DA58-1,"")</f>
        <v>-5.8564640860102712E-2</v>
      </c>
      <c r="Y58" s="169">
        <f>IFERROR(Inv_SY_B!Y58/Inv_SY_B!$DA58-1,"")</f>
        <v>5.6004788377730153E-2</v>
      </c>
      <c r="Z58" s="169">
        <f>IFERROR(Inv_SY_B!Z58/Inv_SY_B!$DA58-1,"")</f>
        <v>6.1169901341116661E-2</v>
      </c>
      <c r="AA58" s="169">
        <f>IFERROR(Inv_SY_B!AA58/Inv_SY_B!$DA58-1,"")</f>
        <v>-9.6236993778342717E-2</v>
      </c>
      <c r="AB58" s="169">
        <f>IFERROR(Inv_SY_B!AB58/Inv_SY_B!$DA58-1,"")</f>
        <v>-7.0665285364060804E-2</v>
      </c>
      <c r="AC58" s="169">
        <f>IFERROR(Inv_SY_B!AC58/Inv_SY_B!$DA58-1,"")</f>
        <v>-5.1050904167529332E-2</v>
      </c>
      <c r="AD58" s="169">
        <f>IFERROR(Inv_SY_B!AD58/Inv_SY_B!$DA58-1,"")</f>
        <v>-0.11401619208162106</v>
      </c>
      <c r="AE58" s="169">
        <f>IFERROR(Inv_SY_B!AE58/Inv_SY_B!$DA58-1,"")</f>
        <v>-6.7382865502022993E-2</v>
      </c>
      <c r="AF58" s="169">
        <f>IFERROR(Inv_SY_B!AF58/Inv_SY_B!$DA58-1,"")</f>
        <v>-4.0567300194121136E-2</v>
      </c>
      <c r="AG58" s="169">
        <f>IFERROR(Inv_SY_B!AG58/Inv_SY_B!$DA58-1,"")</f>
        <v>-4.099012484332154E-2</v>
      </c>
      <c r="AH58" s="169">
        <f>IFERROR(Inv_SY_B!AH58/Inv_SY_B!$DA58-1,"")</f>
        <v>-0.10129582291597439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 t="str">
        <f>IFERROR(Inv_SY_B!CJ58/Inv_SY_B!$DC58-1,"")</f>
        <v/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-3.527309494122377E-2</v>
      </c>
      <c r="CV58" s="169">
        <f>IFERROR(Inv_SY_B!CV58/Inv_SY_B!$DB58-1,"")</f>
        <v>0.5995391684500524</v>
      </c>
      <c r="CW58" s="169">
        <f>IFERROR(Inv_SY_B!CW58/Inv_SY_B!$DB58-1,"")</f>
        <v>-1</v>
      </c>
      <c r="CX58" s="169">
        <f>IFERROR(Inv_SY_B!CX58/Inv_SY_B!$DB58-1,"")</f>
        <v>-0.11928033402935911</v>
      </c>
      <c r="CY58" s="169">
        <f>IFERROR(Inv_SY_B!CY58/Inv_SY_B!$DB58-1,"")</f>
        <v>-0.44498573947946929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1.8006928777996034E-2</v>
      </c>
      <c r="D59" s="169">
        <f>IFERROR(Inv_SY_B!D59/Inv_SY_B!$DA59-1,"")</f>
        <v>1.6436532727999165E-2</v>
      </c>
      <c r="E59" s="169">
        <f>IFERROR(Inv_SY_B!E59/Inv_SY_B!$DA59-1,"")</f>
        <v>-2.1383455654930938E-2</v>
      </c>
      <c r="F59" s="169">
        <f>IFERROR(Inv_SY_B!F59/Inv_SY_B!$DA59-1,"")</f>
        <v>-4.1238098808493384E-2</v>
      </c>
      <c r="G59" s="169">
        <f>IFERROR(Inv_SY_B!G59/Inv_SY_B!$DA59-1,"")</f>
        <v>-2.1388854025100379E-2</v>
      </c>
      <c r="H59" s="169">
        <f>IFERROR(Inv_SY_B!H59/Inv_SY_B!$DA59-1,"")</f>
        <v>-1.5243653947473512E-2</v>
      </c>
      <c r="I59" s="169">
        <f>IFERROR(Inv_SY_B!I59/Inv_SY_B!$DA59-1,"")</f>
        <v>-4.1971040025061801E-2</v>
      </c>
      <c r="J59" s="169">
        <f>IFERROR(Inv_SY_B!J59/Inv_SY_B!$DA59-1,"")</f>
        <v>-4.134169669775889E-2</v>
      </c>
      <c r="K59" s="169">
        <f>IFERROR(Inv_SY_B!K59/Inv_SY_B!$DA59-1,"")</f>
        <v>-2.3484341983733059E-2</v>
      </c>
      <c r="L59" s="169">
        <f>IFERROR(Inv_SY_B!L59/Inv_SY_B!$DA59-1,"")</f>
        <v>-1.9314680242158766E-2</v>
      </c>
      <c r="M59" s="169">
        <f>IFERROR(Inv_SY_B!M59/Inv_SY_B!$DA59-1,"")</f>
        <v>-3.0362916542974183E-3</v>
      </c>
      <c r="N59" s="169">
        <f>IFERROR(Inv_SY_B!N59/Inv_SY_B!$DA59-1,"")</f>
        <v>-9.4790474751731413E-3</v>
      </c>
      <c r="O59" s="169">
        <f>IFERROR(Inv_SY_B!O59/Inv_SY_B!$DA59-1,"")</f>
        <v>-1.0772939482409316E-2</v>
      </c>
      <c r="P59" s="169">
        <f>IFERROR(Inv_SY_B!P59/Inv_SY_B!$DA59-1,"")</f>
        <v>-1.3052532324942523E-2</v>
      </c>
      <c r="Q59" s="169">
        <f>IFERROR(Inv_SY_B!Q59/Inv_SY_B!$DA59-1,"")</f>
        <v>-2.9795526700426511E-2</v>
      </c>
      <c r="R59" s="169">
        <f>IFERROR(Inv_SY_B!R59/Inv_SY_B!$DA59-1,"")</f>
        <v>-1.8428079198713809E-2</v>
      </c>
      <c r="S59" s="169">
        <f>IFERROR(Inv_SY_B!S59/Inv_SY_B!$DA59-1,"")</f>
        <v>-1.8957325746293607E-2</v>
      </c>
      <c r="T59" s="169">
        <f>IFERROR(Inv_SY_B!T59/Inv_SY_B!$DA59-1,"")</f>
        <v>-1.0961629647693205E-2</v>
      </c>
      <c r="U59" s="169">
        <f>IFERROR(Inv_SY_B!U59/Inv_SY_B!$DA59-1,"")</f>
        <v>7.6703701339946306E-2</v>
      </c>
      <c r="V59" s="169">
        <f>IFERROR(Inv_SY_B!V59/Inv_SY_B!$DA59-1,"")</f>
        <v>0.10181396595167702</v>
      </c>
      <c r="W59" s="169">
        <f>IFERROR(Inv_SY_B!W59/Inv_SY_B!$DA59-1,"")</f>
        <v>0.16837740373667343</v>
      </c>
      <c r="X59" s="169">
        <f>IFERROR(Inv_SY_B!X59/Inv_SY_B!$DA59-1,"")</f>
        <v>6.468102261341091E-4</v>
      </c>
      <c r="Y59" s="169">
        <f>IFERROR(Inv_SY_B!Y59/Inv_SY_B!$DA59-1,"")</f>
        <v>1.0282184122126559E-2</v>
      </c>
      <c r="Z59" s="169">
        <f>IFERROR(Inv_SY_B!Z59/Inv_SY_B!$DA59-1,"")</f>
        <v>1.5399749517696959E-2</v>
      </c>
      <c r="AA59" s="169">
        <f>IFERROR(Inv_SY_B!AA59/Inv_SY_B!$DA59-1,"")</f>
        <v>-5.3127647058809457E-2</v>
      </c>
      <c r="AB59" s="169">
        <f>IFERROR(Inv_SY_B!AB59/Inv_SY_B!$DA59-1,"")</f>
        <v>-4.7759470362019552E-2</v>
      </c>
      <c r="AC59" s="169">
        <f>IFERROR(Inv_SY_B!AC59/Inv_SY_B!$DA59-1,"")</f>
        <v>1.9923499251760957E-2</v>
      </c>
      <c r="AD59" s="169">
        <f>IFERROR(Inv_SY_B!AD59/Inv_SY_B!$DA59-1,"")</f>
        <v>-4.8313225245980029E-2</v>
      </c>
      <c r="AE59" s="169">
        <f>IFERROR(Inv_SY_B!AE59/Inv_SY_B!$DA59-1,"")</f>
        <v>3.5297750461131816E-3</v>
      </c>
      <c r="AF59" s="169">
        <f>IFERROR(Inv_SY_B!AF59/Inv_SY_B!$DA59-1,"")</f>
        <v>2.9978505464783201E-2</v>
      </c>
      <c r="AG59" s="169">
        <f>IFERROR(Inv_SY_B!AG59/Inv_SY_B!$DA59-1,"")</f>
        <v>4.7551855054276615E-2</v>
      </c>
      <c r="AH59" s="169">
        <f>IFERROR(Inv_SY_B!AH59/Inv_SY_B!$DA59-1,"")</f>
        <v>-1.9601374935714455E-2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 t="str">
        <f>IFERROR(Inv_SY_B!CJ59/Inv_SY_B!$DC59-1,"")</f>
        <v/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-8.8022635503134383E-3</v>
      </c>
      <c r="CV59" s="169">
        <f>IFERROR(Inv_SY_B!CV59/Inv_SY_B!$DB59-1,"")</f>
        <v>0.63554874230902381</v>
      </c>
      <c r="CW59" s="169">
        <f>IFERROR(Inv_SY_B!CW59/Inv_SY_B!$DB59-1,"")</f>
        <v>-1</v>
      </c>
      <c r="CX59" s="169">
        <f>IFERROR(Inv_SY_B!CX59/Inv_SY_B!$DB59-1,"")</f>
        <v>-9.4673211060227858E-2</v>
      </c>
      <c r="CY59" s="169">
        <f>IFERROR(Inv_SY_B!CY59/Inv_SY_B!$DB59-1,"")</f>
        <v>-0.53207326769848229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1.5022572657283018E-2</v>
      </c>
      <c r="D60" s="169">
        <f>IFERROR(Inv_SY_B!D60/Inv_SY_B!$DA60-1,"")</f>
        <v>1.7202708647172216E-2</v>
      </c>
      <c r="E60" s="169">
        <f>IFERROR(Inv_SY_B!E60/Inv_SY_B!$DA60-1,"")</f>
        <v>-1.8862480039156915E-2</v>
      </c>
      <c r="F60" s="169">
        <f>IFERROR(Inv_SY_B!F60/Inv_SY_B!$DA60-1,"")</f>
        <v>-3.5872812050242397E-2</v>
      </c>
      <c r="G60" s="169">
        <f>IFERROR(Inv_SY_B!G60/Inv_SY_B!$DA60-1,"")</f>
        <v>-1.4711255070724016E-2</v>
      </c>
      <c r="H60" s="169">
        <f>IFERROR(Inv_SY_B!H60/Inv_SY_B!$DA60-1,"")</f>
        <v>-1.1530593425031266E-2</v>
      </c>
      <c r="I60" s="169">
        <f>IFERROR(Inv_SY_B!I60/Inv_SY_B!$DA60-1,"")</f>
        <v>-4.8059762415526341E-2</v>
      </c>
      <c r="J60" s="169">
        <f>IFERROR(Inv_SY_B!J60/Inv_SY_B!$DA60-1,"")</f>
        <v>-4.3891198997425995E-2</v>
      </c>
      <c r="K60" s="169">
        <f>IFERROR(Inv_SY_B!K60/Inv_SY_B!$DA60-1,"")</f>
        <v>-2.9174958221751535E-2</v>
      </c>
      <c r="L60" s="169">
        <f>IFERROR(Inv_SY_B!L60/Inv_SY_B!$DA60-1,"")</f>
        <v>-2.3048381906924598E-2</v>
      </c>
      <c r="M60" s="169">
        <f>IFERROR(Inv_SY_B!M60/Inv_SY_B!$DA60-1,"")</f>
        <v>7.926839807601338E-3</v>
      </c>
      <c r="N60" s="169">
        <f>IFERROR(Inv_SY_B!N60/Inv_SY_B!$DA60-1,"")</f>
        <v>-3.461785897839964E-3</v>
      </c>
      <c r="O60" s="169">
        <f>IFERROR(Inv_SY_B!O60/Inv_SY_B!$DA60-1,"")</f>
        <v>4.3556201507128911E-3</v>
      </c>
      <c r="P60" s="169">
        <f>IFERROR(Inv_SY_B!P60/Inv_SY_B!$DA60-1,"")</f>
        <v>-9.4925591432369893E-3</v>
      </c>
      <c r="Q60" s="169">
        <f>IFERROR(Inv_SY_B!Q60/Inv_SY_B!$DA60-1,"")</f>
        <v>-3.877653988595664E-2</v>
      </c>
      <c r="R60" s="169">
        <f>IFERROR(Inv_SY_B!R60/Inv_SY_B!$DA60-1,"")</f>
        <v>-1.3903622648872571E-2</v>
      </c>
      <c r="S60" s="169">
        <f>IFERROR(Inv_SY_B!S60/Inv_SY_B!$DA60-1,"")</f>
        <v>-1.7252169996798461E-2</v>
      </c>
      <c r="T60" s="169">
        <f>IFERROR(Inv_SY_B!T60/Inv_SY_B!$DA60-1,"")</f>
        <v>2.3836793135953993E-3</v>
      </c>
      <c r="U60" s="169">
        <f>IFERROR(Inv_SY_B!U60/Inv_SY_B!$DA60-1,"")</f>
        <v>5.0866385474401143E-2</v>
      </c>
      <c r="V60" s="169">
        <f>IFERROR(Inv_SY_B!V60/Inv_SY_B!$DA60-1,"")</f>
        <v>8.4255746571738621E-2</v>
      </c>
      <c r="W60" s="169">
        <f>IFERROR(Inv_SY_B!W60/Inv_SY_B!$DA60-1,"")</f>
        <v>0.17695906442754561</v>
      </c>
      <c r="X60" s="169">
        <f>IFERROR(Inv_SY_B!X60/Inv_SY_B!$DA60-1,"")</f>
        <v>-1.2039488995307934E-5</v>
      </c>
      <c r="Y60" s="169">
        <f>IFERROR(Inv_SY_B!Y60/Inv_SY_B!$DA60-1,"")</f>
        <v>-6.8636500989978866E-2</v>
      </c>
      <c r="Z60" s="169">
        <f>IFERROR(Inv_SY_B!Z60/Inv_SY_B!$DA60-1,"")</f>
        <v>4.6316298633630737E-4</v>
      </c>
      <c r="AA60" s="169">
        <f>IFERROR(Inv_SY_B!AA60/Inv_SY_B!$DA60-1,"")</f>
        <v>-4.6083005586249337E-2</v>
      </c>
      <c r="AB60" s="169">
        <f>IFERROR(Inv_SY_B!AB60/Inv_SY_B!$DA60-1,"")</f>
        <v>-0.10143266603594825</v>
      </c>
      <c r="AC60" s="169">
        <f>IFERROR(Inv_SY_B!AC60/Inv_SY_B!$DA60-1,"")</f>
        <v>3.0077274375042817E-2</v>
      </c>
      <c r="AD60" s="169">
        <f>IFERROR(Inv_SY_B!AD60/Inv_SY_B!$DA60-1,"")</f>
        <v>-4.2671672465534938E-2</v>
      </c>
      <c r="AE60" s="169">
        <f>IFERROR(Inv_SY_B!AE60/Inv_SY_B!$DA60-1,"")</f>
        <v>2.1359064617147538E-2</v>
      </c>
      <c r="AF60" s="169">
        <f>IFERROR(Inv_SY_B!AF60/Inv_SY_B!$DA60-1,"")</f>
        <v>4.6084179205176934E-2</v>
      </c>
      <c r="AG60" s="169">
        <f>IFERROR(Inv_SY_B!AG60/Inv_SY_B!$DA60-1,"")</f>
        <v>9.1094753127374917E-2</v>
      </c>
      <c r="AH60" s="169">
        <f>IFERROR(Inv_SY_B!AH60/Inv_SY_B!$DA60-1,"")</f>
        <v>1.8822952905070522E-2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 t="str">
        <f>IFERROR(Inv_SY_B!CJ60/Inv_SY_B!$DC60-1,"")</f>
        <v/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2.0419083636191715E-4</v>
      </c>
      <c r="CV60" s="169">
        <f>IFERROR(Inv_SY_B!CV60/Inv_SY_B!$DB60-1,"")</f>
        <v>0.64236349251683267</v>
      </c>
      <c r="CW60" s="169">
        <f>IFERROR(Inv_SY_B!CW60/Inv_SY_B!$DB60-1,"")</f>
        <v>-1</v>
      </c>
      <c r="CX60" s="169">
        <f>IFERROR(Inv_SY_B!CX60/Inv_SY_B!$DB60-1,"")</f>
        <v>-9.9913136824274384E-2</v>
      </c>
      <c r="CY60" s="169">
        <f>IFERROR(Inv_SY_B!CY60/Inv_SY_B!$DB60-1,"")</f>
        <v>-0.54265454652891987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1.4715140279384586E-2</v>
      </c>
      <c r="D61" s="169">
        <f>IFERROR(Inv_SY_B!D61/Inv_SY_B!$DA61-1,"")</f>
        <v>1.2730230043564772E-2</v>
      </c>
      <c r="E61" s="169">
        <f>IFERROR(Inv_SY_B!E61/Inv_SY_B!$DA61-1,"")</f>
        <v>-1.2275516487624372E-2</v>
      </c>
      <c r="F61" s="169">
        <f>IFERROR(Inv_SY_B!F61/Inv_SY_B!$DA61-1,"")</f>
        <v>-3.3728934172210456E-2</v>
      </c>
      <c r="G61" s="169">
        <f>IFERROR(Inv_SY_B!G61/Inv_SY_B!$DA61-1,"")</f>
        <v>-1.2345705260222495E-2</v>
      </c>
      <c r="H61" s="169">
        <f>IFERROR(Inv_SY_B!H61/Inv_SY_B!$DA61-1,"")</f>
        <v>-5.8542156394232325E-3</v>
      </c>
      <c r="I61" s="169">
        <f>IFERROR(Inv_SY_B!I61/Inv_SY_B!$DA61-1,"")</f>
        <v>-2.8300251351568106E-2</v>
      </c>
      <c r="J61" s="169">
        <f>IFERROR(Inv_SY_B!J61/Inv_SY_B!$DA61-1,"")</f>
        <v>-3.3795706116364843E-2</v>
      </c>
      <c r="K61" s="169">
        <f>IFERROR(Inv_SY_B!K61/Inv_SY_B!$DA61-1,"")</f>
        <v>-1.3186577471793415E-2</v>
      </c>
      <c r="L61" s="169">
        <f>IFERROR(Inv_SY_B!L61/Inv_SY_B!$DA61-1,"")</f>
        <v>-8.3570687373863972E-3</v>
      </c>
      <c r="M61" s="169">
        <f>IFERROR(Inv_SY_B!M61/Inv_SY_B!$DA61-1,"")</f>
        <v>6.8371723172553356E-3</v>
      </c>
      <c r="N61" s="169">
        <f>IFERROR(Inv_SY_B!N61/Inv_SY_B!$DA61-1,"")</f>
        <v>-6.4684670231929253E-4</v>
      </c>
      <c r="O61" s="169">
        <f>IFERROR(Inv_SY_B!O61/Inv_SY_B!$DA61-1,"")</f>
        <v>-6.6702386931725144E-3</v>
      </c>
      <c r="P61" s="169">
        <f>IFERROR(Inv_SY_B!P61/Inv_SY_B!$DA61-1,"")</f>
        <v>-1.0659758063737534E-2</v>
      </c>
      <c r="Q61" s="169">
        <f>IFERROR(Inv_SY_B!Q61/Inv_SY_B!$DA61-1,"")</f>
        <v>-3.2969631995745763E-2</v>
      </c>
      <c r="R61" s="169">
        <f>IFERROR(Inv_SY_B!R61/Inv_SY_B!$DA61-1,"")</f>
        <v>-2.3888748481927791E-2</v>
      </c>
      <c r="S61" s="169">
        <f>IFERROR(Inv_SY_B!S61/Inv_SY_B!$DA61-1,"")</f>
        <v>-2.337564549725335E-2</v>
      </c>
      <c r="T61" s="169">
        <f>IFERROR(Inv_SY_B!T61/Inv_SY_B!$DA61-1,"")</f>
        <v>-8.7658202842316735E-3</v>
      </c>
      <c r="U61" s="169">
        <f>IFERROR(Inv_SY_B!U61/Inv_SY_B!$DA61-1,"")</f>
        <v>9.4870585514220895E-2</v>
      </c>
      <c r="V61" s="169">
        <f>IFERROR(Inv_SY_B!V61/Inv_SY_B!$DA61-1,"")</f>
        <v>0.11399595810258134</v>
      </c>
      <c r="W61" s="169">
        <f>IFERROR(Inv_SY_B!W61/Inv_SY_B!$DA61-1,"")</f>
        <v>0.16303119967658342</v>
      </c>
      <c r="X61" s="169">
        <f>IFERROR(Inv_SY_B!X61/Inv_SY_B!$DA61-1,"")</f>
        <v>3.3645963528172729E-3</v>
      </c>
      <c r="Y61" s="169">
        <f>IFERROR(Inv_SY_B!Y61/Inv_SY_B!$DA61-1,"")</f>
        <v>-1.3981709741399673E-3</v>
      </c>
      <c r="Z61" s="169">
        <f>IFERROR(Inv_SY_B!Z61/Inv_SY_B!$DA61-1,"")</f>
        <v>1.1201056556076949E-2</v>
      </c>
      <c r="AA61" s="169">
        <f>IFERROR(Inv_SY_B!AA61/Inv_SY_B!$DA61-1,"")</f>
        <v>-5.7870335465489808E-2</v>
      </c>
      <c r="AB61" s="169">
        <f>IFERROR(Inv_SY_B!AB61/Inv_SY_B!$DA61-1,"")</f>
        <v>-3.9938993228769037E-2</v>
      </c>
      <c r="AC61" s="169">
        <f>IFERROR(Inv_SY_B!AC61/Inv_SY_B!$DA61-1,"")</f>
        <v>5.6261567531807888E-3</v>
      </c>
      <c r="AD61" s="169">
        <f>IFERROR(Inv_SY_B!AD61/Inv_SY_B!$DA61-1,"")</f>
        <v>-5.5909536786236669E-2</v>
      </c>
      <c r="AE61" s="169">
        <f>IFERROR(Inv_SY_B!AE61/Inv_SY_B!$DA61-1,"")</f>
        <v>-1.2362833896471637E-2</v>
      </c>
      <c r="AF61" s="169">
        <f>IFERROR(Inv_SY_B!AF61/Inv_SY_B!$DA61-1,"")</f>
        <v>1.2685757493977601E-2</v>
      </c>
      <c r="AG61" s="169">
        <f>IFERROR(Inv_SY_B!AG61/Inv_SY_B!$DA61-1,"")</f>
        <v>2.3797913203668086E-2</v>
      </c>
      <c r="AH61" s="169">
        <f>IFERROR(Inv_SY_B!AH61/Inv_SY_B!$DA61-1,"")</f>
        <v>-4.0555230987224355E-2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 t="str">
        <f>IFERROR(Inv_SY_B!CJ61/Inv_SY_B!$DC61-1,"")</f>
        <v/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-1.3935450322978826E-2</v>
      </c>
      <c r="CV61" s="169">
        <f>IFERROR(Inv_SY_B!CV61/Inv_SY_B!$DB61-1,"")</f>
        <v>0.65970553748598371</v>
      </c>
      <c r="CW61" s="169">
        <f>IFERROR(Inv_SY_B!CW61/Inv_SY_B!$DB61-1,"")</f>
        <v>-1</v>
      </c>
      <c r="CX61" s="169">
        <f>IFERROR(Inv_SY_B!CX61/Inv_SY_B!$DB61-1,"")</f>
        <v>-9.713497490005174E-2</v>
      </c>
      <c r="CY61" s="169">
        <f>IFERROR(Inv_SY_B!CY61/Inv_SY_B!$DB61-1,"")</f>
        <v>-0.54863511226295292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8.8343599114510951E-3</v>
      </c>
      <c r="D62" s="169">
        <f>IFERROR(Inv_SY_B!D62/Inv_SY_B!$DA62-1,"")</f>
        <v>1.1975673066831227E-2</v>
      </c>
      <c r="E62" s="169">
        <f>IFERROR(Inv_SY_B!E62/Inv_SY_B!$DA62-1,"")</f>
        <v>-2.4687763057205214E-2</v>
      </c>
      <c r="F62" s="169">
        <f>IFERROR(Inv_SY_B!F62/Inv_SY_B!$DA62-1,"")</f>
        <v>-4.5356982801532886E-2</v>
      </c>
      <c r="G62" s="169">
        <f>IFERROR(Inv_SY_B!G62/Inv_SY_B!$DA62-1,"")</f>
        <v>-2.7520426585111113E-2</v>
      </c>
      <c r="H62" s="169">
        <f>IFERROR(Inv_SY_B!H62/Inv_SY_B!$DA62-1,"")</f>
        <v>-1.9355837019596644E-2</v>
      </c>
      <c r="I62" s="169">
        <f>IFERROR(Inv_SY_B!I62/Inv_SY_B!$DA62-1,"")</f>
        <v>-5.901728971293374E-3</v>
      </c>
      <c r="J62" s="169">
        <f>IFERROR(Inv_SY_B!J62/Inv_SY_B!$DA62-1,"")</f>
        <v>-4.7273745176556248E-2</v>
      </c>
      <c r="K62" s="169">
        <f>IFERROR(Inv_SY_B!K62/Inv_SY_B!$DA62-1,"")</f>
        <v>-2.4563037914761332E-2</v>
      </c>
      <c r="L62" s="169">
        <f>IFERROR(Inv_SY_B!L62/Inv_SY_B!$DA62-1,"")</f>
        <v>-2.2635867291612821E-2</v>
      </c>
      <c r="M62" s="169">
        <f>IFERROR(Inv_SY_B!M62/Inv_SY_B!$DA62-1,"")</f>
        <v>-7.2644372175612038E-3</v>
      </c>
      <c r="N62" s="169">
        <f>IFERROR(Inv_SY_B!N62/Inv_SY_B!$DA62-1,"")</f>
        <v>-1.1934815288611622E-2</v>
      </c>
      <c r="O62" s="169">
        <f>IFERROR(Inv_SY_B!O62/Inv_SY_B!$DA62-1,"")</f>
        <v>-1.6265131456363435E-2</v>
      </c>
      <c r="P62" s="169">
        <f>IFERROR(Inv_SY_B!P62/Inv_SY_B!$DA62-1,"")</f>
        <v>-1.873421856319335E-2</v>
      </c>
      <c r="Q62" s="169">
        <f>IFERROR(Inv_SY_B!Q62/Inv_SY_B!$DA62-1,"")</f>
        <v>-3.3820778812582275E-2</v>
      </c>
      <c r="R62" s="169">
        <f>IFERROR(Inv_SY_B!R62/Inv_SY_B!$DA62-1,"")</f>
        <v>-2.0486126879347588E-2</v>
      </c>
      <c r="S62" s="169">
        <f>IFERROR(Inv_SY_B!S62/Inv_SY_B!$DA62-1,"")</f>
        <v>-2.1447637991224289E-2</v>
      </c>
      <c r="T62" s="169">
        <f>IFERROR(Inv_SY_B!T62/Inv_SY_B!$DA62-1,"")</f>
        <v>-2.2067412803667308E-2</v>
      </c>
      <c r="U62" s="169">
        <f>IFERROR(Inv_SY_B!U62/Inv_SY_B!$DA62-1,"")</f>
        <v>9.0773470462456096E-2</v>
      </c>
      <c r="V62" s="169">
        <f>IFERROR(Inv_SY_B!V62/Inv_SY_B!$DA62-1,"")</f>
        <v>0.10826463790948515</v>
      </c>
      <c r="W62" s="169">
        <f>IFERROR(Inv_SY_B!W62/Inv_SY_B!$DA62-1,"")</f>
        <v>0.14561056804980099</v>
      </c>
      <c r="X62" s="169">
        <f>IFERROR(Inv_SY_B!X62/Inv_SY_B!$DA62-1,"")</f>
        <v>-9.6567063504867656E-3</v>
      </c>
      <c r="Y62" s="169">
        <f>IFERROR(Inv_SY_B!Y62/Inv_SY_B!$DA62-1,"")</f>
        <v>6.1101675337149608E-4</v>
      </c>
      <c r="Z62" s="169">
        <f>IFERROR(Inv_SY_B!Z62/Inv_SY_B!$DA62-1,"")</f>
        <v>3.5865747088361655E-3</v>
      </c>
      <c r="AA62" s="169">
        <f>IFERROR(Inv_SY_B!AA62/Inv_SY_B!$DA62-1,"")</f>
        <v>-3.5228910442253625E-2</v>
      </c>
      <c r="AB62" s="169">
        <f>IFERROR(Inv_SY_B!AB62/Inv_SY_B!$DA62-1,"")</f>
        <v>-2.0587845815168704E-2</v>
      </c>
      <c r="AC62" s="169">
        <f>IFERROR(Inv_SY_B!AC62/Inv_SY_B!$DA62-1,"")</f>
        <v>2.4564276845464805E-2</v>
      </c>
      <c r="AD62" s="169">
        <f>IFERROR(Inv_SY_B!AD62/Inv_SY_B!$DA62-1,"")</f>
        <v>-3.8993110604717551E-2</v>
      </c>
      <c r="AE62" s="169">
        <f>IFERROR(Inv_SY_B!AE62/Inv_SY_B!$DA62-1,"")</f>
        <v>3.0358693282275251E-3</v>
      </c>
      <c r="AF62" s="169">
        <f>IFERROR(Inv_SY_B!AF62/Inv_SY_B!$DA62-1,"")</f>
        <v>3.1386277304715771E-2</v>
      </c>
      <c r="AG62" s="169">
        <f>IFERROR(Inv_SY_B!AG62/Inv_SY_B!$DA62-1,"")</f>
        <v>5.4396833475230055E-2</v>
      </c>
      <c r="AH62" s="169">
        <f>IFERROR(Inv_SY_B!AH62/Inv_SY_B!$DA62-1,"")</f>
        <v>-9.257036773019478E-3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 t="str">
        <f>IFERROR(Inv_SY_B!CJ62/Inv_SY_B!$DC62-1,"")</f>
        <v/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-7.3269227773018475E-3</v>
      </c>
      <c r="CV62" s="169">
        <f>IFERROR(Inv_SY_B!CV62/Inv_SY_B!$DB62-1,"")</f>
        <v>0.64976718846327919</v>
      </c>
      <c r="CW62" s="169">
        <f>IFERROR(Inv_SY_B!CW62/Inv_SY_B!$DB62-1,"")</f>
        <v>-1</v>
      </c>
      <c r="CX62" s="169">
        <f>IFERROR(Inv_SY_B!CX62/Inv_SY_B!$DB62-1,"")</f>
        <v>-9.7962742300638395E-2</v>
      </c>
      <c r="CY62" s="169">
        <f>IFERROR(Inv_SY_B!CY62/Inv_SY_B!$DB62-1,"")</f>
        <v>-0.54447752338533906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1.3755879553401185E-2</v>
      </c>
      <c r="D63" s="169">
        <f>IFERROR(Inv_SY_B!D63/Inv_SY_B!$DA63-1,"")</f>
        <v>1.4631239649451233E-2</v>
      </c>
      <c r="E63" s="169">
        <f>IFERROR(Inv_SY_B!E63/Inv_SY_B!$DA63-1,"")</f>
        <v>-2.3165693732873582E-2</v>
      </c>
      <c r="F63" s="169">
        <f>IFERROR(Inv_SY_B!F63/Inv_SY_B!$DA63-1,"")</f>
        <v>-4.3920155209112965E-2</v>
      </c>
      <c r="G63" s="169">
        <f>IFERROR(Inv_SY_B!G63/Inv_SY_B!$DA63-1,"")</f>
        <v>-2.4847602021491833E-2</v>
      </c>
      <c r="H63" s="169">
        <f>IFERROR(Inv_SY_B!H63/Inv_SY_B!$DA63-1,"")</f>
        <v>-1.8237180839760447E-2</v>
      </c>
      <c r="I63" s="169">
        <f>IFERROR(Inv_SY_B!I63/Inv_SY_B!$DA63-1,"")</f>
        <v>-7.0465523797124119E-3</v>
      </c>
      <c r="J63" s="169">
        <f>IFERROR(Inv_SY_B!J63/Inv_SY_B!$DA63-1,"")</f>
        <v>-4.4208766331423122E-2</v>
      </c>
      <c r="K63" s="169">
        <f>IFERROR(Inv_SY_B!K63/Inv_SY_B!$DA63-1,"")</f>
        <v>-2.499943368808899E-2</v>
      </c>
      <c r="L63" s="169">
        <f>IFERROR(Inv_SY_B!L63/Inv_SY_B!$DA63-1,"")</f>
        <v>-2.2213773247963364E-2</v>
      </c>
      <c r="M63" s="169">
        <f>IFERROR(Inv_SY_B!M63/Inv_SY_B!$DA63-1,"")</f>
        <v>-6.5204764589886777E-3</v>
      </c>
      <c r="N63" s="169">
        <f>IFERROR(Inv_SY_B!N63/Inv_SY_B!$DA63-1,"")</f>
        <v>-1.0440027288199816E-2</v>
      </c>
      <c r="O63" s="169">
        <f>IFERROR(Inv_SY_B!O63/Inv_SY_B!$DA63-1,"")</f>
        <v>-1.5583321783346982E-2</v>
      </c>
      <c r="P63" s="169">
        <f>IFERROR(Inv_SY_B!P63/Inv_SY_B!$DA63-1,"")</f>
        <v>-1.8210953435235822E-2</v>
      </c>
      <c r="Q63" s="169">
        <f>IFERROR(Inv_SY_B!Q63/Inv_SY_B!$DA63-1,"")</f>
        <v>-2.2494791617966192E-2</v>
      </c>
      <c r="R63" s="169">
        <f>IFERROR(Inv_SY_B!R63/Inv_SY_B!$DA63-1,"")</f>
        <v>-2.0415993131970955E-2</v>
      </c>
      <c r="S63" s="169">
        <f>IFERROR(Inv_SY_B!S63/Inv_SY_B!$DA63-1,"")</f>
        <v>-1.7223974791285124E-2</v>
      </c>
      <c r="T63" s="169">
        <f>IFERROR(Inv_SY_B!T63/Inv_SY_B!$DA63-1,"")</f>
        <v>-1.8925861719856996E-2</v>
      </c>
      <c r="U63" s="169">
        <f>IFERROR(Inv_SY_B!U63/Inv_SY_B!$DA63-1,"")</f>
        <v>9.19329321102893E-2</v>
      </c>
      <c r="V63" s="169">
        <f>IFERROR(Inv_SY_B!V63/Inv_SY_B!$DA63-1,"")</f>
        <v>0.10750382029183814</v>
      </c>
      <c r="W63" s="169">
        <f>IFERROR(Inv_SY_B!W63/Inv_SY_B!$DA63-1,"")</f>
        <v>0.15003096752986744</v>
      </c>
      <c r="X63" s="169">
        <f>IFERROR(Inv_SY_B!X63/Inv_SY_B!$DA63-1,"")</f>
        <v>-4.8601865264972233E-3</v>
      </c>
      <c r="Y63" s="169">
        <f>IFERROR(Inv_SY_B!Y63/Inv_SY_B!$DA63-1,"")</f>
        <v>3.7538804261272318E-5</v>
      </c>
      <c r="Z63" s="169">
        <f>IFERROR(Inv_SY_B!Z63/Inv_SY_B!$DA63-1,"")</f>
        <v>9.4711117020929159E-4</v>
      </c>
      <c r="AA63" s="169">
        <f>IFERROR(Inv_SY_B!AA63/Inv_SY_B!$DA63-1,"")</f>
        <v>-3.0248381759747756E-2</v>
      </c>
      <c r="AB63" s="169">
        <f>IFERROR(Inv_SY_B!AB63/Inv_SY_B!$DA63-1,"")</f>
        <v>-1.9095770956732649E-2</v>
      </c>
      <c r="AC63" s="169">
        <f>IFERROR(Inv_SY_B!AC63/Inv_SY_B!$DA63-1,"")</f>
        <v>1.7555030676003058E-2</v>
      </c>
      <c r="AD63" s="169">
        <f>IFERROR(Inv_SY_B!AD63/Inv_SY_B!$DA63-1,"")</f>
        <v>-4.2088584625222358E-2</v>
      </c>
      <c r="AE63" s="169">
        <f>IFERROR(Inv_SY_B!AE63/Inv_SY_B!$DA63-1,"")</f>
        <v>-5.6359000185660646E-3</v>
      </c>
      <c r="AF63" s="169">
        <f>IFERROR(Inv_SY_B!AF63/Inv_SY_B!$DA63-1,"")</f>
        <v>2.1550691586472714E-2</v>
      </c>
      <c r="AG63" s="169">
        <f>IFERROR(Inv_SY_B!AG63/Inv_SY_B!$DA63-1,"")</f>
        <v>4.238140139406732E-2</v>
      </c>
      <c r="AH63" s="169">
        <f>IFERROR(Inv_SY_B!AH63/Inv_SY_B!$DA63-1,"")</f>
        <v>-1.9943231201818068E-2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 t="str">
        <f>IFERROR(Inv_SY_B!CJ63/Inv_SY_B!$DC63-1,"")</f>
        <v/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-6.373934639190415E-2</v>
      </c>
      <c r="CV63" s="169">
        <f>IFERROR(Inv_SY_B!CV63/Inv_SY_B!$DB63-1,"")</f>
        <v>0.47002945200724988</v>
      </c>
      <c r="CW63" s="169">
        <f>IFERROR(Inv_SY_B!CW63/Inv_SY_B!$DB63-1,"")</f>
        <v>-1</v>
      </c>
      <c r="CX63" s="169">
        <f>IFERROR(Inv_SY_B!CX63/Inv_SY_B!$DB63-1,"")</f>
        <v>-0.20031123975400622</v>
      </c>
      <c r="CY63" s="169">
        <f>IFERROR(Inv_SY_B!CY63/Inv_SY_B!$DB63-1,"")</f>
        <v>-0.20597886586133907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8.8243352915462481E-3</v>
      </c>
      <c r="D64" s="169">
        <f>IFERROR(Inv_SY_B!D64/Inv_SY_B!$DA64-1,"")</f>
        <v>8.2331901985932543E-3</v>
      </c>
      <c r="E64" s="169">
        <f>IFERROR(Inv_SY_B!E64/Inv_SY_B!$DA64-1,"")</f>
        <v>-2.5629369074375186E-2</v>
      </c>
      <c r="F64" s="169">
        <f>IFERROR(Inv_SY_B!F64/Inv_SY_B!$DA64-1,"")</f>
        <v>-4.3468631240939248E-2</v>
      </c>
      <c r="G64" s="169">
        <f>IFERROR(Inv_SY_B!G64/Inv_SY_B!$DA64-1,"")</f>
        <v>-2.7423821890465438E-2</v>
      </c>
      <c r="H64" s="169">
        <f>IFERROR(Inv_SY_B!H64/Inv_SY_B!$DA64-1,"")</f>
        <v>-2.1174436149436149E-2</v>
      </c>
      <c r="I64" s="169">
        <f>IFERROR(Inv_SY_B!I64/Inv_SY_B!$DA64-1,"")</f>
        <v>-1.1701275569419023E-3</v>
      </c>
      <c r="J64" s="169">
        <f>IFERROR(Inv_SY_B!J64/Inv_SY_B!$DA64-1,"")</f>
        <v>-4.1310619576410801E-2</v>
      </c>
      <c r="K64" s="169">
        <f>IFERROR(Inv_SY_B!K64/Inv_SY_B!$DA64-1,"")</f>
        <v>-2.1026920109009861E-2</v>
      </c>
      <c r="L64" s="169">
        <f>IFERROR(Inv_SY_B!L64/Inv_SY_B!$DA64-1,"")</f>
        <v>-1.7313175852636031E-2</v>
      </c>
      <c r="M64" s="169">
        <f>IFERROR(Inv_SY_B!M64/Inv_SY_B!$DA64-1,"")</f>
        <v>-1.2257825642529085E-2</v>
      </c>
      <c r="N64" s="169">
        <f>IFERROR(Inv_SY_B!N64/Inv_SY_B!$DA64-1,"")</f>
        <v>-1.6286299779716851E-2</v>
      </c>
      <c r="O64" s="169">
        <f>IFERROR(Inv_SY_B!O64/Inv_SY_B!$DA64-1,"")</f>
        <v>-2.0987648554997462E-2</v>
      </c>
      <c r="P64" s="169">
        <f>IFERROR(Inv_SY_B!P64/Inv_SY_B!$DA64-1,"")</f>
        <v>-2.2038611442593115E-2</v>
      </c>
      <c r="Q64" s="169">
        <f>IFERROR(Inv_SY_B!Q64/Inv_SY_B!$DA64-1,"")</f>
        <v>-2.7339622051455681E-2</v>
      </c>
      <c r="R64" s="169">
        <f>IFERROR(Inv_SY_B!R64/Inv_SY_B!$DA64-1,"")</f>
        <v>-2.5307983998629546E-2</v>
      </c>
      <c r="S64" s="169">
        <f>IFERROR(Inv_SY_B!S64/Inv_SY_B!$DA64-1,"")</f>
        <v>-2.2119454741639011E-2</v>
      </c>
      <c r="T64" s="169">
        <f>IFERROR(Inv_SY_B!T64/Inv_SY_B!$DA64-1,"")</f>
        <v>-2.0859034215606309E-2</v>
      </c>
      <c r="U64" s="169">
        <f>IFERROR(Inv_SY_B!U64/Inv_SY_B!$DA64-1,"")</f>
        <v>9.9558692911118074E-2</v>
      </c>
      <c r="V64" s="169">
        <f>IFERROR(Inv_SY_B!V64/Inv_SY_B!$DA64-1,"")</f>
        <v>0.11250981886937095</v>
      </c>
      <c r="W64" s="169">
        <f>IFERROR(Inv_SY_B!W64/Inv_SY_B!$DA64-1,"")</f>
        <v>0.14883616758080831</v>
      </c>
      <c r="X64" s="169">
        <f>IFERROR(Inv_SY_B!X64/Inv_SY_B!$DA64-1,"")</f>
        <v>-7.5941904217238232E-3</v>
      </c>
      <c r="Y64" s="169">
        <f>IFERROR(Inv_SY_B!Y64/Inv_SY_B!$DA64-1,"")</f>
        <v>5.032201525087876E-3</v>
      </c>
      <c r="Z64" s="169">
        <f>IFERROR(Inv_SY_B!Z64/Inv_SY_B!$DA64-1,"")</f>
        <v>8.2772966223920719E-3</v>
      </c>
      <c r="AA64" s="169">
        <f>IFERROR(Inv_SY_B!AA64/Inv_SY_B!$DA64-1,"")</f>
        <v>-3.1270453081328586E-2</v>
      </c>
      <c r="AB64" s="169">
        <f>IFERROR(Inv_SY_B!AB64/Inv_SY_B!$DA64-1,"")</f>
        <v>-1.8711263447319437E-2</v>
      </c>
      <c r="AC64" s="169">
        <f>IFERROR(Inv_SY_B!AC64/Inv_SY_B!$DA64-1,"")</f>
        <v>2.0409281960709125E-2</v>
      </c>
      <c r="AD64" s="169">
        <f>IFERROR(Inv_SY_B!AD64/Inv_SY_B!$DA64-1,"")</f>
        <v>-3.8299138637038377E-2</v>
      </c>
      <c r="AE64" s="169">
        <f>IFERROR(Inv_SY_B!AE64/Inv_SY_B!$DA64-1,"")</f>
        <v>2.1629325353993423E-3</v>
      </c>
      <c r="AF64" s="169">
        <f>IFERROR(Inv_SY_B!AF64/Inv_SY_B!$DA64-1,"")</f>
        <v>3.0482585170847454E-2</v>
      </c>
      <c r="AG64" s="169">
        <f>IFERROR(Inv_SY_B!AG64/Inv_SY_B!$DA64-1,"")</f>
        <v>3.9176600437154763E-2</v>
      </c>
      <c r="AH64" s="169">
        <f>IFERROR(Inv_SY_B!AH64/Inv_SY_B!$DA64-1,"")</f>
        <v>-2.1914475638234565E-2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 t="str">
        <f>IFERROR(Inv_SY_B!CJ64/Inv_SY_B!$DC64-1,"")</f>
        <v/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-0.1110467641523093</v>
      </c>
      <c r="CV64" s="169">
        <f>IFERROR(Inv_SY_B!CV64/Inv_SY_B!$DB64-1,"")</f>
        <v>0.43134070801654412</v>
      </c>
      <c r="CW64" s="169">
        <f>IFERROR(Inv_SY_B!CW64/Inv_SY_B!$DB64-1,"")</f>
        <v>-1</v>
      </c>
      <c r="CX64" s="169">
        <f>IFERROR(Inv_SY_B!CX64/Inv_SY_B!$DB64-1,"")</f>
        <v>-0.15798700104476859</v>
      </c>
      <c r="CY64" s="169">
        <f>IFERROR(Inv_SY_B!CY64/Inv_SY_B!$DB64-1,"")</f>
        <v>-0.16230694281946645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1.4138192639057579E-2</v>
      </c>
      <c r="D65" s="169">
        <f>IFERROR(Inv_SY_B!D65/Inv_SY_B!$DA65-1,"")</f>
        <v>1.0159169480304708E-2</v>
      </c>
      <c r="E65" s="169">
        <f>IFERROR(Inv_SY_B!E65/Inv_SY_B!$DA65-1,"")</f>
        <v>-2.0078359395997891E-2</v>
      </c>
      <c r="F65" s="169">
        <f>IFERROR(Inv_SY_B!F65/Inv_SY_B!$DA65-1,"")</f>
        <v>-4.7048507942251572E-2</v>
      </c>
      <c r="G65" s="169">
        <f>IFERROR(Inv_SY_B!G65/Inv_SY_B!$DA65-1,"")</f>
        <v>-2.6312352227828573E-2</v>
      </c>
      <c r="H65" s="169">
        <f>IFERROR(Inv_SY_B!H65/Inv_SY_B!$DA65-1,"")</f>
        <v>-1.7370206126151255E-2</v>
      </c>
      <c r="I65" s="169">
        <f>IFERROR(Inv_SY_B!I65/Inv_SY_B!$DA65-1,"")</f>
        <v>-1.3955438377284968E-2</v>
      </c>
      <c r="J65" s="169">
        <f>IFERROR(Inv_SY_B!J65/Inv_SY_B!$DA65-1,"")</f>
        <v>-4.2044964348320502E-2</v>
      </c>
      <c r="K65" s="169">
        <f>IFERROR(Inv_SY_B!K65/Inv_SY_B!$DA65-1,"")</f>
        <v>-3.4701124369493797E-2</v>
      </c>
      <c r="L65" s="169">
        <f>IFERROR(Inv_SY_B!L65/Inv_SY_B!$DA65-1,"")</f>
        <v>-2.696271611469947E-2</v>
      </c>
      <c r="M65" s="169">
        <f>IFERROR(Inv_SY_B!M65/Inv_SY_B!$DA65-1,"")</f>
        <v>-8.8231556626088281E-3</v>
      </c>
      <c r="N65" s="169">
        <f>IFERROR(Inv_SY_B!N65/Inv_SY_B!$DA65-1,"")</f>
        <v>-1.1973005458690733E-2</v>
      </c>
      <c r="O65" s="169">
        <f>IFERROR(Inv_SY_B!O65/Inv_SY_B!$DA65-1,"")</f>
        <v>-1.6646926278045315E-2</v>
      </c>
      <c r="P65" s="169">
        <f>IFERROR(Inv_SY_B!P65/Inv_SY_B!$DA65-1,"")</f>
        <v>-1.9426117715506397E-2</v>
      </c>
      <c r="Q65" s="169">
        <f>IFERROR(Inv_SY_B!Q65/Inv_SY_B!$DA65-1,"")</f>
        <v>-3.0716533597768492E-2</v>
      </c>
      <c r="R65" s="169">
        <f>IFERROR(Inv_SY_B!R65/Inv_SY_B!$DA65-1,"")</f>
        <v>-2.5315895657406773E-2</v>
      </c>
      <c r="S65" s="169">
        <f>IFERROR(Inv_SY_B!S65/Inv_SY_B!$DA65-1,"")</f>
        <v>-2.0952244812272758E-2</v>
      </c>
      <c r="T65" s="169">
        <f>IFERROR(Inv_SY_B!T65/Inv_SY_B!$DA65-1,"")</f>
        <v>-2.0004760140222677E-2</v>
      </c>
      <c r="U65" s="169">
        <f>IFERROR(Inv_SY_B!U65/Inv_SY_B!$DA65-1,"")</f>
        <v>9.7581095549037489E-2</v>
      </c>
      <c r="V65" s="169">
        <f>IFERROR(Inv_SY_B!V65/Inv_SY_B!$DA65-1,"")</f>
        <v>0.11277075197380881</v>
      </c>
      <c r="W65" s="169">
        <f>IFERROR(Inv_SY_B!W65/Inv_SY_B!$DA65-1,"")</f>
        <v>0.15090055476734876</v>
      </c>
      <c r="X65" s="169">
        <f>IFERROR(Inv_SY_B!X65/Inv_SY_B!$DA65-1,"")</f>
        <v>-7.3288339508736922E-4</v>
      </c>
      <c r="Y65" s="169">
        <f>IFERROR(Inv_SY_B!Y65/Inv_SY_B!$DA65-1,"")</f>
        <v>8.0640246496237467E-3</v>
      </c>
      <c r="Z65" s="169">
        <f>IFERROR(Inv_SY_B!Z65/Inv_SY_B!$DA65-1,"")</f>
        <v>1.2695613950579387E-2</v>
      </c>
      <c r="AA65" s="169">
        <f>IFERROR(Inv_SY_B!AA65/Inv_SY_B!$DA65-1,"")</f>
        <v>-4.0887630569205413E-2</v>
      </c>
      <c r="AB65" s="169">
        <f>IFERROR(Inv_SY_B!AB65/Inv_SY_B!$DA65-1,"")</f>
        <v>-2.8521667185395505E-2</v>
      </c>
      <c r="AC65" s="169">
        <f>IFERROR(Inv_SY_B!AC65/Inv_SY_B!$DA65-1,"")</f>
        <v>2.2406073199568999E-2</v>
      </c>
      <c r="AD65" s="169">
        <f>IFERROR(Inv_SY_B!AD65/Inv_SY_B!$DA65-1,"")</f>
        <v>-3.4039294598030789E-2</v>
      </c>
      <c r="AE65" s="169">
        <f>IFERROR(Inv_SY_B!AE65/Inv_SY_B!$DA65-1,"")</f>
        <v>4.2794693970602538E-3</v>
      </c>
      <c r="AF65" s="169">
        <f>IFERROR(Inv_SY_B!AF65/Inv_SY_B!$DA65-1,"")</f>
        <v>2.9804922654027788E-2</v>
      </c>
      <c r="AG65" s="169">
        <f>IFERROR(Inv_SY_B!AG65/Inv_SY_B!$DA65-1,"")</f>
        <v>4.4222350931396148E-2</v>
      </c>
      <c r="AH65" s="169">
        <f>IFERROR(Inv_SY_B!AH65/Inv_SY_B!$DA65-1,"")</f>
        <v>-2.050843521954937E-2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 t="str">
        <f>IFERROR(Inv_SY_B!CJ65/Inv_SY_B!$DC65-1,"")</f>
        <v/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-0.16695577350043245</v>
      </c>
      <c r="CV65" s="169">
        <f>IFERROR(Inv_SY_B!CV65/Inv_SY_B!$DB65-1,"")</f>
        <v>0.36032263744113147</v>
      </c>
      <c r="CW65" s="169">
        <f>IFERROR(Inv_SY_B!CW65/Inv_SY_B!$DB65-1,"")</f>
        <v>-1</v>
      </c>
      <c r="CX65" s="169">
        <f>IFERROR(Inv_SY_B!CX65/Inv_SY_B!$DB65-1,"")</f>
        <v>-9.5511319906562919E-2</v>
      </c>
      <c r="CY65" s="169">
        <f>IFERROR(Inv_SY_B!CY65/Inv_SY_B!$DB65-1,"")</f>
        <v>-9.7855544034136765E-2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8.5985109619231004E-3</v>
      </c>
      <c r="D66" s="169">
        <f>IFERROR(Inv_SY_B!D66/Inv_SY_B!$DA66-1,"")</f>
        <v>-3.5159071915812357E-3</v>
      </c>
      <c r="E66" s="169">
        <f>IFERROR(Inv_SY_B!E66/Inv_SY_B!$DA66-1,"")</f>
        <v>-2.3878248764870658E-2</v>
      </c>
      <c r="F66" s="169">
        <f>IFERROR(Inv_SY_B!F66/Inv_SY_B!$DA66-1,"")</f>
        <v>-3.4784033817387039E-2</v>
      </c>
      <c r="G66" s="169">
        <f>IFERROR(Inv_SY_B!G66/Inv_SY_B!$DA66-1,"")</f>
        <v>-3.0317668201819803E-2</v>
      </c>
      <c r="H66" s="169">
        <f>IFERROR(Inv_SY_B!H66/Inv_SY_B!$DA66-1,"")</f>
        <v>-2.1911386692946899E-2</v>
      </c>
      <c r="I66" s="169">
        <f>IFERROR(Inv_SY_B!I66/Inv_SY_B!$DA66-1,"")</f>
        <v>1.5399592150342922E-2</v>
      </c>
      <c r="J66" s="169">
        <f>IFERROR(Inv_SY_B!J66/Inv_SY_B!$DA66-1,"")</f>
        <v>-2.4722877222183359E-2</v>
      </c>
      <c r="K66" s="169">
        <f>IFERROR(Inv_SY_B!K66/Inv_SY_B!$DA66-1,"")</f>
        <v>-5.7445271145523114E-3</v>
      </c>
      <c r="L66" s="169">
        <f>IFERROR(Inv_SY_B!L66/Inv_SY_B!$DA66-1,"")</f>
        <v>-1.4580749935408921E-3</v>
      </c>
      <c r="M66" s="169">
        <f>IFERROR(Inv_SY_B!M66/Inv_SY_B!$DA66-1,"")</f>
        <v>-1.7490947764997489E-2</v>
      </c>
      <c r="N66" s="169">
        <f>IFERROR(Inv_SY_B!N66/Inv_SY_B!$DA66-1,"")</f>
        <v>-1.8101536331958101E-2</v>
      </c>
      <c r="O66" s="169">
        <f>IFERROR(Inv_SY_B!O66/Inv_SY_B!$DA66-1,"")</f>
        <v>-2.8407879262884128E-2</v>
      </c>
      <c r="P66" s="169">
        <f>IFERROR(Inv_SY_B!P66/Inv_SY_B!$DA66-1,"")</f>
        <v>-3.1311894966531306E-2</v>
      </c>
      <c r="Q66" s="169">
        <f>IFERROR(Inv_SY_B!Q66/Inv_SY_B!$DA66-1,"")</f>
        <v>-4.3192596038756359E-2</v>
      </c>
      <c r="R66" s="169">
        <f>IFERROR(Inv_SY_B!R66/Inv_SY_B!$DA66-1,"")</f>
        <v>-2.6133890085433542E-2</v>
      </c>
      <c r="S66" s="169">
        <f>IFERROR(Inv_SY_B!S66/Inv_SY_B!$DA66-1,"")</f>
        <v>-2.8779233102740331E-2</v>
      </c>
      <c r="T66" s="169">
        <f>IFERROR(Inv_SY_B!T66/Inv_SY_B!$DA66-1,"")</f>
        <v>-3.3209931496699485E-2</v>
      </c>
      <c r="U66" s="169">
        <f>IFERROR(Inv_SY_B!U66/Inv_SY_B!$DA66-1,"")</f>
        <v>6.9636703452183202E-2</v>
      </c>
      <c r="V66" s="169">
        <f>IFERROR(Inv_SY_B!V66/Inv_SY_B!$DA66-1,"")</f>
        <v>9.1701970866109761E-2</v>
      </c>
      <c r="W66" s="169">
        <f>IFERROR(Inv_SY_B!W66/Inv_SY_B!$DA66-1,"")</f>
        <v>0.13707101245349862</v>
      </c>
      <c r="X66" s="169">
        <f>IFERROR(Inv_SY_B!X66/Inv_SY_B!$DA66-1,"")</f>
        <v>-1.0197515104851673E-2</v>
      </c>
      <c r="Y66" s="169">
        <f>IFERROR(Inv_SY_B!Y66/Inv_SY_B!$DA66-1,"")</f>
        <v>3.6725193545976698E-3</v>
      </c>
      <c r="Z66" s="169">
        <f>IFERROR(Inv_SY_B!Z66/Inv_SY_B!$DA66-1,"")</f>
        <v>3.7641371108141364E-3</v>
      </c>
      <c r="AA66" s="169">
        <f>IFERROR(Inv_SY_B!AA66/Inv_SY_B!$DA66-1,"")</f>
        <v>-2.7546544835702069E-2</v>
      </c>
      <c r="AB66" s="169">
        <f>IFERROR(Inv_SY_B!AB66/Inv_SY_B!$DA66-1,"")</f>
        <v>-1.308342048755573E-2</v>
      </c>
      <c r="AC66" s="169">
        <f>IFERROR(Inv_SY_B!AC66/Inv_SY_B!$DA66-1,"")</f>
        <v>3.1736227016505136E-2</v>
      </c>
      <c r="AD66" s="169">
        <f>IFERROR(Inv_SY_B!AD66/Inv_SY_B!$DA66-1,"")</f>
        <v>-3.587581207897006E-2</v>
      </c>
      <c r="AE66" s="169">
        <f>IFERROR(Inv_SY_B!AE66/Inv_SY_B!$DA66-1,"")</f>
        <v>1.1586108114054472E-2</v>
      </c>
      <c r="AF66" s="169">
        <f>IFERROR(Inv_SY_B!AF66/Inv_SY_B!$DA66-1,"")</f>
        <v>3.7381969933250048E-2</v>
      </c>
      <c r="AG66" s="169">
        <f>IFERROR(Inv_SY_B!AG66/Inv_SY_B!$DA66-1,"")</f>
        <v>5.4515675708426414E-2</v>
      </c>
      <c r="AH66" s="169">
        <f>IFERROR(Inv_SY_B!AH66/Inv_SY_B!$DA66-1,"")</f>
        <v>-5.4005015657433431E-3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 t="str">
        <f>IFERROR(Inv_SY_B!CJ66/Inv_SY_B!$DC66-1,"")</f>
        <v/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-0.23433337947835076</v>
      </c>
      <c r="CV66" s="169">
        <f>IFERROR(Inv_SY_B!CV66/Inv_SY_B!$DB66-1,"")</f>
        <v>0.23762200169652625</v>
      </c>
      <c r="CW66" s="169">
        <f>IFERROR(Inv_SY_B!CW66/Inv_SY_B!$DB66-1,"")</f>
        <v>-1</v>
      </c>
      <c r="CX66" s="169">
        <f>IFERROR(Inv_SY_B!CX66/Inv_SY_B!$DB66-1,"")</f>
        <v>-3.8562988413266552E-3</v>
      </c>
      <c r="CY66" s="169">
        <f>IFERROR(Inv_SY_B!CY66/Inv_SY_B!$DB66-1,"")</f>
        <v>5.6767662315104772E-4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9.0099062765391924E-3</v>
      </c>
      <c r="D67" s="169">
        <f>IFERROR(Inv_SY_B!D67/Inv_SY_B!$DA67-1,"")</f>
        <v>4.1741508651127468E-3</v>
      </c>
      <c r="E67" s="169">
        <f>IFERROR(Inv_SY_B!E67/Inv_SY_B!$DA67-1,"")</f>
        <v>-2.6088797902053096E-2</v>
      </c>
      <c r="F67" s="169">
        <f>IFERROR(Inv_SY_B!F67/Inv_SY_B!$DA67-1,"")</f>
        <v>-4.2186007940014147E-2</v>
      </c>
      <c r="G67" s="169">
        <f>IFERROR(Inv_SY_B!G67/Inv_SY_B!$DA67-1,"")</f>
        <v>-3.003962829721607E-2</v>
      </c>
      <c r="H67" s="169">
        <f>IFERROR(Inv_SY_B!H67/Inv_SY_B!$DA67-1,"")</f>
        <v>-2.287950798105931E-2</v>
      </c>
      <c r="I67" s="169">
        <f>IFERROR(Inv_SY_B!I67/Inv_SY_B!$DA67-1,"")</f>
        <v>-3.4212114875966648E-3</v>
      </c>
      <c r="J67" s="169">
        <f>IFERROR(Inv_SY_B!J67/Inv_SY_B!$DA67-1,"")</f>
        <v>-4.4029392149100066E-2</v>
      </c>
      <c r="K67" s="169">
        <f>IFERROR(Inv_SY_B!K67/Inv_SY_B!$DA67-1,"")</f>
        <v>-2.5790834277814367E-2</v>
      </c>
      <c r="L67" s="169">
        <f>IFERROR(Inv_SY_B!L67/Inv_SY_B!$DA67-1,"")</f>
        <v>-1.8342261740739718E-2</v>
      </c>
      <c r="M67" s="169">
        <f>IFERROR(Inv_SY_B!M67/Inv_SY_B!$DA67-1,"")</f>
        <v>-1.1692408219755479E-2</v>
      </c>
      <c r="N67" s="169">
        <f>IFERROR(Inv_SY_B!N67/Inv_SY_B!$DA67-1,"")</f>
        <v>-1.4764522088921539E-2</v>
      </c>
      <c r="O67" s="169">
        <f>IFERROR(Inv_SY_B!O67/Inv_SY_B!$DA67-1,"")</f>
        <v>-2.0650015778964526E-2</v>
      </c>
      <c r="P67" s="169">
        <f>IFERROR(Inv_SY_B!P67/Inv_SY_B!$DA67-1,"")</f>
        <v>-2.3265486450900874E-2</v>
      </c>
      <c r="Q67" s="169">
        <f>IFERROR(Inv_SY_B!Q67/Inv_SY_B!$DA67-1,"")</f>
        <v>-2.9713198743124281E-2</v>
      </c>
      <c r="R67" s="169">
        <f>IFERROR(Inv_SY_B!R67/Inv_SY_B!$DA67-1,"")</f>
        <v>-2.7152691638038462E-2</v>
      </c>
      <c r="S67" s="169">
        <f>IFERROR(Inv_SY_B!S67/Inv_SY_B!$DA67-1,"")</f>
        <v>-2.2836517549292612E-2</v>
      </c>
      <c r="T67" s="169">
        <f>IFERROR(Inv_SY_B!T67/Inv_SY_B!$DA67-1,"")</f>
        <v>-1.9281904275652795E-2</v>
      </c>
      <c r="U67" s="169">
        <f>IFERROR(Inv_SY_B!U67/Inv_SY_B!$DA67-1,"")</f>
        <v>6.5006268350181529E-2</v>
      </c>
      <c r="V67" s="169">
        <f>IFERROR(Inv_SY_B!V67/Inv_SY_B!$DA67-1,"")</f>
        <v>0.10374613335995031</v>
      </c>
      <c r="W67" s="169">
        <f>IFERROR(Inv_SY_B!W67/Inv_SY_B!$DA67-1,"")</f>
        <v>0.14839600461813185</v>
      </c>
      <c r="X67" s="169">
        <f>IFERROR(Inv_SY_B!X67/Inv_SY_B!$DA67-1,"")</f>
        <v>-1.3233790154523528E-2</v>
      </c>
      <c r="Y67" s="169">
        <f>IFERROR(Inv_SY_B!Y67/Inv_SY_B!$DA67-1,"")</f>
        <v>-1.1342262856549157E-2</v>
      </c>
      <c r="Z67" s="169">
        <f>IFERROR(Inv_SY_B!Z67/Inv_SY_B!$DA67-1,"")</f>
        <v>-8.133700917094977E-3</v>
      </c>
      <c r="AA67" s="169">
        <f>IFERROR(Inv_SY_B!AA67/Inv_SY_B!$DA67-1,"")</f>
        <v>-2.5370018371046354E-2</v>
      </c>
      <c r="AB67" s="169">
        <f>IFERROR(Inv_SY_B!AB67/Inv_SY_B!$DA67-1,"")</f>
        <v>-1.5629920975268496E-2</v>
      </c>
      <c r="AC67" s="169">
        <f>IFERROR(Inv_SY_B!AC67/Inv_SY_B!$DA67-1,"")</f>
        <v>0.11351448702817768</v>
      </c>
      <c r="AD67" s="169">
        <f>IFERROR(Inv_SY_B!AD67/Inv_SY_B!$DA67-1,"")</f>
        <v>-3.8344451534819468E-2</v>
      </c>
      <c r="AE67" s="169">
        <f>IFERROR(Inv_SY_B!AE67/Inv_SY_B!$DA67-1,"")</f>
        <v>8.883001383537259E-4</v>
      </c>
      <c r="AF67" s="169">
        <f>IFERROR(Inv_SY_B!AF67/Inv_SY_B!$DA67-1,"")</f>
        <v>2.4595040283497349E-2</v>
      </c>
      <c r="AG67" s="169">
        <f>IFERROR(Inv_SY_B!AG67/Inv_SY_B!$DA67-1,"")</f>
        <v>4.2253545064443454E-2</v>
      </c>
      <c r="AH67" s="169">
        <f>IFERROR(Inv_SY_B!AH67/Inv_SY_B!$DA67-1,"")</f>
        <v>-1.7395304654843846E-2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 t="str">
        <f>IFERROR(Inv_SY_B!CJ67/Inv_SY_B!$DC67-1,"")</f>
        <v/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-0.17231220780732348</v>
      </c>
      <c r="CV67" s="169">
        <f>IFERROR(Inv_SY_B!CV67/Inv_SY_B!$DB67-1,"")</f>
        <v>0.3499312191459083</v>
      </c>
      <c r="CW67" s="169">
        <f>IFERROR(Inv_SY_B!CW67/Inv_SY_B!$DB67-1,"")</f>
        <v>-1</v>
      </c>
      <c r="CX67" s="169">
        <f>IFERROR(Inv_SY_B!CX67/Inv_SY_B!$DB67-1,"")</f>
        <v>-7.8709377320177909E-2</v>
      </c>
      <c r="CY67" s="169">
        <f>IFERROR(Inv_SY_B!CY67/Inv_SY_B!$DB67-1,"")</f>
        <v>-9.8909634018406911E-2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4.8594893952442764E-3</v>
      </c>
      <c r="D68" s="169">
        <f>IFERROR(Inv_SY_B!D68/Inv_SY_B!$DA68-1,"")</f>
        <v>-1.6880521060015363E-3</v>
      </c>
      <c r="E68" s="169">
        <f>IFERROR(Inv_SY_B!E68/Inv_SY_B!$DA68-1,"")</f>
        <v>-3.3130612300744988E-2</v>
      </c>
      <c r="F68" s="169">
        <f>IFERROR(Inv_SY_B!F68/Inv_SY_B!$DA68-1,"")</f>
        <v>-4.1927177105909985E-2</v>
      </c>
      <c r="G68" s="169">
        <f>IFERROR(Inv_SY_B!G68/Inv_SY_B!$DA68-1,"")</f>
        <v>-3.6139127440455221E-2</v>
      </c>
      <c r="H68" s="169">
        <f>IFERROR(Inv_SY_B!H68/Inv_SY_B!$DA68-1,"")</f>
        <v>-2.7217903730195281E-2</v>
      </c>
      <c r="I68" s="169">
        <f>IFERROR(Inv_SY_B!I68/Inv_SY_B!$DA68-1,"")</f>
        <v>-1.9264081802338184E-3</v>
      </c>
      <c r="J68" s="169">
        <f>IFERROR(Inv_SY_B!J68/Inv_SY_B!$DA68-1,"")</f>
        <v>-5.467149945259131E-2</v>
      </c>
      <c r="K68" s="169">
        <f>IFERROR(Inv_SY_B!K68/Inv_SY_B!$DA68-1,"")</f>
        <v>-1.9856699496329955E-2</v>
      </c>
      <c r="L68" s="169">
        <f>IFERROR(Inv_SY_B!L68/Inv_SY_B!$DA68-1,"")</f>
        <v>-1.712241292779404E-2</v>
      </c>
      <c r="M68" s="169">
        <f>IFERROR(Inv_SY_B!M68/Inv_SY_B!$DA68-1,"")</f>
        <v>-1.4718267787037997E-2</v>
      </c>
      <c r="N68" s="169">
        <f>IFERROR(Inv_SY_B!N68/Inv_SY_B!$DA68-1,"")</f>
        <v>-1.9894921619371342E-2</v>
      </c>
      <c r="O68" s="169">
        <f>IFERROR(Inv_SY_B!O68/Inv_SY_B!$DA68-1,"")</f>
        <v>-2.4462053346675616E-2</v>
      </c>
      <c r="P68" s="169">
        <f>IFERROR(Inv_SY_B!P68/Inv_SY_B!$DA68-1,"")</f>
        <v>-2.5869234398554153E-2</v>
      </c>
      <c r="Q68" s="169">
        <f>IFERROR(Inv_SY_B!Q68/Inv_SY_B!$DA68-1,"")</f>
        <v>-3.4721749534881607E-2</v>
      </c>
      <c r="R68" s="169">
        <f>IFERROR(Inv_SY_B!R68/Inv_SY_B!$DA68-1,"")</f>
        <v>-2.6731006122936551E-2</v>
      </c>
      <c r="S68" s="169">
        <f>IFERROR(Inv_SY_B!S68/Inv_SY_B!$DA68-1,"")</f>
        <v>-2.5547437707984511E-2</v>
      </c>
      <c r="T68" s="169">
        <f>IFERROR(Inv_SY_B!T68/Inv_SY_B!$DA68-1,"")</f>
        <v>-2.0855491734979803E-2</v>
      </c>
      <c r="U68" s="169">
        <f>IFERROR(Inv_SY_B!U68/Inv_SY_B!$DA68-1,"")</f>
        <v>8.3377359802343065E-2</v>
      </c>
      <c r="V68" s="169">
        <f>IFERROR(Inv_SY_B!V68/Inv_SY_B!$DA68-1,"")</f>
        <v>0.10296920665875953</v>
      </c>
      <c r="W68" s="169">
        <f>IFERROR(Inv_SY_B!W68/Inv_SY_B!$DA68-1,"")</f>
        <v>0.13759397437981002</v>
      </c>
      <c r="X68" s="169">
        <f>IFERROR(Inv_SY_B!X68/Inv_SY_B!$DA68-1,"")</f>
        <v>-1.2486307785994799E-2</v>
      </c>
      <c r="Y68" s="169">
        <f>IFERROR(Inv_SY_B!Y68/Inv_SY_B!$DA68-1,"")</f>
        <v>-8.9599875205331747E-3</v>
      </c>
      <c r="Z68" s="169">
        <f>IFERROR(Inv_SY_B!Z68/Inv_SY_B!$DA68-1,"")</f>
        <v>-3.5645958135741562E-3</v>
      </c>
      <c r="AA68" s="169">
        <f>IFERROR(Inv_SY_B!AA68/Inv_SY_B!$DA68-1,"")</f>
        <v>-1.229418723148501E-2</v>
      </c>
      <c r="AB68" s="169">
        <f>IFERROR(Inv_SY_B!AB68/Inv_SY_B!$DA68-1,"")</f>
        <v>-3.4271446490963253E-3</v>
      </c>
      <c r="AC68" s="169">
        <f>IFERROR(Inv_SY_B!AC68/Inv_SY_B!$DA68-1,"")</f>
        <v>3.5004026214775052E-2</v>
      </c>
      <c r="AD68" s="169">
        <f>IFERROR(Inv_SY_B!AD68/Inv_SY_B!$DA68-1,"")</f>
        <v>-3.4236008750641811E-2</v>
      </c>
      <c r="AE68" s="169">
        <f>IFERROR(Inv_SY_B!AE68/Inv_SY_B!$DA68-1,"")</f>
        <v>1.8534623847883624E-2</v>
      </c>
      <c r="AF68" s="169">
        <f>IFERROR(Inv_SY_B!AF68/Inv_SY_B!$DA68-1,"")</f>
        <v>4.3993503573616088E-2</v>
      </c>
      <c r="AG68" s="169">
        <f>IFERROR(Inv_SY_B!AG68/Inv_SY_B!$DA68-1,"")</f>
        <v>6.8329230472443214E-2</v>
      </c>
      <c r="AH68" s="169">
        <f>IFERROR(Inv_SY_B!AH68/Inv_SY_B!$DA68-1,"")</f>
        <v>6.7868723991262314E-3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 t="str">
        <f>IFERROR(Inv_SY_B!CJ68/Inv_SY_B!$DC68-1,"")</f>
        <v/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-0.17231220780732348</v>
      </c>
      <c r="CV68" s="169">
        <f>IFERROR(Inv_SY_B!CV68/Inv_SY_B!$DB68-1,"")</f>
        <v>0.3499312191459083</v>
      </c>
      <c r="CW68" s="169">
        <f>IFERROR(Inv_SY_B!CW68/Inv_SY_B!$DB68-1,"")</f>
        <v>-1</v>
      </c>
      <c r="CX68" s="169">
        <f>IFERROR(Inv_SY_B!CX68/Inv_SY_B!$DB68-1,"")</f>
        <v>-7.8709377320177909E-2</v>
      </c>
      <c r="CY68" s="169">
        <f>IFERROR(Inv_SY_B!CY68/Inv_SY_B!$DB68-1,"")</f>
        <v>-9.8909634018406911E-2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6.2237878293331939E-3</v>
      </c>
      <c r="D69" s="169">
        <f>IFERROR(Inv_SY_B!D69/Inv_SY_B!$DA69-1,"")</f>
        <v>-8.0813607801777376E-4</v>
      </c>
      <c r="E69" s="169">
        <f>IFERROR(Inv_SY_B!E69/Inv_SY_B!$DA69-1,"")</f>
        <v>-2.5348353160148829E-2</v>
      </c>
      <c r="F69" s="169">
        <f>IFERROR(Inv_SY_B!F69/Inv_SY_B!$DA69-1,"")</f>
        <v>-4.2142808856092451E-2</v>
      </c>
      <c r="G69" s="169">
        <f>IFERROR(Inv_SY_B!G69/Inv_SY_B!$DA69-1,"")</f>
        <v>-3.0652424059480765E-2</v>
      </c>
      <c r="H69" s="169">
        <f>IFERROR(Inv_SY_B!H69/Inv_SY_B!$DA69-1,"")</f>
        <v>-2.2094993989156264E-2</v>
      </c>
      <c r="I69" s="169">
        <f>IFERROR(Inv_SY_B!I69/Inv_SY_B!$DA69-1,"")</f>
        <v>-3.708854742534573E-4</v>
      </c>
      <c r="J69" s="169">
        <f>IFERROR(Inv_SY_B!J69/Inv_SY_B!$DA69-1,"")</f>
        <v>-4.7231143508376316E-2</v>
      </c>
      <c r="K69" s="169">
        <f>IFERROR(Inv_SY_B!K69/Inv_SY_B!$DA69-1,"")</f>
        <v>-2.5298368066715593E-2</v>
      </c>
      <c r="L69" s="169">
        <f>IFERROR(Inv_SY_B!L69/Inv_SY_B!$DA69-1,"")</f>
        <v>-1.7964628562877283E-2</v>
      </c>
      <c r="M69" s="169">
        <f>IFERROR(Inv_SY_B!M69/Inv_SY_B!$DA69-1,"")</f>
        <v>-9.9278517070312544E-3</v>
      </c>
      <c r="N69" s="169">
        <f>IFERROR(Inv_SY_B!N69/Inv_SY_B!$DA69-1,"")</f>
        <v>-1.5896974550120957E-2</v>
      </c>
      <c r="O69" s="169">
        <f>IFERROR(Inv_SY_B!O69/Inv_SY_B!$DA69-1,"")</f>
        <v>-2.4640271422787574E-2</v>
      </c>
      <c r="P69" s="169">
        <f>IFERROR(Inv_SY_B!P69/Inv_SY_B!$DA69-1,"")</f>
        <v>-2.2527578869912634E-2</v>
      </c>
      <c r="Q69" s="169">
        <f>IFERROR(Inv_SY_B!Q69/Inv_SY_B!$DA69-1,"")</f>
        <v>-2.7759008048460099E-2</v>
      </c>
      <c r="R69" s="169">
        <f>IFERROR(Inv_SY_B!R69/Inv_SY_B!$DA69-1,"")</f>
        <v>-2.1285709412309006E-2</v>
      </c>
      <c r="S69" s="169">
        <f>IFERROR(Inv_SY_B!S69/Inv_SY_B!$DA69-1,"")</f>
        <v>-2.030369197214954E-2</v>
      </c>
      <c r="T69" s="169">
        <f>IFERROR(Inv_SY_B!T69/Inv_SY_B!$DA69-1,"")</f>
        <v>-1.7918067845458463E-2</v>
      </c>
      <c r="U69" s="169">
        <f>IFERROR(Inv_SY_B!U69/Inv_SY_B!$DA69-1,"")</f>
        <v>9.2876854547440324E-2</v>
      </c>
      <c r="V69" s="169">
        <f>IFERROR(Inv_SY_B!V69/Inv_SY_B!$DA69-1,"")</f>
        <v>0.12048900771485971</v>
      </c>
      <c r="W69" s="169">
        <f>IFERROR(Inv_SY_B!W69/Inv_SY_B!$DA69-1,"")</f>
        <v>0.14561905459066704</v>
      </c>
      <c r="X69" s="169">
        <f>IFERROR(Inv_SY_B!X69/Inv_SY_B!$DA69-1,"")</f>
        <v>-1.2736844207040909E-2</v>
      </c>
      <c r="Y69" s="169">
        <f>IFERROR(Inv_SY_B!Y69/Inv_SY_B!$DA69-1,"")</f>
        <v>-6.1226860993806032E-3</v>
      </c>
      <c r="Z69" s="169">
        <f>IFERROR(Inv_SY_B!Z69/Inv_SY_B!$DA69-1,"")</f>
        <v>-1.7091007206615494E-3</v>
      </c>
      <c r="AA69" s="169">
        <f>IFERROR(Inv_SY_B!AA69/Inv_SY_B!$DA69-1,"")</f>
        <v>-3.4816801869050895E-2</v>
      </c>
      <c r="AB69" s="169">
        <f>IFERROR(Inv_SY_B!AB69/Inv_SY_B!$DA69-1,"")</f>
        <v>-1.7226111362937058E-2</v>
      </c>
      <c r="AC69" s="169">
        <f>IFERROR(Inv_SY_B!AC69/Inv_SY_B!$DA69-1,"")</f>
        <v>2.652207546384E-2</v>
      </c>
      <c r="AD69" s="169">
        <f>IFERROR(Inv_SY_B!AD69/Inv_SY_B!$DA69-1,"")</f>
        <v>-3.3274568462112297E-2</v>
      </c>
      <c r="AE69" s="169">
        <f>IFERROR(Inv_SY_B!AE69/Inv_SY_B!$DA69-1,"")</f>
        <v>1.2214476444028843E-2</v>
      </c>
      <c r="AF69" s="169">
        <f>IFERROR(Inv_SY_B!AF69/Inv_SY_B!$DA69-1,"")</f>
        <v>4.1903954859031645E-2</v>
      </c>
      <c r="AG69" s="169">
        <f>IFERROR(Inv_SY_B!AG69/Inv_SY_B!$DA69-1,"")</f>
        <v>4.8007570311599634E-2</v>
      </c>
      <c r="AH69" s="169">
        <f>IFERROR(Inv_SY_B!AH69/Inv_SY_B!$DA69-1,"")</f>
        <v>-1.5799773456269373E-2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 t="str">
        <f>IFERROR(Inv_SY_B!CJ69/Inv_SY_B!$DC69-1,"")</f>
        <v/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-0.18956666888306906</v>
      </c>
      <c r="CV69" s="169">
        <f>IFERROR(Inv_SY_B!CV69/Inv_SY_B!$DB69-1,"")</f>
        <v>0.34048010687895869</v>
      </c>
      <c r="CW69" s="169">
        <f>IFERROR(Inv_SY_B!CW69/Inv_SY_B!$DB69-1,"")</f>
        <v>-1</v>
      </c>
      <c r="CX69" s="169">
        <f>IFERROR(Inv_SY_B!CX69/Inv_SY_B!$DB69-1,"")</f>
        <v>-4.9401387866162105E-2</v>
      </c>
      <c r="CY69" s="169">
        <f>IFERROR(Inv_SY_B!CY69/Inv_SY_B!$DB69-1,"")</f>
        <v>-0.10151205012972786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2.3686374766417773E-2</v>
      </c>
      <c r="D70" s="169">
        <f>IFERROR(Inv_SY_B!D70/Inv_SY_B!$DA70-1,"")</f>
        <v>1.9349055410283755E-2</v>
      </c>
      <c r="E70" s="169">
        <f>IFERROR(Inv_SY_B!E70/Inv_SY_B!$DA70-1,"")</f>
        <v>-1.8533248850388651E-3</v>
      </c>
      <c r="F70" s="169">
        <f>IFERROR(Inv_SY_B!F70/Inv_SY_B!$DA70-1,"")</f>
        <v>-2.3826787585071507E-2</v>
      </c>
      <c r="G70" s="169">
        <f>IFERROR(Inv_SY_B!G70/Inv_SY_B!$DA70-1,"")</f>
        <v>-5.7482329153210054E-3</v>
      </c>
      <c r="H70" s="169">
        <f>IFERROR(Inv_SY_B!H70/Inv_SY_B!$DA70-1,"")</f>
        <v>2.4164328529119317E-4</v>
      </c>
      <c r="I70" s="169">
        <f>IFERROR(Inv_SY_B!I70/Inv_SY_B!$DA70-1,"")</f>
        <v>1.2948979518793369E-2</v>
      </c>
      <c r="J70" s="169">
        <f>IFERROR(Inv_SY_B!J70/Inv_SY_B!$DA70-1,"")</f>
        <v>-3.0979286034472642E-2</v>
      </c>
      <c r="K70" s="169">
        <f>IFERROR(Inv_SY_B!K70/Inv_SY_B!$DA70-1,"")</f>
        <v>-1.0441426337265303E-2</v>
      </c>
      <c r="L70" s="169">
        <f>IFERROR(Inv_SY_B!L70/Inv_SY_B!$DA70-1,"")</f>
        <v>-1.2572358110485293E-3</v>
      </c>
      <c r="M70" s="169">
        <f>IFERROR(Inv_SY_B!M70/Inv_SY_B!$DA70-1,"")</f>
        <v>1.0523333050697081E-2</v>
      </c>
      <c r="N70" s="169">
        <f>IFERROR(Inv_SY_B!N70/Inv_SY_B!$DA70-1,"")</f>
        <v>5.0040807485831618E-3</v>
      </c>
      <c r="O70" s="169">
        <f>IFERROR(Inv_SY_B!O70/Inv_SY_B!$DA70-1,"")</f>
        <v>1.3442589775642944E-3</v>
      </c>
      <c r="P70" s="169">
        <f>IFERROR(Inv_SY_B!P70/Inv_SY_B!$DA70-1,"")</f>
        <v>3.6861397113074901E-4</v>
      </c>
      <c r="Q70" s="169">
        <f>IFERROR(Inv_SY_B!Q70/Inv_SY_B!$DA70-1,"")</f>
        <v>-9.5606957830943751E-3</v>
      </c>
      <c r="R70" s="169">
        <f>IFERROR(Inv_SY_B!R70/Inv_SY_B!$DA70-1,"")</f>
        <v>-1.7488496962989708E-2</v>
      </c>
      <c r="S70" s="169">
        <f>IFERROR(Inv_SY_B!S70/Inv_SY_B!$DA70-1,"")</f>
        <v>-1.221235850818736E-2</v>
      </c>
      <c r="T70" s="169">
        <f>IFERROR(Inv_SY_B!T70/Inv_SY_B!$DA70-1,"")</f>
        <v>-7.7259197135328694E-3</v>
      </c>
      <c r="U70" s="169">
        <f>IFERROR(Inv_SY_B!U70/Inv_SY_B!$DA70-1,"")</f>
        <v>0.10144325642536645</v>
      </c>
      <c r="V70" s="169">
        <f>IFERROR(Inv_SY_B!V70/Inv_SY_B!$DA70-1,"")</f>
        <v>0.12394590670655403</v>
      </c>
      <c r="W70" s="169">
        <f>IFERROR(Inv_SY_B!W70/Inv_SY_B!$DA70-1,"")</f>
        <v>0.15416771773478177</v>
      </c>
      <c r="X70" s="169">
        <f>IFERROR(Inv_SY_B!X70/Inv_SY_B!$DA70-1,"")</f>
        <v>7.0771513701295419E-4</v>
      </c>
      <c r="Y70" s="169">
        <f>IFERROR(Inv_SY_B!Y70/Inv_SY_B!$DA70-1,"")</f>
        <v>2.5921902783279105E-3</v>
      </c>
      <c r="Z70" s="169">
        <f>IFERROR(Inv_SY_B!Z70/Inv_SY_B!$DA70-1,"")</f>
        <v>4.872571689483074E-3</v>
      </c>
      <c r="AA70" s="169">
        <f>IFERROR(Inv_SY_B!AA70/Inv_SY_B!$DA70-1,"")</f>
        <v>-6.5538633837789684E-2</v>
      </c>
      <c r="AB70" s="169">
        <f>IFERROR(Inv_SY_B!AB70/Inv_SY_B!$DA70-1,"")</f>
        <v>-7.1108833136321103E-2</v>
      </c>
      <c r="AC70" s="169">
        <f>IFERROR(Inv_SY_B!AC70/Inv_SY_B!$DA70-1,"")</f>
        <v>-7.670847036296613E-3</v>
      </c>
      <c r="AD70" s="169">
        <f>IFERROR(Inv_SY_B!AD70/Inv_SY_B!$DA70-1,"")</f>
        <v>-5.3904247783414072E-2</v>
      </c>
      <c r="AE70" s="169">
        <f>IFERROR(Inv_SY_B!AE70/Inv_SY_B!$DA70-1,"")</f>
        <v>-4.4538474146233686E-2</v>
      </c>
      <c r="AF70" s="169">
        <f>IFERROR(Inv_SY_B!AF70/Inv_SY_B!$DA70-1,"")</f>
        <v>-3.5183381347112519E-2</v>
      </c>
      <c r="AG70" s="169">
        <f>IFERROR(Inv_SY_B!AG70/Inv_SY_B!$DA70-1,"")</f>
        <v>-1.8471051324364662E-3</v>
      </c>
      <c r="AH70" s="169">
        <f>IFERROR(Inv_SY_B!AH70/Inv_SY_B!$DA70-1,"")</f>
        <v>-6.0310410744653598E-2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 t="str">
        <f>IFERROR(Inv_SY_B!CJ70/Inv_SY_B!$DC70-1,"")</f>
        <v/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-0.18790454537457157</v>
      </c>
      <c r="CV70" s="169">
        <f>IFERROR(Inv_SY_B!CV70/Inv_SY_B!$DB70-1,"")</f>
        <v>0.34013383353110593</v>
      </c>
      <c r="CW70" s="169">
        <f>IFERROR(Inv_SY_B!CW70/Inv_SY_B!$DB70-1,"")</f>
        <v>-1</v>
      </c>
      <c r="CX70" s="169">
        <f>IFERROR(Inv_SY_B!CX70/Inv_SY_B!$DB70-1,"")</f>
        <v>-5.164691875956684E-2</v>
      </c>
      <c r="CY70" s="169">
        <f>IFERROR(Inv_SY_B!CY70/Inv_SY_B!$DB70-1,"")</f>
        <v>-0.10058236939696708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4.7135555094206527E-3</v>
      </c>
      <c r="D71" s="169">
        <f>IFERROR(Inv_SY_B!D71/Inv_SY_B!$DA71-1,"")</f>
        <v>3.8620107525111358E-4</v>
      </c>
      <c r="E71" s="169">
        <f>IFERROR(Inv_SY_B!E71/Inv_SY_B!$DA71-1,"")</f>
        <v>-1.7674456732279076E-2</v>
      </c>
      <c r="F71" s="169">
        <f>IFERROR(Inv_SY_B!F71/Inv_SY_B!$DA71-1,"")</f>
        <v>-2.5366893238561006E-2</v>
      </c>
      <c r="G71" s="169">
        <f>IFERROR(Inv_SY_B!G71/Inv_SY_B!$DA71-1,"")</f>
        <v>-2.0044203859713949E-2</v>
      </c>
      <c r="H71" s="169">
        <f>IFERROR(Inv_SY_B!H71/Inv_SY_B!$DA71-1,"")</f>
        <v>-1.5105297619117386E-2</v>
      </c>
      <c r="I71" s="169">
        <f>IFERROR(Inv_SY_B!I71/Inv_SY_B!$DA71-1,"")</f>
        <v>1.4554621895458419E-2</v>
      </c>
      <c r="J71" s="169">
        <f>IFERROR(Inv_SY_B!J71/Inv_SY_B!$DA71-1,"")</f>
        <v>-3.5593593212370433E-2</v>
      </c>
      <c r="K71" s="169">
        <f>IFERROR(Inv_SY_B!K71/Inv_SY_B!$DA71-1,"")</f>
        <v>-4.4983184960951661E-3</v>
      </c>
      <c r="L71" s="169">
        <f>IFERROR(Inv_SY_B!L71/Inv_SY_B!$DA71-1,"")</f>
        <v>4.3967805503952739E-4</v>
      </c>
      <c r="M71" s="169">
        <f>IFERROR(Inv_SY_B!M71/Inv_SY_B!$DA71-1,"")</f>
        <v>-3.6972542329184455E-3</v>
      </c>
      <c r="N71" s="169">
        <f>IFERROR(Inv_SY_B!N71/Inv_SY_B!$DA71-1,"")</f>
        <v>-1.2684010283908864E-2</v>
      </c>
      <c r="O71" s="169">
        <f>IFERROR(Inv_SY_B!O71/Inv_SY_B!$DA71-1,"")</f>
        <v>-1.4633893219159311E-2</v>
      </c>
      <c r="P71" s="169">
        <f>IFERROR(Inv_SY_B!P71/Inv_SY_B!$DA71-1,"")</f>
        <v>-1.3597433486287613E-2</v>
      </c>
      <c r="Q71" s="169">
        <f>IFERROR(Inv_SY_B!Q71/Inv_SY_B!$DA71-1,"")</f>
        <v>-1.9739417088490252E-2</v>
      </c>
      <c r="R71" s="169">
        <f>IFERROR(Inv_SY_B!R71/Inv_SY_B!$DA71-1,"")</f>
        <v>-3.2375612743200777E-2</v>
      </c>
      <c r="S71" s="169">
        <f>IFERROR(Inv_SY_B!S71/Inv_SY_B!$DA71-1,"")</f>
        <v>-2.8971788229484874E-2</v>
      </c>
      <c r="T71" s="169">
        <f>IFERROR(Inv_SY_B!T71/Inv_SY_B!$DA71-1,"")</f>
        <v>-2.768677162830957E-2</v>
      </c>
      <c r="U71" s="169">
        <f>IFERROR(Inv_SY_B!U71/Inv_SY_B!$DA71-1,"")</f>
        <v>8.9451402506219857E-2</v>
      </c>
      <c r="V71" s="169">
        <f>IFERROR(Inv_SY_B!V71/Inv_SY_B!$DA71-1,"")</f>
        <v>0.10863139647273345</v>
      </c>
      <c r="W71" s="169">
        <f>IFERROR(Inv_SY_B!W71/Inv_SY_B!$DA71-1,"")</f>
        <v>0.13407422085974963</v>
      </c>
      <c r="X71" s="169">
        <f>IFERROR(Inv_SY_B!X71/Inv_SY_B!$DA71-1,"")</f>
        <v>-1.5488964696461882E-2</v>
      </c>
      <c r="Y71" s="169">
        <f>IFERROR(Inv_SY_B!Y71/Inv_SY_B!$DA71-1,"")</f>
        <v>-1.1609664247756779E-2</v>
      </c>
      <c r="Z71" s="169">
        <f>IFERROR(Inv_SY_B!Z71/Inv_SY_B!$DA71-1,"")</f>
        <v>-6.3531707826135486E-3</v>
      </c>
      <c r="AA71" s="169">
        <f>IFERROR(Inv_SY_B!AA71/Inv_SY_B!$DA71-1,"")</f>
        <v>-3.0207152064225418E-2</v>
      </c>
      <c r="AB71" s="169">
        <f>IFERROR(Inv_SY_B!AB71/Inv_SY_B!$DA71-1,"")</f>
        <v>-1.5840586017920821E-2</v>
      </c>
      <c r="AC71" s="169">
        <f>IFERROR(Inv_SY_B!AC71/Inv_SY_B!$DA71-1,"")</f>
        <v>1.4147283169845704E-2</v>
      </c>
      <c r="AD71" s="169">
        <f>IFERROR(Inv_SY_B!AD71/Inv_SY_B!$DA71-1,"")</f>
        <v>-5.2082544375542383E-2</v>
      </c>
      <c r="AE71" s="169">
        <f>IFERROR(Inv_SY_B!AE71/Inv_SY_B!$DA71-1,"")</f>
        <v>-4.4527023452307635E-3</v>
      </c>
      <c r="AF71" s="169">
        <f>IFERROR(Inv_SY_B!AF71/Inv_SY_B!$DA71-1,"")</f>
        <v>2.3117979602433447E-2</v>
      </c>
      <c r="AG71" s="169">
        <f>IFERROR(Inv_SY_B!AG71/Inv_SY_B!$DA71-1,"")</f>
        <v>4.1601643738512051E-2</v>
      </c>
      <c r="AH71" s="169">
        <f>IFERROR(Inv_SY_B!AH71/Inv_SY_B!$DA71-1,"")</f>
        <v>-2.3414254285027636E-2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 t="str">
        <f>IFERROR(Inv_SY_B!CJ71/Inv_SY_B!$DC71-1,"")</f>
        <v/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-0.1927443265868074</v>
      </c>
      <c r="CV71" s="169">
        <f>IFERROR(Inv_SY_B!CV71/Inv_SY_B!$DB71-1,"")</f>
        <v>0.33931414999825682</v>
      </c>
      <c r="CW71" s="169">
        <f>IFERROR(Inv_SY_B!CW71/Inv_SY_B!$DB71-1,"")</f>
        <v>-1</v>
      </c>
      <c r="CX71" s="169">
        <f>IFERROR(Inv_SY_B!CX71/Inv_SY_B!$DB71-1,"")</f>
        <v>-4.8059105078456787E-2</v>
      </c>
      <c r="CY71" s="169">
        <f>IFERROR(Inv_SY_B!CY71/Inv_SY_B!$DB71-1,"")</f>
        <v>-9.8510718332992298E-2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1.4093139347923556E-2</v>
      </c>
      <c r="D72" s="169">
        <f>IFERROR(Inv_SY_B!D72/Inv_SY_B!$DA72-1,"")</f>
        <v>9.8373440342629515E-3</v>
      </c>
      <c r="E72" s="169">
        <f>IFERROR(Inv_SY_B!E72/Inv_SY_B!$DA72-1,"")</f>
        <v>-2.2988663408607612E-2</v>
      </c>
      <c r="F72" s="169">
        <f>IFERROR(Inv_SY_B!F72/Inv_SY_B!$DA72-1,"")</f>
        <v>-3.9458696485051292E-2</v>
      </c>
      <c r="G72" s="169">
        <f>IFERROR(Inv_SY_B!G72/Inv_SY_B!$DA72-1,"")</f>
        <v>-2.4613729982530974E-2</v>
      </c>
      <c r="H72" s="169">
        <f>IFERROR(Inv_SY_B!H72/Inv_SY_B!$DA72-1,"")</f>
        <v>-1.7659756575277186E-2</v>
      </c>
      <c r="I72" s="169">
        <f>IFERROR(Inv_SY_B!I72/Inv_SY_B!$DA72-1,"")</f>
        <v>1.9601045664656702E-3</v>
      </c>
      <c r="J72" s="169">
        <f>IFERROR(Inv_SY_B!J72/Inv_SY_B!$DA72-1,"")</f>
        <v>-3.7875338843173512E-2</v>
      </c>
      <c r="K72" s="169">
        <f>IFERROR(Inv_SY_B!K72/Inv_SY_B!$DA72-1,"")</f>
        <v>-1.9803199409866412E-2</v>
      </c>
      <c r="L72" s="169">
        <f>IFERROR(Inv_SY_B!L72/Inv_SY_B!$DA72-1,"")</f>
        <v>-1.3984196162932561E-2</v>
      </c>
      <c r="M72" s="169">
        <f>IFERROR(Inv_SY_B!M72/Inv_SY_B!$DA72-1,"")</f>
        <v>-7.4090842823258951E-3</v>
      </c>
      <c r="N72" s="169">
        <f>IFERROR(Inv_SY_B!N72/Inv_SY_B!$DA72-1,"")</f>
        <v>-1.2883271229908178E-2</v>
      </c>
      <c r="O72" s="169">
        <f>IFERROR(Inv_SY_B!O72/Inv_SY_B!$DA72-1,"")</f>
        <v>-1.6686856138033557E-2</v>
      </c>
      <c r="P72" s="169">
        <f>IFERROR(Inv_SY_B!P72/Inv_SY_B!$DA72-1,"")</f>
        <v>-1.7730372127437999E-2</v>
      </c>
      <c r="Q72" s="169">
        <f>IFERROR(Inv_SY_B!Q72/Inv_SY_B!$DA72-1,"")</f>
        <v>-2.1617755868187039E-2</v>
      </c>
      <c r="R72" s="169">
        <f>IFERROR(Inv_SY_B!R72/Inv_SY_B!$DA72-1,"")</f>
        <v>-2.3030811904885096E-2</v>
      </c>
      <c r="S72" s="169">
        <f>IFERROR(Inv_SY_B!S72/Inv_SY_B!$DA72-1,"")</f>
        <v>-1.9585042246258344E-2</v>
      </c>
      <c r="T72" s="169">
        <f>IFERROR(Inv_SY_B!T72/Inv_SY_B!$DA72-1,"")</f>
        <v>-1.8857807234871626E-2</v>
      </c>
      <c r="U72" s="169">
        <f>IFERROR(Inv_SY_B!U72/Inv_SY_B!$DA72-1,"")</f>
        <v>9.9616122510130189E-2</v>
      </c>
      <c r="V72" s="169">
        <f>IFERROR(Inv_SY_B!V72/Inv_SY_B!$DA72-1,"")</f>
        <v>0.11521988128682215</v>
      </c>
      <c r="W72" s="169">
        <f>IFERROR(Inv_SY_B!W72/Inv_SY_B!$DA72-1,"")</f>
        <v>0.13596955556860113</v>
      </c>
      <c r="X72" s="169">
        <f>IFERROR(Inv_SY_B!X72/Inv_SY_B!$DA72-1,"")</f>
        <v>-4.5768735490714363E-3</v>
      </c>
      <c r="Y72" s="169">
        <f>IFERROR(Inv_SY_B!Y72/Inv_SY_B!$DA72-1,"")</f>
        <v>5.4189211268114157E-3</v>
      </c>
      <c r="Z72" s="169">
        <f>IFERROR(Inv_SY_B!Z72/Inv_SY_B!$DA72-1,"")</f>
        <v>8.2796532801077127E-3</v>
      </c>
      <c r="AA72" s="169">
        <f>IFERROR(Inv_SY_B!AA72/Inv_SY_B!$DA72-1,"")</f>
        <v>-4.0346549445459678E-2</v>
      </c>
      <c r="AB72" s="169">
        <f>IFERROR(Inv_SY_B!AB72/Inv_SY_B!$DA72-1,"")</f>
        <v>-1.9213438087976487E-2</v>
      </c>
      <c r="AC72" s="169">
        <f>IFERROR(Inv_SY_B!AC72/Inv_SY_B!$DA72-1,"")</f>
        <v>1.3178880082716171E-2</v>
      </c>
      <c r="AD72" s="169">
        <f>IFERROR(Inv_SY_B!AD72/Inv_SY_B!$DA72-1,"")</f>
        <v>-4.3025601062907648E-2</v>
      </c>
      <c r="AE72" s="169">
        <f>IFERROR(Inv_SY_B!AE72/Inv_SY_B!$DA72-1,"")</f>
        <v>-5.619262311015838E-3</v>
      </c>
      <c r="AF72" s="169">
        <f>IFERROR(Inv_SY_B!AF72/Inv_SY_B!$DA72-1,"")</f>
        <v>2.1307828604387735E-2</v>
      </c>
      <c r="AG72" s="169">
        <f>IFERROR(Inv_SY_B!AG72/Inv_SY_B!$DA72-1,"")</f>
        <v>3.2669809824268814E-2</v>
      </c>
      <c r="AH72" s="169">
        <f>IFERROR(Inv_SY_B!AH72/Inv_SY_B!$DA72-1,"")</f>
        <v>-3.0584933876725562E-2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 t="str">
        <f>IFERROR(Inv_SY_B!CJ72/Inv_SY_B!$DC72-1,"")</f>
        <v/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-0.15737000702238835</v>
      </c>
      <c r="CV72" s="169">
        <f>IFERROR(Inv_SY_B!CV72/Inv_SY_B!$DB72-1,"")</f>
        <v>0.31230529668505924</v>
      </c>
      <c r="CW72" s="169">
        <f>IFERROR(Inv_SY_B!CW72/Inv_SY_B!$DB72-1,"")</f>
        <v>-1</v>
      </c>
      <c r="CX72" s="169">
        <f>IFERROR(Inv_SY_B!CX72/Inv_SY_B!$DB72-1,"")</f>
        <v>-4.6040710980497779E-2</v>
      </c>
      <c r="CY72" s="169">
        <f>IFERROR(Inv_SY_B!CY72/Inv_SY_B!$DB72-1,"")</f>
        <v>-0.10889457868217256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2.0529806159365949E-2</v>
      </c>
      <c r="D73" s="169">
        <f>IFERROR(Inv_SY_B!D73/Inv_SY_B!$DA73-1,"")</f>
        <v>9.7574123146488834E-3</v>
      </c>
      <c r="E73" s="169">
        <f>IFERROR(Inv_SY_B!E73/Inv_SY_B!$DA73-1,"")</f>
        <v>-2.7938292399168452E-2</v>
      </c>
      <c r="F73" s="169">
        <f>IFERROR(Inv_SY_B!F73/Inv_SY_B!$DA73-1,"")</f>
        <v>-4.2694958954031526E-2</v>
      </c>
      <c r="G73" s="169">
        <f>IFERROR(Inv_SY_B!G73/Inv_SY_B!$DA73-1,"")</f>
        <v>-3.0228107293891915E-2</v>
      </c>
      <c r="H73" s="169">
        <f>IFERROR(Inv_SY_B!H73/Inv_SY_B!$DA73-1,"")</f>
        <v>-2.3386476847678805E-2</v>
      </c>
      <c r="I73" s="169">
        <f>IFERROR(Inv_SY_B!I73/Inv_SY_B!$DA73-1,"")</f>
        <v>-1.4451273463055303E-3</v>
      </c>
      <c r="J73" s="169">
        <f>IFERROR(Inv_SY_B!J73/Inv_SY_B!$DA73-1,"")</f>
        <v>-3.9017940714738852E-2</v>
      </c>
      <c r="K73" s="169">
        <f>IFERROR(Inv_SY_B!K73/Inv_SY_B!$DA73-1,"")</f>
        <v>-2.3635902816303456E-2</v>
      </c>
      <c r="L73" s="169">
        <f>IFERROR(Inv_SY_B!L73/Inv_SY_B!$DA73-1,"")</f>
        <v>-1.6372946138997979E-2</v>
      </c>
      <c r="M73" s="169">
        <f>IFERROR(Inv_SY_B!M73/Inv_SY_B!$DA73-1,"")</f>
        <v>-1.1309614555640835E-2</v>
      </c>
      <c r="N73" s="169">
        <f>IFERROR(Inv_SY_B!N73/Inv_SY_B!$DA73-1,"")</f>
        <v>-1.5983852260502251E-2</v>
      </c>
      <c r="O73" s="169">
        <f>IFERROR(Inv_SY_B!O73/Inv_SY_B!$DA73-1,"")</f>
        <v>-1.9958261239419572E-2</v>
      </c>
      <c r="P73" s="169">
        <f>IFERROR(Inv_SY_B!P73/Inv_SY_B!$DA73-1,"")</f>
        <v>-2.214041397525901E-2</v>
      </c>
      <c r="Q73" s="169">
        <f>IFERROR(Inv_SY_B!Q73/Inv_SY_B!$DA73-1,"")</f>
        <v>-2.2735788168716242E-2</v>
      </c>
      <c r="R73" s="169">
        <f>IFERROR(Inv_SY_B!R73/Inv_SY_B!$DA73-1,"")</f>
        <v>-2.5250809723257217E-2</v>
      </c>
      <c r="S73" s="169">
        <f>IFERROR(Inv_SY_B!S73/Inv_SY_B!$DA73-1,"")</f>
        <v>-2.0828800150575977E-2</v>
      </c>
      <c r="T73" s="169">
        <f>IFERROR(Inv_SY_B!T73/Inv_SY_B!$DA73-1,"")</f>
        <v>-1.9797577863344573E-2</v>
      </c>
      <c r="U73" s="169">
        <f>IFERROR(Inv_SY_B!U73/Inv_SY_B!$DA73-1,"")</f>
        <v>0.10843554207224915</v>
      </c>
      <c r="V73" s="169">
        <f>IFERROR(Inv_SY_B!V73/Inv_SY_B!$DA73-1,"")</f>
        <v>0.11725383483612206</v>
      </c>
      <c r="W73" s="169">
        <f>IFERROR(Inv_SY_B!W73/Inv_SY_B!$DA73-1,"")</f>
        <v>0.15302280717873384</v>
      </c>
      <c r="X73" s="169">
        <f>IFERROR(Inv_SY_B!X73/Inv_SY_B!$DA73-1,"")</f>
        <v>4.0860361233983067E-3</v>
      </c>
      <c r="Y73" s="169">
        <f>IFERROR(Inv_SY_B!Y73/Inv_SY_B!$DA73-1,"")</f>
        <v>1.1605540580239992E-2</v>
      </c>
      <c r="Z73" s="169">
        <f>IFERROR(Inv_SY_B!Z73/Inv_SY_B!$DA73-1,"")</f>
        <v>1.5614665209075618E-2</v>
      </c>
      <c r="AA73" s="169">
        <f>IFERROR(Inv_SY_B!AA73/Inv_SY_B!$DA73-1,"")</f>
        <v>-3.6342010930338065E-2</v>
      </c>
      <c r="AB73" s="169">
        <f>IFERROR(Inv_SY_B!AB73/Inv_SY_B!$DA73-1,"")</f>
        <v>-1.8466477942424731E-2</v>
      </c>
      <c r="AC73" s="169">
        <f>IFERROR(Inv_SY_B!AC73/Inv_SY_B!$DA73-1,"")</f>
        <v>1.2032010697049067E-2</v>
      </c>
      <c r="AD73" s="169">
        <f>IFERROR(Inv_SY_B!AD73/Inv_SY_B!$DA73-1,"")</f>
        <v>-4.098447971736896E-2</v>
      </c>
      <c r="AE73" s="169">
        <f>IFERROR(Inv_SY_B!AE73/Inv_SY_B!$DA73-1,"")</f>
        <v>-9.6040500056747691E-3</v>
      </c>
      <c r="AF73" s="169">
        <f>IFERROR(Inv_SY_B!AF73/Inv_SY_B!$DA73-1,"")</f>
        <v>1.7239336249099679E-2</v>
      </c>
      <c r="AG73" s="169">
        <f>IFERROR(Inv_SY_B!AG73/Inv_SY_B!$DA73-1,"")</f>
        <v>2.9256259530420436E-2</v>
      </c>
      <c r="AH73" s="169">
        <f>IFERROR(Inv_SY_B!AH73/Inv_SY_B!$DA73-1,"")</f>
        <v>-3.0711361906754275E-2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 t="str">
        <f>IFERROR(Inv_SY_B!CJ73/Inv_SY_B!$DC73-1,"")</f>
        <v/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-0.22131992499419684</v>
      </c>
      <c r="CV73" s="169">
        <f>IFERROR(Inv_SY_B!CV73/Inv_SY_B!$DB73-1,"")</f>
        <v>0.24224859289814704</v>
      </c>
      <c r="CW73" s="169">
        <f>IFERROR(Inv_SY_B!CW73/Inv_SY_B!$DB73-1,"")</f>
        <v>-1</v>
      </c>
      <c r="CX73" s="169">
        <f>IFERROR(Inv_SY_B!CX73/Inv_SY_B!$DB73-1,"")</f>
        <v>1.9035095340927732E-2</v>
      </c>
      <c r="CY73" s="169">
        <f>IFERROR(Inv_SY_B!CY73/Inv_SY_B!$DB73-1,"")</f>
        <v>-3.9963763244877715E-2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1.3964342577379218E-2</v>
      </c>
      <c r="D74" s="169">
        <f>IFERROR(Inv_SY_B!D74/Inv_SY_B!$DA74-1,"")</f>
        <v>6.3614177420634466E-3</v>
      </c>
      <c r="E74" s="169">
        <f>IFERROR(Inv_SY_B!E74/Inv_SY_B!$DA74-1,"")</f>
        <v>-2.4561491912367228E-2</v>
      </c>
      <c r="F74" s="169">
        <f>IFERROR(Inv_SY_B!F74/Inv_SY_B!$DA74-1,"")</f>
        <v>-3.9082779285021019E-2</v>
      </c>
      <c r="G74" s="169">
        <f>IFERROR(Inv_SY_B!G74/Inv_SY_B!$DA74-1,"")</f>
        <v>-2.6718749070989589E-2</v>
      </c>
      <c r="H74" s="169">
        <f>IFERROR(Inv_SY_B!H74/Inv_SY_B!$DA74-1,"")</f>
        <v>-1.9809076087631383E-2</v>
      </c>
      <c r="I74" s="169">
        <f>IFERROR(Inv_SY_B!I74/Inv_SY_B!$DA74-1,"")</f>
        <v>-7.8147962348917854E-4</v>
      </c>
      <c r="J74" s="169">
        <f>IFERROR(Inv_SY_B!J74/Inv_SY_B!$DA74-1,"")</f>
        <v>-3.8764606528475354E-2</v>
      </c>
      <c r="K74" s="169">
        <f>IFERROR(Inv_SY_B!K74/Inv_SY_B!$DA74-1,"")</f>
        <v>-2.0310695033384563E-2</v>
      </c>
      <c r="L74" s="169">
        <f>IFERROR(Inv_SY_B!L74/Inv_SY_B!$DA74-1,"")</f>
        <v>-1.7087320025337971E-2</v>
      </c>
      <c r="M74" s="169">
        <f>IFERROR(Inv_SY_B!M74/Inv_SY_B!$DA74-1,"")</f>
        <v>-8.8192790132111121E-3</v>
      </c>
      <c r="N74" s="169">
        <f>IFERROR(Inv_SY_B!N74/Inv_SY_B!$DA74-1,"")</f>
        <v>-1.4106274144960129E-2</v>
      </c>
      <c r="O74" s="169">
        <f>IFERROR(Inv_SY_B!O74/Inv_SY_B!$DA74-1,"")</f>
        <v>-1.8836678901220871E-2</v>
      </c>
      <c r="P74" s="169">
        <f>IFERROR(Inv_SY_B!P74/Inv_SY_B!$DA74-1,"")</f>
        <v>-2.0055078426864159E-2</v>
      </c>
      <c r="Q74" s="169">
        <f>IFERROR(Inv_SY_B!Q74/Inv_SY_B!$DA74-1,"")</f>
        <v>-2.0514445552880289E-2</v>
      </c>
      <c r="R74" s="169">
        <f>IFERROR(Inv_SY_B!R74/Inv_SY_B!$DA74-1,"")</f>
        <v>-2.3884372668194875E-2</v>
      </c>
      <c r="S74" s="169">
        <f>IFERROR(Inv_SY_B!S74/Inv_SY_B!$DA74-1,"")</f>
        <v>-2.192518617409156E-2</v>
      </c>
      <c r="T74" s="169">
        <f>IFERROR(Inv_SY_B!T74/Inv_SY_B!$DA74-1,"")</f>
        <v>-2.2009998752919979E-2</v>
      </c>
      <c r="U74" s="169">
        <f>IFERROR(Inv_SY_B!U74/Inv_SY_B!$DA74-1,"")</f>
        <v>9.9278292753676167E-2</v>
      </c>
      <c r="V74" s="169">
        <f>IFERROR(Inv_SY_B!V74/Inv_SY_B!$DA74-1,"")</f>
        <v>0.11115071561531131</v>
      </c>
      <c r="W74" s="169">
        <f>IFERROR(Inv_SY_B!W74/Inv_SY_B!$DA74-1,"")</f>
        <v>0.15511083699697514</v>
      </c>
      <c r="X74" s="169">
        <f>IFERROR(Inv_SY_B!X74/Inv_SY_B!$DA74-1,"")</f>
        <v>-2.4691433779582272E-3</v>
      </c>
      <c r="Y74" s="169">
        <f>IFERROR(Inv_SY_B!Y74/Inv_SY_B!$DA74-1,"")</f>
        <v>4.6256384372276305E-3</v>
      </c>
      <c r="Z74" s="169">
        <f>IFERROR(Inv_SY_B!Z74/Inv_SY_B!$DA74-1,"")</f>
        <v>8.4401282072061878E-3</v>
      </c>
      <c r="AA74" s="169">
        <f>IFERROR(Inv_SY_B!AA74/Inv_SY_B!$DA74-1,"")</f>
        <v>-3.7245963514542457E-2</v>
      </c>
      <c r="AB74" s="169">
        <f>IFERROR(Inv_SY_B!AB74/Inv_SY_B!$DA74-1,"")</f>
        <v>-1.722366330402425E-2</v>
      </c>
      <c r="AC74" s="169">
        <f>IFERROR(Inv_SY_B!AC74/Inv_SY_B!$DA74-1,"")</f>
        <v>1.5018733326116918E-2</v>
      </c>
      <c r="AD74" s="169">
        <f>IFERROR(Inv_SY_B!AD74/Inv_SY_B!$DA74-1,"")</f>
        <v>-4.160944529288535E-2</v>
      </c>
      <c r="AE74" s="169">
        <f>IFERROR(Inv_SY_B!AE74/Inv_SY_B!$DA74-1,"")</f>
        <v>-5.2561488557882896E-3</v>
      </c>
      <c r="AF74" s="169">
        <f>IFERROR(Inv_SY_B!AF74/Inv_SY_B!$DA74-1,"")</f>
        <v>1.8531760158460031E-2</v>
      </c>
      <c r="AG74" s="169">
        <f>IFERROR(Inv_SY_B!AG74/Inv_SY_B!$DA74-1,"")</f>
        <v>3.486520614938482E-2</v>
      </c>
      <c r="AH74" s="169">
        <f>IFERROR(Inv_SY_B!AH74/Inv_SY_B!$DA74-1,"")</f>
        <v>-2.6275196417571589E-2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 t="str">
        <f>IFERROR(Inv_SY_B!CJ74/Inv_SY_B!$DC74-1,"")</f>
        <v/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-3.2537293880200546E-2</v>
      </c>
      <c r="CV74" s="169">
        <f>IFERROR(Inv_SY_B!CV74/Inv_SY_B!$DB74-1,"")</f>
        <v>0.54111987401564643</v>
      </c>
      <c r="CW74" s="169">
        <f>IFERROR(Inv_SY_B!CW74/Inv_SY_B!$DB74-1,"")</f>
        <v>-1</v>
      </c>
      <c r="CX74" s="169">
        <f>IFERROR(Inv_SY_B!CX74/Inv_SY_B!$DB74-1,"")</f>
        <v>-0.43572095879619888</v>
      </c>
      <c r="CY74" s="169">
        <f>IFERROR(Inv_SY_B!CY74/Inv_SY_B!$DB74-1,"")</f>
        <v>-7.2861621339246785E-2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1.2452665096046589E-2</v>
      </c>
      <c r="D75" s="169">
        <f>IFERROR(Inv_SY_B!D75/Inv_SY_B!$DA75-1,"")</f>
        <v>8.4927729774644245E-3</v>
      </c>
      <c r="E75" s="169">
        <f>IFERROR(Inv_SY_B!E75/Inv_SY_B!$DA75-1,"")</f>
        <v>-2.1100874259599278E-2</v>
      </c>
      <c r="F75" s="169">
        <f>IFERROR(Inv_SY_B!F75/Inv_SY_B!$DA75-1,"")</f>
        <v>-3.5156231343908106E-2</v>
      </c>
      <c r="G75" s="169">
        <f>IFERROR(Inv_SY_B!G75/Inv_SY_B!$DA75-1,"")</f>
        <v>-2.1732637840592761E-2</v>
      </c>
      <c r="H75" s="169">
        <f>IFERROR(Inv_SY_B!H75/Inv_SY_B!$DA75-1,"")</f>
        <v>-1.564463505468483E-2</v>
      </c>
      <c r="I75" s="169">
        <f>IFERROR(Inv_SY_B!I75/Inv_SY_B!$DA75-1,"")</f>
        <v>-3.3874206112436411E-3</v>
      </c>
      <c r="J75" s="169">
        <f>IFERROR(Inv_SY_B!J75/Inv_SY_B!$DA75-1,"")</f>
        <v>-4.7871687924298079E-2</v>
      </c>
      <c r="K75" s="169">
        <f>IFERROR(Inv_SY_B!K75/Inv_SY_B!$DA75-1,"")</f>
        <v>-2.2984408928365285E-2</v>
      </c>
      <c r="L75" s="169">
        <f>IFERROR(Inv_SY_B!L75/Inv_SY_B!$DA75-1,"")</f>
        <v>-2.0001956969899592E-2</v>
      </c>
      <c r="M75" s="169">
        <f>IFERROR(Inv_SY_B!M75/Inv_SY_B!$DA75-1,"")</f>
        <v>-5.3470188290217768E-3</v>
      </c>
      <c r="N75" s="169">
        <f>IFERROR(Inv_SY_B!N75/Inv_SY_B!$DA75-1,"")</f>
        <v>-1.0604066713305937E-2</v>
      </c>
      <c r="O75" s="169">
        <f>IFERROR(Inv_SY_B!O75/Inv_SY_B!$DA75-1,"")</f>
        <v>-1.4957280246178484E-2</v>
      </c>
      <c r="P75" s="169">
        <f>IFERROR(Inv_SY_B!P75/Inv_SY_B!$DA75-1,"")</f>
        <v>-1.6475382810383854E-2</v>
      </c>
      <c r="Q75" s="169">
        <f>IFERROR(Inv_SY_B!Q75/Inv_SY_B!$DA75-1,"")</f>
        <v>-1.947483000745831E-2</v>
      </c>
      <c r="R75" s="169">
        <f>IFERROR(Inv_SY_B!R75/Inv_SY_B!$DA75-1,"")</f>
        <v>-1.968478498730819E-2</v>
      </c>
      <c r="S75" s="169">
        <f>IFERROR(Inv_SY_B!S75/Inv_SY_B!$DA75-1,"")</f>
        <v>-1.6661726175981273E-2</v>
      </c>
      <c r="T75" s="169">
        <f>IFERROR(Inv_SY_B!T75/Inv_SY_B!$DA75-1,"")</f>
        <v>-1.677479286927186E-2</v>
      </c>
      <c r="U75" s="169">
        <f>IFERROR(Inv_SY_B!U75/Inv_SY_B!$DA75-1,"")</f>
        <v>9.7196477741041232E-2</v>
      </c>
      <c r="V75" s="169">
        <f>IFERROR(Inv_SY_B!V75/Inv_SY_B!$DA75-1,"")</f>
        <v>0.11021004417577718</v>
      </c>
      <c r="W75" s="169">
        <f>IFERROR(Inv_SY_B!W75/Inv_SY_B!$DA75-1,"")</f>
        <v>0.15596067641975964</v>
      </c>
      <c r="X75" s="169">
        <f>IFERROR(Inv_SY_B!X75/Inv_SY_B!$DA75-1,"")</f>
        <v>-4.3857279915336944E-3</v>
      </c>
      <c r="Y75" s="169">
        <f>IFERROR(Inv_SY_B!Y75/Inv_SY_B!$DA75-1,"")</f>
        <v>-2.6951482629663515E-3</v>
      </c>
      <c r="Z75" s="169">
        <f>IFERROR(Inv_SY_B!Z75/Inv_SY_B!$DA75-1,"")</f>
        <v>7.4684018509163508E-4</v>
      </c>
      <c r="AA75" s="169">
        <f>IFERROR(Inv_SY_B!AA75/Inv_SY_B!$DA75-1,"")</f>
        <v>-3.2765135692334635E-2</v>
      </c>
      <c r="AB75" s="169">
        <f>IFERROR(Inv_SY_B!AB75/Inv_SY_B!$DA75-1,"")</f>
        <v>-1.6641452148218883E-2</v>
      </c>
      <c r="AC75" s="169">
        <f>IFERROR(Inv_SY_B!AC75/Inv_SY_B!$DA75-1,"")</f>
        <v>1.5119635096471962E-2</v>
      </c>
      <c r="AD75" s="169">
        <f>IFERROR(Inv_SY_B!AD75/Inv_SY_B!$DA75-1,"")</f>
        <v>-3.4561309794607253E-2</v>
      </c>
      <c r="AE75" s="169">
        <f>IFERROR(Inv_SY_B!AE75/Inv_SY_B!$DA75-1,"")</f>
        <v>-1.0923821301836334E-2</v>
      </c>
      <c r="AF75" s="169">
        <f>IFERROR(Inv_SY_B!AF75/Inv_SY_B!$DA75-1,"")</f>
        <v>1.0375877609610562E-2</v>
      </c>
      <c r="AG75" s="169">
        <f>IFERROR(Inv_SY_B!AG75/Inv_SY_B!$DA75-1,"")</f>
        <v>3.0953281742244432E-2</v>
      </c>
      <c r="AH75" s="169">
        <f>IFERROR(Inv_SY_B!AH75/Inv_SY_B!$DA75-1,"")</f>
        <v>-3.167594028049836E-2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 t="str">
        <f>IFERROR(Inv_SY_B!CJ75/Inv_SY_B!$DC75-1,"")</f>
        <v/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-0.21071425697771384</v>
      </c>
      <c r="CV75" s="169">
        <f>IFERROR(Inv_SY_B!CV75/Inv_SY_B!$DB75-1,"")</f>
        <v>0.26005903613605219</v>
      </c>
      <c r="CW75" s="169">
        <f>IFERROR(Inv_SY_B!CW75/Inv_SY_B!$DB75-1,"")</f>
        <v>-1</v>
      </c>
      <c r="CX75" s="169">
        <f>IFERROR(Inv_SY_B!CX75/Inv_SY_B!$DB75-1,"")</f>
        <v>-2.2617980903654855E-2</v>
      </c>
      <c r="CY75" s="169">
        <f>IFERROR(Inv_SY_B!CY75/Inv_SY_B!$DB75-1,"")</f>
        <v>-2.6726798254683048E-2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8.9061482030394989E-2</v>
      </c>
      <c r="D76" s="169">
        <f>IFERROR(Inv_SY_B!D76/Inv_SY_B!$DA76-1,"")</f>
        <v>8.3653526151615365E-2</v>
      </c>
      <c r="E76" s="169">
        <f>IFERROR(Inv_SY_B!E76/Inv_SY_B!$DA76-1,"")</f>
        <v>-7.7835968510418074E-2</v>
      </c>
      <c r="F76" s="169">
        <f>IFERROR(Inv_SY_B!F76/Inv_SY_B!$DA76-1,"")</f>
        <v>-8.3804331615812244E-2</v>
      </c>
      <c r="G76" s="169">
        <f>IFERROR(Inv_SY_B!G76/Inv_SY_B!$DA76-1,"")</f>
        <v>-7.8390240206398065E-2</v>
      </c>
      <c r="H76" s="169">
        <f>IFERROR(Inv_SY_B!H76/Inv_SY_B!$DA76-1,"")</f>
        <v>-7.150769725247641E-2</v>
      </c>
      <c r="I76" s="169">
        <f>IFERROR(Inv_SY_B!I76/Inv_SY_B!$DA76-1,"")</f>
        <v>-7.830153005529672E-2</v>
      </c>
      <c r="J76" s="169">
        <f>IFERROR(Inv_SY_B!J76/Inv_SY_B!$DA76-1,"")</f>
        <v>-0.11691213048805682</v>
      </c>
      <c r="K76" s="169">
        <f>IFERROR(Inv_SY_B!K76/Inv_SY_B!$DA76-1,"")</f>
        <v>-0.10559039775826384</v>
      </c>
      <c r="L76" s="169">
        <f>IFERROR(Inv_SY_B!L76/Inv_SY_B!$DA76-1,"")</f>
        <v>-9.3559676044756679E-2</v>
      </c>
      <c r="M76" s="169">
        <f>IFERROR(Inv_SY_B!M76/Inv_SY_B!$DA76-1,"")</f>
        <v>-6.1680158688572573E-2</v>
      </c>
      <c r="N76" s="169">
        <f>IFERROR(Inv_SY_B!N76/Inv_SY_B!$DA76-1,"")</f>
        <v>-8.3351310018705438E-2</v>
      </c>
      <c r="O76" s="169">
        <f>IFERROR(Inv_SY_B!O76/Inv_SY_B!$DA76-1,"")</f>
        <v>-7.3090825996329545E-2</v>
      </c>
      <c r="P76" s="169">
        <f>IFERROR(Inv_SY_B!P76/Inv_SY_B!$DA76-1,"")</f>
        <v>-7.4124828262150277E-2</v>
      </c>
      <c r="Q76" s="169">
        <f>IFERROR(Inv_SY_B!Q76/Inv_SY_B!$DA76-1,"")</f>
        <v>4.8110518310744199E-2</v>
      </c>
      <c r="R76" s="169">
        <f>IFERROR(Inv_SY_B!R76/Inv_SY_B!$DA76-1,"")</f>
        <v>5.4777610885245798E-2</v>
      </c>
      <c r="S76" s="169">
        <f>IFERROR(Inv_SY_B!S76/Inv_SY_B!$DA76-1,"")</f>
        <v>5.8071972700386221E-2</v>
      </c>
      <c r="T76" s="169">
        <f>IFERROR(Inv_SY_B!T76/Inv_SY_B!$DA76-1,"")</f>
        <v>5.7368031308207446E-2</v>
      </c>
      <c r="U76" s="169">
        <f>IFERROR(Inv_SY_B!U76/Inv_SY_B!$DA76-1,"")</f>
        <v>0.17984113415201919</v>
      </c>
      <c r="V76" s="169">
        <f>IFERROR(Inv_SY_B!V76/Inv_SY_B!$DA76-1,"")</f>
        <v>0.19605245698881313</v>
      </c>
      <c r="W76" s="169">
        <f>IFERROR(Inv_SY_B!W76/Inv_SY_B!$DA76-1,"")</f>
        <v>0.23969831069039116</v>
      </c>
      <c r="X76" s="169">
        <f>IFERROR(Inv_SY_B!X76/Inv_SY_B!$DA76-1,"")</f>
        <v>7.1108001021868317E-2</v>
      </c>
      <c r="Y76" s="169">
        <f>IFERROR(Inv_SY_B!Y76/Inv_SY_B!$DA76-1,"")</f>
        <v>-6.3043384065836872E-2</v>
      </c>
      <c r="Z76" s="169">
        <f>IFERROR(Inv_SY_B!Z76/Inv_SY_B!$DA76-1,"")</f>
        <v>-0.39100613672023043</v>
      </c>
      <c r="AA76" s="169">
        <f>IFERROR(Inv_SY_B!AA76/Inv_SY_B!$DA76-1,"")</f>
        <v>2.4842856317224937E-2</v>
      </c>
      <c r="AB76" s="169">
        <f>IFERROR(Inv_SY_B!AB76/Inv_SY_B!$DA76-1,"")</f>
        <v>3.8129013780073162E-2</v>
      </c>
      <c r="AC76" s="169">
        <f>IFERROR(Inv_SY_B!AC76/Inv_SY_B!$DA76-1,"")</f>
        <v>5.6200665609469347E-2</v>
      </c>
      <c r="AD76" s="169">
        <f>IFERROR(Inv_SY_B!AD76/Inv_SY_B!$DA76-1,"")</f>
        <v>2.1837445513126053E-2</v>
      </c>
      <c r="AE76" s="169">
        <f>IFERROR(Inv_SY_B!AE76/Inv_SY_B!$DA76-1,"")</f>
        <v>6.4708999775506593E-2</v>
      </c>
      <c r="AF76" s="169">
        <f>IFERROR(Inv_SY_B!AF76/Inv_SY_B!$DA76-1,"")</f>
        <v>9.1024794403055331E-2</v>
      </c>
      <c r="AG76" s="169">
        <f>IFERROR(Inv_SY_B!AG76/Inv_SY_B!$DA76-1,"")</f>
        <v>9.711255796127638E-2</v>
      </c>
      <c r="AH76" s="169">
        <f>IFERROR(Inv_SY_B!AH76/Inv_SY_B!$DA76-1,"")</f>
        <v>-1.9400761916115172E-2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 t="str">
        <f>IFERROR(Inv_SY_B!CJ76/Inv_SY_B!$DC76-1,"")</f>
        <v/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-0.14477084635112714</v>
      </c>
      <c r="CV76" s="169">
        <f>IFERROR(Inv_SY_B!CV76/Inv_SY_B!$DB76-1,"")</f>
        <v>0.35717427046326922</v>
      </c>
      <c r="CW76" s="169">
        <f>IFERROR(Inv_SY_B!CW76/Inv_SY_B!$DB76-1,"")</f>
        <v>-1</v>
      </c>
      <c r="CX76" s="169">
        <f>IFERROR(Inv_SY_B!CX76/Inv_SY_B!$DB76-1,"")</f>
        <v>-0.24303331839277009</v>
      </c>
      <c r="CY76" s="169">
        <f>IFERROR(Inv_SY_B!CY76/Inv_SY_B!$DB76-1,"")</f>
        <v>3.062989428062779E-2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3.1938318542561239E-2</v>
      </c>
      <c r="D77" s="169">
        <f>IFERROR(Inv_SY_B!D77/Inv_SY_B!$DA77-1,"")</f>
        <v>2.7703542292188521E-2</v>
      </c>
      <c r="E77" s="169">
        <f>IFERROR(Inv_SY_B!E77/Inv_SY_B!$DA77-1,"")</f>
        <v>-8.6647355834034157E-3</v>
      </c>
      <c r="F77" s="169">
        <f>IFERROR(Inv_SY_B!F77/Inv_SY_B!$DA77-1,"")</f>
        <v>-2.0344996599783283E-2</v>
      </c>
      <c r="G77" s="169">
        <f>IFERROR(Inv_SY_B!G77/Inv_SY_B!$DA77-1,"")</f>
        <v>-9.4167280070381887E-3</v>
      </c>
      <c r="H77" s="169">
        <f>IFERROR(Inv_SY_B!H77/Inv_SY_B!$DA77-1,"")</f>
        <v>-2.5662027789652431E-3</v>
      </c>
      <c r="I77" s="169">
        <f>IFERROR(Inv_SY_B!I77/Inv_SY_B!$DA77-1,"")</f>
        <v>1.1455966047247079E-2</v>
      </c>
      <c r="J77" s="169">
        <f>IFERROR(Inv_SY_B!J77/Inv_SY_B!$DA77-1,"")</f>
        <v>-2.8793545654100083E-2</v>
      </c>
      <c r="K77" s="169">
        <f>IFERROR(Inv_SY_B!K77/Inv_SY_B!$DA77-1,"")</f>
        <v>-2.104674882265456E-2</v>
      </c>
      <c r="L77" s="169">
        <f>IFERROR(Inv_SY_B!L77/Inv_SY_B!$DA77-1,"")</f>
        <v>-7.7643063944075053E-3</v>
      </c>
      <c r="M77" s="169">
        <f>IFERROR(Inv_SY_B!M77/Inv_SY_B!$DA77-1,"")</f>
        <v>3.7003299492901487E-3</v>
      </c>
      <c r="N77" s="169">
        <f>IFERROR(Inv_SY_B!N77/Inv_SY_B!$DA77-1,"")</f>
        <v>-8.9840799239716329E-2</v>
      </c>
      <c r="O77" s="169">
        <f>IFERROR(Inv_SY_B!O77/Inv_SY_B!$DA77-1,"")</f>
        <v>-2.2158081354816117E-3</v>
      </c>
      <c r="P77" s="169">
        <f>IFERROR(Inv_SY_B!P77/Inv_SY_B!$DA77-1,"")</f>
        <v>-4.4914925871734068E-3</v>
      </c>
      <c r="Q77" s="169">
        <f>IFERROR(Inv_SY_B!Q77/Inv_SY_B!$DA77-1,"")</f>
        <v>-1.4303534638624105E-2</v>
      </c>
      <c r="R77" s="169">
        <f>IFERROR(Inv_SY_B!R77/Inv_SY_B!$DA77-1,"")</f>
        <v>-3.5393978214608435E-3</v>
      </c>
      <c r="S77" s="169">
        <f>IFERROR(Inv_SY_B!S77/Inv_SY_B!$DA77-1,"")</f>
        <v>-2.3225148705369181E-3</v>
      </c>
      <c r="T77" s="169">
        <f>IFERROR(Inv_SY_B!T77/Inv_SY_B!$DA77-1,"")</f>
        <v>2.2261697174119632E-5</v>
      </c>
      <c r="U77" s="169">
        <f>IFERROR(Inv_SY_B!U77/Inv_SY_B!$DA77-1,"")</f>
        <v>0.11154542773747678</v>
      </c>
      <c r="V77" s="169">
        <f>IFERROR(Inv_SY_B!V77/Inv_SY_B!$DA77-1,"")</f>
        <v>0.12928212516622839</v>
      </c>
      <c r="W77" s="169">
        <f>IFERROR(Inv_SY_B!W77/Inv_SY_B!$DA77-1,"")</f>
        <v>0.16394395914909277</v>
      </c>
      <c r="X77" s="169">
        <f>IFERROR(Inv_SY_B!X77/Inv_SY_B!$DA77-1,"")</f>
        <v>-2.5228217994908597E-2</v>
      </c>
      <c r="Y77" s="169">
        <f>IFERROR(Inv_SY_B!Y77/Inv_SY_B!$DA77-1,"")</f>
        <v>-1.7330957835955063E-2</v>
      </c>
      <c r="Z77" s="169">
        <f>IFERROR(Inv_SY_B!Z77/Inv_SY_B!$DA77-1,"")</f>
        <v>-0.13077690573784451</v>
      </c>
      <c r="AA77" s="169">
        <f>IFERROR(Inv_SY_B!AA77/Inv_SY_B!$DA77-1,"")</f>
        <v>-4.6925626386326025E-2</v>
      </c>
      <c r="AB77" s="169">
        <f>IFERROR(Inv_SY_B!AB77/Inv_SY_B!$DA77-1,"")</f>
        <v>-4.9615857343426772E-2</v>
      </c>
      <c r="AC77" s="169">
        <f>IFERROR(Inv_SY_B!AC77/Inv_SY_B!$DA77-1,"")</f>
        <v>-3.652550192482229E-4</v>
      </c>
      <c r="AD77" s="169">
        <f>IFERROR(Inv_SY_B!AD77/Inv_SY_B!$DA77-1,"")</f>
        <v>-2.9782099636393111E-2</v>
      </c>
      <c r="AE77" s="169">
        <f>IFERROR(Inv_SY_B!AE77/Inv_SY_B!$DA77-1,"")</f>
        <v>8.7112386945427112E-3</v>
      </c>
      <c r="AF77" s="169">
        <f>IFERROR(Inv_SY_B!AF77/Inv_SY_B!$DA77-1,"")</f>
        <v>3.6700694659611788E-2</v>
      </c>
      <c r="AG77" s="169">
        <f>IFERROR(Inv_SY_B!AG77/Inv_SY_B!$DA77-1,"")</f>
        <v>3.8300569789286198E-2</v>
      </c>
      <c r="AH77" s="169">
        <f>IFERROR(Inv_SY_B!AH77/Inv_SY_B!$DA77-1,"")</f>
        <v>-4.7968702637251726E-2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 t="str">
        <f>IFERROR(Inv_SY_B!CJ77/Inv_SY_B!$DC77-1,"")</f>
        <v/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-0.21089682382272568</v>
      </c>
      <c r="CV77" s="169">
        <f>IFERROR(Inv_SY_B!CV77/Inv_SY_B!$DB77-1,"")</f>
        <v>0.25652229357668777</v>
      </c>
      <c r="CW77" s="169">
        <f>IFERROR(Inv_SY_B!CW77/Inv_SY_B!$DB77-1,"")</f>
        <v>-1</v>
      </c>
      <c r="CX77" s="169">
        <f>IFERROR(Inv_SY_B!CX77/Inv_SY_B!$DB77-1,"")</f>
        <v>-1.6064110207194116E-2</v>
      </c>
      <c r="CY77" s="169">
        <f>IFERROR(Inv_SY_B!CY77/Inv_SY_B!$DB77-1,"")</f>
        <v>-2.956135954676764E-2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2.1913081733576645E-2</v>
      </c>
      <c r="D78" s="169">
        <f>IFERROR(Inv_SY_B!D78/Inv_SY_B!$DA78-1,"")</f>
        <v>1.6707285488970269E-2</v>
      </c>
      <c r="E78" s="169">
        <f>IFERROR(Inv_SY_B!E78/Inv_SY_B!$DA78-1,"")</f>
        <v>-1.7161397378156917E-2</v>
      </c>
      <c r="F78" s="169">
        <f>IFERROR(Inv_SY_B!F78/Inv_SY_B!$DA78-1,"")</f>
        <v>-2.4323089280050558E-2</v>
      </c>
      <c r="G78" s="169">
        <f>IFERROR(Inv_SY_B!G78/Inv_SY_B!$DA78-1,"")</f>
        <v>-1.7631116182655004E-2</v>
      </c>
      <c r="H78" s="169">
        <f>IFERROR(Inv_SY_B!H78/Inv_SY_B!$DA78-1,"")</f>
        <v>-1.1851320315827918E-2</v>
      </c>
      <c r="I78" s="169">
        <f>IFERROR(Inv_SY_B!I78/Inv_SY_B!$DA78-1,"")</f>
        <v>8.6686572621168523E-3</v>
      </c>
      <c r="J78" s="169">
        <f>IFERROR(Inv_SY_B!J78/Inv_SY_B!$DA78-1,"")</f>
        <v>-3.5383699681585834E-2</v>
      </c>
      <c r="K78" s="169">
        <f>IFERROR(Inv_SY_B!K78/Inv_SY_B!$DA78-1,"")</f>
        <v>-1.9909013504658346E-2</v>
      </c>
      <c r="L78" s="169">
        <f>IFERROR(Inv_SY_B!L78/Inv_SY_B!$DA78-1,"")</f>
        <v>-7.672949538518159E-3</v>
      </c>
      <c r="M78" s="169">
        <f>IFERROR(Inv_SY_B!M78/Inv_SY_B!$DA78-1,"")</f>
        <v>1.9849816596018144E-4</v>
      </c>
      <c r="N78" s="169">
        <f>IFERROR(Inv_SY_B!N78/Inv_SY_B!$DA78-1,"")</f>
        <v>-4.6305931803179656E-2</v>
      </c>
      <c r="O78" s="169">
        <f>IFERROR(Inv_SY_B!O78/Inv_SY_B!$DA78-1,"")</f>
        <v>-1.298033104050067E-2</v>
      </c>
      <c r="P78" s="169">
        <f>IFERROR(Inv_SY_B!P78/Inv_SY_B!$DA78-1,"")</f>
        <v>-1.2385596044268588E-2</v>
      </c>
      <c r="Q78" s="169">
        <f>IFERROR(Inv_SY_B!Q78/Inv_SY_B!$DA78-1,"")</f>
        <v>-1.4525918948641969E-2</v>
      </c>
      <c r="R78" s="169">
        <f>IFERROR(Inv_SY_B!R78/Inv_SY_B!$DA78-1,"")</f>
        <v>-1.1527849666724377E-2</v>
      </c>
      <c r="S78" s="169">
        <f>IFERROR(Inv_SY_B!S78/Inv_SY_B!$DA78-1,"")</f>
        <v>-8.5878168253282761E-3</v>
      </c>
      <c r="T78" s="169">
        <f>IFERROR(Inv_SY_B!T78/Inv_SY_B!$DA78-1,"")</f>
        <v>-1.1281252530955688E-2</v>
      </c>
      <c r="U78" s="169">
        <f>IFERROR(Inv_SY_B!U78/Inv_SY_B!$DA78-1,"")</f>
        <v>0.10490795555304322</v>
      </c>
      <c r="V78" s="169">
        <f>IFERROR(Inv_SY_B!V78/Inv_SY_B!$DA78-1,"")</f>
        <v>0.11771512182000232</v>
      </c>
      <c r="W78" s="169">
        <f>IFERROR(Inv_SY_B!W78/Inv_SY_B!$DA78-1,"")</f>
        <v>0.15699833680186681</v>
      </c>
      <c r="X78" s="169">
        <f>IFERROR(Inv_SY_B!X78/Inv_SY_B!$DA78-1,"")</f>
        <v>4.6517607733937982E-3</v>
      </c>
      <c r="Y78" s="169">
        <f>IFERROR(Inv_SY_B!Y78/Inv_SY_B!$DA78-1,"")</f>
        <v>-2.2142080559913846E-2</v>
      </c>
      <c r="Z78" s="169">
        <f>IFERROR(Inv_SY_B!Z78/Inv_SY_B!$DA78-1,"")</f>
        <v>-0.13441313679695754</v>
      </c>
      <c r="AA78" s="169">
        <f>IFERROR(Inv_SY_B!AA78/Inv_SY_B!$DA78-1,"")</f>
        <v>-3.3802497912450158E-2</v>
      </c>
      <c r="AB78" s="169">
        <f>IFERROR(Inv_SY_B!AB78/Inv_SY_B!$DA78-1,"")</f>
        <v>-1.5361839893457852E-2</v>
      </c>
      <c r="AC78" s="169">
        <f>IFERROR(Inv_SY_B!AC78/Inv_SY_B!$DA78-1,"")</f>
        <v>-4.8148576048353542E-3</v>
      </c>
      <c r="AD78" s="169">
        <f>IFERROR(Inv_SY_B!AD78/Inv_SY_B!$DA78-1,"")</f>
        <v>-3.1071804067725917E-2</v>
      </c>
      <c r="AE78" s="169">
        <f>IFERROR(Inv_SY_B!AE78/Inv_SY_B!$DA78-1,"")</f>
        <v>2.2040088149426484E-3</v>
      </c>
      <c r="AF78" s="169">
        <f>IFERROR(Inv_SY_B!AF78/Inv_SY_B!$DA78-1,"")</f>
        <v>2.9321777308515262E-2</v>
      </c>
      <c r="AG78" s="169">
        <f>IFERROR(Inv_SY_B!AG78/Inv_SY_B!$DA78-1,"")</f>
        <v>4.512955801241203E-2</v>
      </c>
      <c r="AH78" s="169">
        <f>IFERROR(Inv_SY_B!AH78/Inv_SY_B!$DA78-1,"")</f>
        <v>-1.5282542158410295E-2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 t="str">
        <f>IFERROR(Inv_SY_B!CJ78/Inv_SY_B!$DC78-1,"")</f>
        <v/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-0.20984595431299813</v>
      </c>
      <c r="CV78" s="169">
        <f>IFERROR(Inv_SY_B!CV78/Inv_SY_B!$DB78-1,"")</f>
        <v>0.26091528789634588</v>
      </c>
      <c r="CW78" s="169">
        <f>IFERROR(Inv_SY_B!CW78/Inv_SY_B!$DB78-1,"")</f>
        <v>-1</v>
      </c>
      <c r="CX78" s="169">
        <f>IFERROR(Inv_SY_B!CX78/Inv_SY_B!$DB78-1,"")</f>
        <v>-2.0724083282263384E-2</v>
      </c>
      <c r="CY78" s="169">
        <f>IFERROR(Inv_SY_B!CY78/Inv_SY_B!$DB78-1,"")</f>
        <v>-3.0345250301084814E-2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1.7183954189904149E-2</v>
      </c>
      <c r="D79" s="169">
        <f>IFERROR(Inv_SY_B!D79/Inv_SY_B!$DA79-1,"")</f>
        <v>8.202072557560669E-3</v>
      </c>
      <c r="E79" s="169">
        <f>IFERROR(Inv_SY_B!E79/Inv_SY_B!$DA79-1,"")</f>
        <v>-2.2644599788719466E-2</v>
      </c>
      <c r="F79" s="169">
        <f>IFERROR(Inv_SY_B!F79/Inv_SY_B!$DA79-1,"")</f>
        <v>-3.060758645744488E-2</v>
      </c>
      <c r="G79" s="169">
        <f>IFERROR(Inv_SY_B!G79/Inv_SY_B!$DA79-1,"")</f>
        <v>-2.4474349832770192E-2</v>
      </c>
      <c r="H79" s="169">
        <f>IFERROR(Inv_SY_B!H79/Inv_SY_B!$DA79-1,"")</f>
        <v>-1.8586571819343201E-2</v>
      </c>
      <c r="I79" s="169">
        <f>IFERROR(Inv_SY_B!I79/Inv_SY_B!$DA79-1,"")</f>
        <v>3.9830286550268656E-3</v>
      </c>
      <c r="J79" s="169">
        <f>IFERROR(Inv_SY_B!J79/Inv_SY_B!$DA79-1,"")</f>
        <v>-3.6795620557903086E-2</v>
      </c>
      <c r="K79" s="169">
        <f>IFERROR(Inv_SY_B!K79/Inv_SY_B!$DA79-1,"")</f>
        <v>-2.5570762149927151E-2</v>
      </c>
      <c r="L79" s="169">
        <f>IFERROR(Inv_SY_B!L79/Inv_SY_B!$DA79-1,"")</f>
        <v>-1.1966534509225357E-2</v>
      </c>
      <c r="M79" s="169">
        <f>IFERROR(Inv_SY_B!M79/Inv_SY_B!$DA79-1,"")</f>
        <v>-1.4907925319714743E-2</v>
      </c>
      <c r="N79" s="169">
        <f>IFERROR(Inv_SY_B!N79/Inv_SY_B!$DA79-1,"")</f>
        <v>-3.5302315908142701E-2</v>
      </c>
      <c r="O79" s="169">
        <f>IFERROR(Inv_SY_B!O79/Inv_SY_B!$DA79-1,"")</f>
        <v>-2.0578364825292961E-2</v>
      </c>
      <c r="P79" s="169">
        <f>IFERROR(Inv_SY_B!P79/Inv_SY_B!$DA79-1,"")</f>
        <v>-2.2817342377318806E-2</v>
      </c>
      <c r="Q79" s="169">
        <f>IFERROR(Inv_SY_B!Q79/Inv_SY_B!$DA79-1,"")</f>
        <v>-2.7244662856050428E-2</v>
      </c>
      <c r="R79" s="169">
        <f>IFERROR(Inv_SY_B!R79/Inv_SY_B!$DA79-1,"")</f>
        <v>-2.280188282792539E-2</v>
      </c>
      <c r="S79" s="169">
        <f>IFERROR(Inv_SY_B!S79/Inv_SY_B!$DA79-1,"")</f>
        <v>-1.9361726257592804E-2</v>
      </c>
      <c r="T79" s="169">
        <f>IFERROR(Inv_SY_B!T79/Inv_SY_B!$DA79-1,"")</f>
        <v>-1.7218877376448893E-2</v>
      </c>
      <c r="U79" s="169">
        <f>IFERROR(Inv_SY_B!U79/Inv_SY_B!$DA79-1,"")</f>
        <v>0.10155587764633323</v>
      </c>
      <c r="V79" s="169">
        <f>IFERROR(Inv_SY_B!V79/Inv_SY_B!$DA79-1,"")</f>
        <v>0.11549096716321627</v>
      </c>
      <c r="W79" s="169">
        <f>IFERROR(Inv_SY_B!W79/Inv_SY_B!$DA79-1,"")</f>
        <v>0.14969779205110623</v>
      </c>
      <c r="X79" s="169">
        <f>IFERROR(Inv_SY_B!X79/Inv_SY_B!$DA79-1,"")</f>
        <v>-5.4351986306676592E-3</v>
      </c>
      <c r="Y79" s="169">
        <f>IFERROR(Inv_SY_B!Y79/Inv_SY_B!$DA79-1,"")</f>
        <v>1.1873865167867148E-2</v>
      </c>
      <c r="Z79" s="169">
        <f>IFERROR(Inv_SY_B!Z79/Inv_SY_B!$DA79-1,"")</f>
        <v>1.3061625252683395E-2</v>
      </c>
      <c r="AA79" s="169">
        <f>IFERROR(Inv_SY_B!AA79/Inv_SY_B!$DA79-1,"")</f>
        <v>-3.4001540230450766E-2</v>
      </c>
      <c r="AB79" s="169">
        <f>IFERROR(Inv_SY_B!AB79/Inv_SY_B!$DA79-1,"")</f>
        <v>-1.4501096670136326E-2</v>
      </c>
      <c r="AC79" s="169">
        <f>IFERROR(Inv_SY_B!AC79/Inv_SY_B!$DA79-1,"")</f>
        <v>-1.2290780349366481E-2</v>
      </c>
      <c r="AD79" s="169">
        <f>IFERROR(Inv_SY_B!AD79/Inv_SY_B!$DA79-1,"")</f>
        <v>-4.0899601722973689E-2</v>
      </c>
      <c r="AE79" s="169">
        <f>IFERROR(Inv_SY_B!AE79/Inv_SY_B!$DA79-1,"")</f>
        <v>-5.0198874912845692E-3</v>
      </c>
      <c r="AF79" s="169">
        <f>IFERROR(Inv_SY_B!AF79/Inv_SY_B!$DA79-1,"")</f>
        <v>2.2125285437706976E-2</v>
      </c>
      <c r="AG79" s="169">
        <f>IFERROR(Inv_SY_B!AG79/Inv_SY_B!$DA79-1,"")</f>
        <v>3.9033323738249415E-2</v>
      </c>
      <c r="AH79" s="169">
        <f>IFERROR(Inv_SY_B!AH79/Inv_SY_B!$DA79-1,"")</f>
        <v>-1.9180563900951242E-2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 t="str">
        <f>IFERROR(Inv_SY_B!CJ79/Inv_SY_B!$DC79-1,"")</f>
        <v/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-0.20882187471813285</v>
      </c>
      <c r="CV79" s="169">
        <f>IFERROR(Inv_SY_B!CV79/Inv_SY_B!$DB79-1,"")</f>
        <v>0.26003795656899675</v>
      </c>
      <c r="CW79" s="169">
        <f>IFERROR(Inv_SY_B!CW79/Inv_SY_B!$DB79-1,"")</f>
        <v>-1</v>
      </c>
      <c r="CX79" s="169">
        <f>IFERROR(Inv_SY_B!CX79/Inv_SY_B!$DB79-1,"")</f>
        <v>-2.3511894295150326E-2</v>
      </c>
      <c r="CY79" s="169">
        <f>IFERROR(Inv_SY_B!CY79/Inv_SY_B!$DB79-1,"")</f>
        <v>-2.7704187555713466E-2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1.8623385291892447E-2</v>
      </c>
      <c r="D80" s="169">
        <f>IFERROR(Inv_SY_B!D80/Inv_SY_B!$DA80-1,"")</f>
        <v>1.6916367509196117E-2</v>
      </c>
      <c r="E80" s="169">
        <f>IFERROR(Inv_SY_B!E80/Inv_SY_B!$DA80-1,"")</f>
        <v>-1.671479731688652E-2</v>
      </c>
      <c r="F80" s="169">
        <f>IFERROR(Inv_SY_B!F80/Inv_SY_B!$DA80-1,"")</f>
        <v>-1.8350070262736828E-2</v>
      </c>
      <c r="G80" s="169">
        <f>IFERROR(Inv_SY_B!G80/Inv_SY_B!$DA80-1,"")</f>
        <v>-1.2739115302344062E-2</v>
      </c>
      <c r="H80" s="169">
        <f>IFERROR(Inv_SY_B!H80/Inv_SY_B!$DA80-1,"")</f>
        <v>-1.0391968575322763E-2</v>
      </c>
      <c r="I80" s="169">
        <f>IFERROR(Inv_SY_B!I80/Inv_SY_B!$DA80-1,"")</f>
        <v>1.3534403956637187E-2</v>
      </c>
      <c r="J80" s="169">
        <f>IFERROR(Inv_SY_B!J80/Inv_SY_B!$DA80-1,"")</f>
        <v>-3.2414072360990809E-2</v>
      </c>
      <c r="K80" s="169">
        <f>IFERROR(Inv_SY_B!K80/Inv_SY_B!$DA80-1,"")</f>
        <v>-6.2009867384570483E-2</v>
      </c>
      <c r="L80" s="169">
        <f>IFERROR(Inv_SY_B!L80/Inv_SY_B!$DA80-1,"")</f>
        <v>-1.606268158708013E-3</v>
      </c>
      <c r="M80" s="169">
        <f>IFERROR(Inv_SY_B!M80/Inv_SY_B!$DA80-1,"")</f>
        <v>9.647717283269408E-3</v>
      </c>
      <c r="N80" s="169">
        <f>IFERROR(Inv_SY_B!N80/Inv_SY_B!$DA80-1,"")</f>
        <v>-1.4728603012365449E-2</v>
      </c>
      <c r="O80" s="169">
        <f>IFERROR(Inv_SY_B!O80/Inv_SY_B!$DA80-1,"")</f>
        <v>6.1348907140814646E-3</v>
      </c>
      <c r="P80" s="169">
        <f>IFERROR(Inv_SY_B!P80/Inv_SY_B!$DA80-1,"")</f>
        <v>5.6555581741872807E-3</v>
      </c>
      <c r="Q80" s="169">
        <f>IFERROR(Inv_SY_B!Q80/Inv_SY_B!$DA80-1,"")</f>
        <v>3.3674735638642428E-3</v>
      </c>
      <c r="R80" s="169">
        <f>IFERROR(Inv_SY_B!R80/Inv_SY_B!$DA80-1,"")</f>
        <v>1.4447962955153493E-2</v>
      </c>
      <c r="S80" s="169">
        <f>IFERROR(Inv_SY_B!S80/Inv_SY_B!$DA80-1,"")</f>
        <v>1.1199591645203899E-2</v>
      </c>
      <c r="T80" s="169">
        <f>IFERROR(Inv_SY_B!T80/Inv_SY_B!$DA80-1,"")</f>
        <v>3.0593140203865055E-3</v>
      </c>
      <c r="U80" s="169">
        <f>IFERROR(Inv_SY_B!U80/Inv_SY_B!$DA80-1,"")</f>
        <v>0.1108980342629946</v>
      </c>
      <c r="V80" s="169">
        <f>IFERROR(Inv_SY_B!V80/Inv_SY_B!$DA80-1,"")</f>
        <v>0.13594301355361771</v>
      </c>
      <c r="W80" s="169">
        <f>IFERROR(Inv_SY_B!W80/Inv_SY_B!$DA80-1,"")</f>
        <v>0.16623411228550555</v>
      </c>
      <c r="X80" s="169">
        <f>IFERROR(Inv_SY_B!X80/Inv_SY_B!$DA80-1,"")</f>
        <v>-6.1026346357151651E-2</v>
      </c>
      <c r="Y80" s="169">
        <f>IFERROR(Inv_SY_B!Y80/Inv_SY_B!$DA80-1,"")</f>
        <v>-1.4876621953922475E-2</v>
      </c>
      <c r="Z80" s="169">
        <f>IFERROR(Inv_SY_B!Z80/Inv_SY_B!$DA80-1,"")</f>
        <v>-0.20574878774587146</v>
      </c>
      <c r="AA80" s="169">
        <f>IFERROR(Inv_SY_B!AA80/Inv_SY_B!$DA80-1,"")</f>
        <v>-4.8384966808713181E-2</v>
      </c>
      <c r="AB80" s="169">
        <f>IFERROR(Inv_SY_B!AB80/Inv_SY_B!$DA80-1,"")</f>
        <v>-2.5282225455182439E-2</v>
      </c>
      <c r="AC80" s="169">
        <f>IFERROR(Inv_SY_B!AC80/Inv_SY_B!$DA80-1,"")</f>
        <v>3.9509771879839839E-3</v>
      </c>
      <c r="AD80" s="169">
        <f>IFERROR(Inv_SY_B!AD80/Inv_SY_B!$DA80-1,"")</f>
        <v>-9.9410597202435058E-3</v>
      </c>
      <c r="AE80" s="169">
        <f>IFERROR(Inv_SY_B!AE80/Inv_SY_B!$DA80-1,"")</f>
        <v>9.4407845665733792E-3</v>
      </c>
      <c r="AF80" s="169">
        <f>IFERROR(Inv_SY_B!AF80/Inv_SY_B!$DA80-1,"")</f>
        <v>3.3498628926142304E-2</v>
      </c>
      <c r="AG80" s="169">
        <f>IFERROR(Inv_SY_B!AG80/Inv_SY_B!$DA80-1,"")</f>
        <v>1.8576727339847166E-2</v>
      </c>
      <c r="AH80" s="169">
        <f>IFERROR(Inv_SY_B!AH80/Inv_SY_B!$DA80-1,"")</f>
        <v>-4.6914172821521438E-2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 t="str">
        <f>IFERROR(Inv_SY_B!CJ80/Inv_SY_B!$DC80-1,"")</f>
        <v/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-0.21659250127447871</v>
      </c>
      <c r="CV80" s="169">
        <f>IFERROR(Inv_SY_B!CV80/Inv_SY_B!$DB80-1,"")</f>
        <v>0.26334696786152767</v>
      </c>
      <c r="CW80" s="169">
        <f>IFERROR(Inv_SY_B!CW80/Inv_SY_B!$DB80-1,"")</f>
        <v>-1</v>
      </c>
      <c r="CX80" s="169">
        <f>IFERROR(Inv_SY_B!CX80/Inv_SY_B!$DB80-1,"")</f>
        <v>-1.9194537546115109E-2</v>
      </c>
      <c r="CY80" s="169">
        <f>IFERROR(Inv_SY_B!CY80/Inv_SY_B!$DB80-1,"")</f>
        <v>-2.7559929040933406E-2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-2.227687198477768E-3</v>
      </c>
      <c r="D81" s="169">
        <f>IFERROR(Inv_SY_B!D81/Inv_SY_B!$DA81-1,"")</f>
        <v>-1.074839361402069E-3</v>
      </c>
      <c r="E81" s="169">
        <f>IFERROR(Inv_SY_B!E81/Inv_SY_B!$DA81-1,"")</f>
        <v>-2.9022865084983973E-2</v>
      </c>
      <c r="F81" s="169">
        <f>IFERROR(Inv_SY_B!F81/Inv_SY_B!$DA81-1,"")</f>
        <v>-3.0972182755106825E-2</v>
      </c>
      <c r="G81" s="169">
        <f>IFERROR(Inv_SY_B!G81/Inv_SY_B!$DA81-1,"")</f>
        <v>-2.3565489334818501E-2</v>
      </c>
      <c r="H81" s="169">
        <f>IFERROR(Inv_SY_B!H81/Inv_SY_B!$DA81-1,"")</f>
        <v>-2.1428702959579327E-2</v>
      </c>
      <c r="I81" s="169">
        <f>IFERROR(Inv_SY_B!I81/Inv_SY_B!$DA81-1,"")</f>
        <v>3.9129685482066634E-3</v>
      </c>
      <c r="J81" s="169">
        <f>IFERROR(Inv_SY_B!J81/Inv_SY_B!$DA81-1,"")</f>
        <v>-4.8292770707374144E-2</v>
      </c>
      <c r="K81" s="169">
        <f>IFERROR(Inv_SY_B!K81/Inv_SY_B!$DA81-1,"")</f>
        <v>-1.419878668933483E-2</v>
      </c>
      <c r="L81" s="169">
        <f>IFERROR(Inv_SY_B!L81/Inv_SY_B!$DA81-1,"")</f>
        <v>-1.387308782698804E-2</v>
      </c>
      <c r="M81" s="169">
        <f>IFERROR(Inv_SY_B!M81/Inv_SY_B!$DA81-1,"")</f>
        <v>-6.1369508436733833E-3</v>
      </c>
      <c r="N81" s="169">
        <f>IFERROR(Inv_SY_B!N81/Inv_SY_B!$DA81-1,"")</f>
        <v>-1.7263302286838478E-2</v>
      </c>
      <c r="O81" s="169">
        <f>IFERROR(Inv_SY_B!O81/Inv_SY_B!$DA81-1,"")</f>
        <v>-1.4594769760879811E-2</v>
      </c>
      <c r="P81" s="169">
        <f>IFERROR(Inv_SY_B!P81/Inv_SY_B!$DA81-1,"")</f>
        <v>-1.6056566098326841E-2</v>
      </c>
      <c r="Q81" s="169">
        <f>IFERROR(Inv_SY_B!Q81/Inv_SY_B!$DA81-1,"")</f>
        <v>-1.5010728068283741E-2</v>
      </c>
      <c r="R81" s="169">
        <f>IFERROR(Inv_SY_B!R81/Inv_SY_B!$DA81-1,"")</f>
        <v>-8.1407069911662022E-3</v>
      </c>
      <c r="S81" s="169">
        <f>IFERROR(Inv_SY_B!S81/Inv_SY_B!$DA81-1,"")</f>
        <v>-8.4254512858096264E-3</v>
      </c>
      <c r="T81" s="169">
        <f>IFERROR(Inv_SY_B!T81/Inv_SY_B!$DA81-1,"")</f>
        <v>-1.6674561297897905E-2</v>
      </c>
      <c r="U81" s="169">
        <f>IFERROR(Inv_SY_B!U81/Inv_SY_B!$DA81-1,"")</f>
        <v>8.2706461607482185E-2</v>
      </c>
      <c r="V81" s="169">
        <f>IFERROR(Inv_SY_B!V81/Inv_SY_B!$DA81-1,"")</f>
        <v>0.10380333009893383</v>
      </c>
      <c r="W81" s="169">
        <f>IFERROR(Inv_SY_B!W81/Inv_SY_B!$DA81-1,"")</f>
        <v>0.14397086949786098</v>
      </c>
      <c r="X81" s="169">
        <f>IFERROR(Inv_SY_B!X81/Inv_SY_B!$DA81-1,"")</f>
        <v>-1.4099739408639511E-2</v>
      </c>
      <c r="Y81" s="169">
        <f>IFERROR(Inv_SY_B!Y81/Inv_SY_B!$DA81-1,"")</f>
        <v>-1.8169719423242969E-2</v>
      </c>
      <c r="Z81" s="169">
        <f>IFERROR(Inv_SY_B!Z81/Inv_SY_B!$DA81-1,"")</f>
        <v>-0.11619436418500662</v>
      </c>
      <c r="AA81" s="169">
        <f>IFERROR(Inv_SY_B!AA81/Inv_SY_B!$DA81-1,"")</f>
        <v>6.0734086265235021E-4</v>
      </c>
      <c r="AB81" s="169">
        <f>IFERROR(Inv_SY_B!AB81/Inv_SY_B!$DA81-1,"")</f>
        <v>2.3608562397855692E-2</v>
      </c>
      <c r="AC81" s="169">
        <f>IFERROR(Inv_SY_B!AC81/Inv_SY_B!$DA81-1,"")</f>
        <v>9.8401778657386529E-5</v>
      </c>
      <c r="AD81" s="169">
        <f>IFERROR(Inv_SY_B!AD81/Inv_SY_B!$DA81-1,"")</f>
        <v>-2.6713021783237867E-2</v>
      </c>
      <c r="AE81" s="169">
        <f>IFERROR(Inv_SY_B!AE81/Inv_SY_B!$DA81-1,"")</f>
        <v>4.350240421774787E-3</v>
      </c>
      <c r="AF81" s="169">
        <f>IFERROR(Inv_SY_B!AF81/Inv_SY_B!$DA81-1,"")</f>
        <v>3.2844284821577752E-2</v>
      </c>
      <c r="AG81" s="169">
        <f>IFERROR(Inv_SY_B!AG81/Inv_SY_B!$DA81-1,"")</f>
        <v>5.8667478890224167E-2</v>
      </c>
      <c r="AH81" s="169">
        <f>IFERROR(Inv_SY_B!AH81/Inv_SY_B!$DA81-1,"")</f>
        <v>7.566354425836197E-3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 t="str">
        <f>IFERROR(Inv_SY_B!CJ81/Inv_SY_B!$DC81-1,"")</f>
        <v/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-0.21274090280235503</v>
      </c>
      <c r="CV81" s="169">
        <f>IFERROR(Inv_SY_B!CV81/Inv_SY_B!$DB81-1,"")</f>
        <v>0.2638357839194363</v>
      </c>
      <c r="CW81" s="169">
        <f>IFERROR(Inv_SY_B!CW81/Inv_SY_B!$DB81-1,"")</f>
        <v>-1</v>
      </c>
      <c r="CX81" s="169">
        <f>IFERROR(Inv_SY_B!CX81/Inv_SY_B!$DB81-1,"")</f>
        <v>-1.9197580515427526E-2</v>
      </c>
      <c r="CY81" s="169">
        <f>IFERROR(Inv_SY_B!CY81/Inv_SY_B!$DB81-1,"")</f>
        <v>-3.1897300601653744E-2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1.4115919808797006E-2</v>
      </c>
      <c r="D82" s="169">
        <f>IFERROR(Inv_SY_B!D82/Inv_SY_B!$DA82-1,"")</f>
        <v>1.051600275328135E-2</v>
      </c>
      <c r="E82" s="169">
        <f>IFERROR(Inv_SY_B!E82/Inv_SY_B!$DA82-1,"")</f>
        <v>-1.3041263300597072E-2</v>
      </c>
      <c r="F82" s="169">
        <f>IFERROR(Inv_SY_B!F82/Inv_SY_B!$DA82-1,"")</f>
        <v>-1.3682465230807961E-2</v>
      </c>
      <c r="G82" s="169">
        <f>IFERROR(Inv_SY_B!G82/Inv_SY_B!$DA82-1,"")</f>
        <v>-9.3231949302532424E-3</v>
      </c>
      <c r="H82" s="169">
        <f>IFERROR(Inv_SY_B!H82/Inv_SY_B!$DA82-1,"")</f>
        <v>-9.6669568259026839E-3</v>
      </c>
      <c r="I82" s="169">
        <f>IFERROR(Inv_SY_B!I82/Inv_SY_B!$DA82-1,"")</f>
        <v>1.8450838601423714E-2</v>
      </c>
      <c r="J82" s="169">
        <f>IFERROR(Inv_SY_B!J82/Inv_SY_B!$DA82-1,"")</f>
        <v>-2.3170766535687615E-2</v>
      </c>
      <c r="K82" s="169">
        <f>IFERROR(Inv_SY_B!K82/Inv_SY_B!$DA82-1,"")</f>
        <v>-9.1909088508290715E-4</v>
      </c>
      <c r="L82" s="169">
        <f>IFERROR(Inv_SY_B!L82/Inv_SY_B!$DA82-1,"")</f>
        <v>2.3711349778212654E-3</v>
      </c>
      <c r="M82" s="169">
        <f>IFERROR(Inv_SY_B!M82/Inv_SY_B!$DA82-1,"")</f>
        <v>3.6079701383266993E-3</v>
      </c>
      <c r="N82" s="169">
        <f>IFERROR(Inv_SY_B!N82/Inv_SY_B!$DA82-1,"")</f>
        <v>-6.3589375483221744E-3</v>
      </c>
      <c r="O82" s="169">
        <f>IFERROR(Inv_SY_B!O82/Inv_SY_B!$DA82-1,"")</f>
        <v>-3.112378273123495E-3</v>
      </c>
      <c r="P82" s="169">
        <f>IFERROR(Inv_SY_B!P82/Inv_SY_B!$DA82-1,"")</f>
        <v>-5.6023464210724905E-3</v>
      </c>
      <c r="Q82" s="169">
        <f>IFERROR(Inv_SY_B!Q82/Inv_SY_B!$DA82-1,"")</f>
        <v>-9.0512228582747545E-3</v>
      </c>
      <c r="R82" s="169">
        <f>IFERROR(Inv_SY_B!R82/Inv_SY_B!$DA82-1,"")</f>
        <v>-1.0812364239986771E-2</v>
      </c>
      <c r="S82" s="169">
        <f>IFERROR(Inv_SY_B!S82/Inv_SY_B!$DA82-1,"")</f>
        <v>-7.1867230559664597E-3</v>
      </c>
      <c r="T82" s="169">
        <f>IFERROR(Inv_SY_B!T82/Inv_SY_B!$DA82-1,"")</f>
        <v>-1.0718889448279589E-2</v>
      </c>
      <c r="U82" s="169">
        <f>IFERROR(Inv_SY_B!U82/Inv_SY_B!$DA82-1,"")</f>
        <v>0.11537326314777618</v>
      </c>
      <c r="V82" s="169">
        <f>IFERROR(Inv_SY_B!V82/Inv_SY_B!$DA82-1,"")</f>
        <v>0.12116055676229442</v>
      </c>
      <c r="W82" s="169">
        <f>IFERROR(Inv_SY_B!W82/Inv_SY_B!$DA82-1,"")</f>
        <v>0.15588096973222698</v>
      </c>
      <c r="X82" s="169">
        <f>IFERROR(Inv_SY_B!X82/Inv_SY_B!$DA82-1,"")</f>
        <v>6.5782414691408775E-3</v>
      </c>
      <c r="Y82" s="169">
        <f>IFERROR(Inv_SY_B!Y82/Inv_SY_B!$DA82-1,"")</f>
        <v>-3.6053091862995323E-2</v>
      </c>
      <c r="Z82" s="169">
        <f>IFERROR(Inv_SY_B!Z82/Inv_SY_B!$DA82-1,"")</f>
        <v>-0.13005032037251385</v>
      </c>
      <c r="AA82" s="169">
        <f>IFERROR(Inv_SY_B!AA82/Inv_SY_B!$DA82-1,"")</f>
        <v>-4.2392288310229453E-2</v>
      </c>
      <c r="AB82" s="169">
        <f>IFERROR(Inv_SY_B!AB82/Inv_SY_B!$DA82-1,"")</f>
        <v>-1.9819288079273911E-2</v>
      </c>
      <c r="AC82" s="169">
        <f>IFERROR(Inv_SY_B!AC82/Inv_SY_B!$DA82-1,"")</f>
        <v>-1.7331961759338377E-2</v>
      </c>
      <c r="AD82" s="169">
        <f>IFERROR(Inv_SY_B!AD82/Inv_SY_B!$DA82-1,"")</f>
        <v>-3.741917057993549E-2</v>
      </c>
      <c r="AE82" s="169">
        <f>IFERROR(Inv_SY_B!AE82/Inv_SY_B!$DA82-1,"")</f>
        <v>-1.762072815959026E-2</v>
      </c>
      <c r="AF82" s="169">
        <f>IFERROR(Inv_SY_B!AF82/Inv_SY_B!$DA82-1,"")</f>
        <v>3.2177568771762921E-3</v>
      </c>
      <c r="AG82" s="169">
        <f>IFERROR(Inv_SY_B!AG82/Inv_SY_B!$DA82-1,"")</f>
        <v>1.072422776930293E-2</v>
      </c>
      <c r="AH82" s="169">
        <f>IFERROR(Inv_SY_B!AH82/Inv_SY_B!$DA82-1,"")</f>
        <v>-3.866343336033351E-2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 t="str">
        <f>IFERROR(Inv_SY_B!CJ82/Inv_SY_B!$DC82-1,"")</f>
        <v/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-0.21331336385973498</v>
      </c>
      <c r="CV82" s="169">
        <f>IFERROR(Inv_SY_B!CV82/Inv_SY_B!$DB82-1,"")</f>
        <v>0.26745695810749681</v>
      </c>
      <c r="CW82" s="169">
        <f>IFERROR(Inv_SY_B!CW82/Inv_SY_B!$DB82-1,"")</f>
        <v>-1</v>
      </c>
      <c r="CX82" s="169">
        <f>IFERROR(Inv_SY_B!CX82/Inv_SY_B!$DB82-1,"")</f>
        <v>-2.149007176708384E-2</v>
      </c>
      <c r="CY82" s="169">
        <f>IFERROR(Inv_SY_B!CY82/Inv_SY_B!$DB82-1,"")</f>
        <v>-3.2653522480677766E-2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1.4857515825949408E-2</v>
      </c>
      <c r="D83" s="169">
        <f>IFERROR(Inv_SY_B!D83/Inv_SY_B!$DA83-1,"")</f>
        <v>3.2610869985592039E-3</v>
      </c>
      <c r="E83" s="169">
        <f>IFERROR(Inv_SY_B!E83/Inv_SY_B!$DA83-1,"")</f>
        <v>-3.3861424920914152E-2</v>
      </c>
      <c r="F83" s="169">
        <f>IFERROR(Inv_SY_B!F83/Inv_SY_B!$DA83-1,"")</f>
        <v>-3.9663778972678254E-2</v>
      </c>
      <c r="G83" s="169">
        <f>IFERROR(Inv_SY_B!G83/Inv_SY_B!$DA83-1,"")</f>
        <v>-3.3290900866254636E-2</v>
      </c>
      <c r="H83" s="169">
        <f>IFERROR(Inv_SY_B!H83/Inv_SY_B!$DA83-1,"")</f>
        <v>-2.7730870976779842E-2</v>
      </c>
      <c r="I83" s="169">
        <f>IFERROR(Inv_SY_B!I83/Inv_SY_B!$DA83-1,"")</f>
        <v>-1.7969321841924124E-3</v>
      </c>
      <c r="J83" s="169">
        <f>IFERROR(Inv_SY_B!J83/Inv_SY_B!$DA83-1,"")</f>
        <v>-5.3335139175809232E-2</v>
      </c>
      <c r="K83" s="169">
        <f>IFERROR(Inv_SY_B!K83/Inv_SY_B!$DA83-1,"")</f>
        <v>-2.0331770769980384E-2</v>
      </c>
      <c r="L83" s="169">
        <f>IFERROR(Inv_SY_B!L83/Inv_SY_B!$DA83-1,"")</f>
        <v>-1.8409135445060509E-2</v>
      </c>
      <c r="M83" s="169">
        <f>IFERROR(Inv_SY_B!M83/Inv_SY_B!$DA83-1,"")</f>
        <v>-1.6386937737069562E-2</v>
      </c>
      <c r="N83" s="169">
        <f>IFERROR(Inv_SY_B!N83/Inv_SY_B!$DA83-1,"")</f>
        <v>-2.3687215095704039E-2</v>
      </c>
      <c r="O83" s="169">
        <f>IFERROR(Inv_SY_B!O83/Inv_SY_B!$DA83-1,"")</f>
        <v>-2.5540742080757184E-2</v>
      </c>
      <c r="P83" s="169">
        <f>IFERROR(Inv_SY_B!P83/Inv_SY_B!$DA83-1,"")</f>
        <v>-5.1602131004700236E-2</v>
      </c>
      <c r="Q83" s="169">
        <f>IFERROR(Inv_SY_B!Q83/Inv_SY_B!$DA83-1,"")</f>
        <v>-2.4434483715772615E-2</v>
      </c>
      <c r="R83" s="169">
        <f>IFERROR(Inv_SY_B!R83/Inv_SY_B!$DA83-1,"")</f>
        <v>-1.7467739363740575E-2</v>
      </c>
      <c r="S83" s="169">
        <f>IFERROR(Inv_SY_B!S83/Inv_SY_B!$DA83-1,"")</f>
        <v>-1.7406425677073623E-2</v>
      </c>
      <c r="T83" s="169">
        <f>IFERROR(Inv_SY_B!T83/Inv_SY_B!$DA83-1,"")</f>
        <v>-1.9532332483197301E-2</v>
      </c>
      <c r="U83" s="169">
        <f>IFERROR(Inv_SY_B!U83/Inv_SY_B!$DA83-1,"")</f>
        <v>0.12494183959338301</v>
      </c>
      <c r="V83" s="169">
        <f>IFERROR(Inv_SY_B!V83/Inv_SY_B!$DA83-1,"")</f>
        <v>0.1284763179650783</v>
      </c>
      <c r="W83" s="169">
        <f>IFERROR(Inv_SY_B!W83/Inv_SY_B!$DA83-1,"")</f>
        <v>0.1555829174790857</v>
      </c>
      <c r="X83" s="169">
        <f>IFERROR(Inv_SY_B!X83/Inv_SY_B!$DA83-1,"")</f>
        <v>1.1166579583022251E-2</v>
      </c>
      <c r="Y83" s="169">
        <f>IFERROR(Inv_SY_B!Y83/Inv_SY_B!$DA83-1,"")</f>
        <v>2.4159635410913927E-2</v>
      </c>
      <c r="Z83" s="169">
        <f>IFERROR(Inv_SY_B!Z83/Inv_SY_B!$DA83-1,"")</f>
        <v>-7.2777167898870121E-2</v>
      </c>
      <c r="AA83" s="169">
        <f>IFERROR(Inv_SY_B!AA83/Inv_SY_B!$DA83-1,"")</f>
        <v>-2.2888124894462458E-2</v>
      </c>
      <c r="AB83" s="169">
        <f>IFERROR(Inv_SY_B!AB83/Inv_SY_B!$DA83-1,"")</f>
        <v>-2.3894142578273492E-4</v>
      </c>
      <c r="AC83" s="169">
        <f>IFERROR(Inv_SY_B!AC83/Inv_SY_B!$DA83-1,"")</f>
        <v>-1.5875624150409884E-3</v>
      </c>
      <c r="AD83" s="169">
        <f>IFERROR(Inv_SY_B!AD83/Inv_SY_B!$DA83-1,"")</f>
        <v>-3.2793399987348426E-2</v>
      </c>
      <c r="AE83" s="169">
        <f>IFERROR(Inv_SY_B!AE83/Inv_SY_B!$DA83-1,"")</f>
        <v>7.622841138472003E-3</v>
      </c>
      <c r="AF83" s="169">
        <f>IFERROR(Inv_SY_B!AF83/Inv_SY_B!$DA83-1,"")</f>
        <v>3.5846592255282861E-2</v>
      </c>
      <c r="AG83" s="169">
        <f>IFERROR(Inv_SY_B!AG83/Inv_SY_B!$DA83-1,"")</f>
        <v>5.0233784038716145E-2</v>
      </c>
      <c r="AH83" s="169">
        <f>IFERROR(Inv_SY_B!AH83/Inv_SY_B!$DA83-1,"")</f>
        <v>-1.3859531972699735E-3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 t="str">
        <f>IFERROR(Inv_SY_B!CJ83/Inv_SY_B!$DC83-1,"")</f>
        <v/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-0.21433547084804516</v>
      </c>
      <c r="CV83" s="169">
        <f>IFERROR(Inv_SY_B!CV83/Inv_SY_B!$DB83-1,"")</f>
        <v>0.26187472965807923</v>
      </c>
      <c r="CW83" s="169">
        <f>IFERROR(Inv_SY_B!CW83/Inv_SY_B!$DB83-1,"")</f>
        <v>-1</v>
      </c>
      <c r="CX83" s="169">
        <f>IFERROR(Inv_SY_B!CX83/Inv_SY_B!$DB83-1,"")</f>
        <v>-1.5703524013697234E-2</v>
      </c>
      <c r="CY83" s="169">
        <f>IFERROR(Inv_SY_B!CY83/Inv_SY_B!$DB83-1,"")</f>
        <v>-3.1835734796337167E-2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3.1378748521411204E-2</v>
      </c>
      <c r="D84" s="169">
        <f>IFERROR(Inv_SY_B!D84/Inv_SY_B!$DA84-1,"")</f>
        <v>1.8234418303441968E-2</v>
      </c>
      <c r="E84" s="169">
        <f>IFERROR(Inv_SY_B!E84/Inv_SY_B!$DA84-1,"")</f>
        <v>-2.9757536678912677E-2</v>
      </c>
      <c r="F84" s="169">
        <f>IFERROR(Inv_SY_B!F84/Inv_SY_B!$DA84-1,"")</f>
        <v>-4.9462927795789646E-2</v>
      </c>
      <c r="G84" s="169">
        <f>IFERROR(Inv_SY_B!G84/Inv_SY_B!$DA84-1,"")</f>
        <v>-3.2694815604779492E-2</v>
      </c>
      <c r="H84" s="169">
        <f>IFERROR(Inv_SY_B!H84/Inv_SY_B!$DA84-1,"")</f>
        <v>-2.3585915786603295E-2</v>
      </c>
      <c r="I84" s="169">
        <f>IFERROR(Inv_SY_B!I84/Inv_SY_B!$DA84-1,"")</f>
        <v>-2.8272952181385036E-2</v>
      </c>
      <c r="J84" s="169">
        <f>IFERROR(Inv_SY_B!J84/Inv_SY_B!$DA84-1,"")</f>
        <v>-7.104370188395126E-2</v>
      </c>
      <c r="K84" s="169">
        <f>IFERROR(Inv_SY_B!K84/Inv_SY_B!$DA84-1,"")</f>
        <v>-4.204210720659296E-2</v>
      </c>
      <c r="L84" s="169">
        <f>IFERROR(Inv_SY_B!L84/Inv_SY_B!$DA84-1,"")</f>
        <v>-3.9462973905893706E-2</v>
      </c>
      <c r="M84" s="169">
        <f>IFERROR(Inv_SY_B!M84/Inv_SY_B!$DA84-1,"")</f>
        <v>-7.7349491021401207E-3</v>
      </c>
      <c r="N84" s="169">
        <f>IFERROR(Inv_SY_B!N84/Inv_SY_B!$DA84-1,"")</f>
        <v>-1.2778566464821117E-2</v>
      </c>
      <c r="O84" s="169">
        <f>IFERROR(Inv_SY_B!O84/Inv_SY_B!$DA84-1,"")</f>
        <v>-1.4070272103608561E-2</v>
      </c>
      <c r="P84" s="169">
        <f>IFERROR(Inv_SY_B!P84/Inv_SY_B!$DA84-1,"")</f>
        <v>-1.7606878753493982E-2</v>
      </c>
      <c r="Q84" s="169">
        <f>IFERROR(Inv_SY_B!Q84/Inv_SY_B!$DA84-1,"")</f>
        <v>-2.0882054042527631E-2</v>
      </c>
      <c r="R84" s="169">
        <f>IFERROR(Inv_SY_B!R84/Inv_SY_B!$DA84-1,"")</f>
        <v>-9.8632411213464E-3</v>
      </c>
      <c r="S84" s="169">
        <f>IFERROR(Inv_SY_B!S84/Inv_SY_B!$DA84-1,"")</f>
        <v>-9.0699887777619947E-3</v>
      </c>
      <c r="T84" s="169">
        <f>IFERROR(Inv_SY_B!T84/Inv_SY_B!$DA84-1,"")</f>
        <v>-3.3297016253037715E-3</v>
      </c>
      <c r="U84" s="169">
        <f>IFERROR(Inv_SY_B!U84/Inv_SY_B!$DA84-1,"")</f>
        <v>0.11873881845376077</v>
      </c>
      <c r="V84" s="169">
        <f>IFERROR(Inv_SY_B!V84/Inv_SY_B!$DA84-1,"")</f>
        <v>0.13620449845542892</v>
      </c>
      <c r="W84" s="169">
        <f>IFERROR(Inv_SY_B!W84/Inv_SY_B!$DA84-1,"")</f>
        <v>0.16999271765878543</v>
      </c>
      <c r="X84" s="169">
        <f>IFERROR(Inv_SY_B!X84/Inv_SY_B!$DA84-1,"")</f>
        <v>2.3847369304917709E-2</v>
      </c>
      <c r="Y84" s="169">
        <f>IFERROR(Inv_SY_B!Y84/Inv_SY_B!$DA84-1,"")</f>
        <v>-1.3292761808252784E-2</v>
      </c>
      <c r="Z84" s="169">
        <f>IFERROR(Inv_SY_B!Z84/Inv_SY_B!$DA84-1,"")</f>
        <v>-0.11051449364726051</v>
      </c>
      <c r="AA84" s="169">
        <f>IFERROR(Inv_SY_B!AA84/Inv_SY_B!$DA84-1,"")</f>
        <v>-2.86858407425854E-2</v>
      </c>
      <c r="AB84" s="169">
        <f>IFERROR(Inv_SY_B!AB84/Inv_SY_B!$DA84-1,"")</f>
        <v>-6.8712576840324058E-3</v>
      </c>
      <c r="AC84" s="169">
        <f>IFERROR(Inv_SY_B!AC84/Inv_SY_B!$DA84-1,"")</f>
        <v>1.1516241047352382E-2</v>
      </c>
      <c r="AD84" s="169">
        <f>IFERROR(Inv_SY_B!AD84/Inv_SY_B!$DA84-1,"")</f>
        <v>-1.734613661303086E-2</v>
      </c>
      <c r="AE84" s="169">
        <f>IFERROR(Inv_SY_B!AE84/Inv_SY_B!$DA84-1,"")</f>
        <v>1.8071753063845675E-2</v>
      </c>
      <c r="AF84" s="169">
        <f>IFERROR(Inv_SY_B!AF84/Inv_SY_B!$DA84-1,"")</f>
        <v>4.3176721897784098E-2</v>
      </c>
      <c r="AG84" s="169">
        <f>IFERROR(Inv_SY_B!AG84/Inv_SY_B!$DA84-1,"")</f>
        <v>2.7584600430202277E-2</v>
      </c>
      <c r="AH84" s="169">
        <f>IFERROR(Inv_SY_B!AH84/Inv_SY_B!$DA84-1,"")</f>
        <v>-1.037681360685605E-2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 t="str">
        <f>IFERROR(Inv_SY_B!CJ84/Inv_SY_B!$DC84-1,"")</f>
        <v/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-0.1829537553000592</v>
      </c>
      <c r="CV84" s="169">
        <f>IFERROR(Inv_SY_B!CV84/Inv_SY_B!$DB84-1,"")</f>
        <v>0.24496764964963713</v>
      </c>
      <c r="CW84" s="169">
        <f>IFERROR(Inv_SY_B!CW84/Inv_SY_B!$DB84-1,"")</f>
        <v>-1</v>
      </c>
      <c r="CX84" s="169">
        <f>IFERROR(Inv_SY_B!CX84/Inv_SY_B!$DB84-1,"")</f>
        <v>-3.9866516702641075E-2</v>
      </c>
      <c r="CY84" s="169">
        <f>IFERROR(Inv_SY_B!CY84/Inv_SY_B!$DB84-1,"")</f>
        <v>-2.2147377646937194E-2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1.960636767461077E-2</v>
      </c>
      <c r="D85" s="169">
        <f>IFERROR(Inv_SY_B!D85/Inv_SY_B!$DA85-1,"")</f>
        <v>1.5816017524514114E-2</v>
      </c>
      <c r="E85" s="169">
        <f>IFERROR(Inv_SY_B!E85/Inv_SY_B!$DA85-1,"")</f>
        <v>-1.5341010772155994E-2</v>
      </c>
      <c r="F85" s="169">
        <f>IFERROR(Inv_SY_B!F85/Inv_SY_B!$DA85-1,"")</f>
        <v>-2.5908899970464416E-2</v>
      </c>
      <c r="G85" s="169">
        <f>IFERROR(Inv_SY_B!G85/Inv_SY_B!$DA85-1,"")</f>
        <v>-2.1155992838099769E-2</v>
      </c>
      <c r="H85" s="169">
        <f>IFERROR(Inv_SY_B!H85/Inv_SY_B!$DA85-1,"")</f>
        <v>-1.1646925014580645E-2</v>
      </c>
      <c r="I85" s="169">
        <f>IFERROR(Inv_SY_B!I85/Inv_SY_B!$DA85-1,"")</f>
        <v>1.5023580906494471E-2</v>
      </c>
      <c r="J85" s="169">
        <f>IFERROR(Inv_SY_B!J85/Inv_SY_B!$DA85-1,"")</f>
        <v>-3.2303890274350655E-2</v>
      </c>
      <c r="K85" s="169">
        <f>IFERROR(Inv_SY_B!K85/Inv_SY_B!$DA85-1,"")</f>
        <v>-4.9415142027151582E-3</v>
      </c>
      <c r="L85" s="169">
        <f>IFERROR(Inv_SY_B!L85/Inv_SY_B!$DA85-1,"")</f>
        <v>-3.3698714528678231E-3</v>
      </c>
      <c r="M85" s="169">
        <f>IFERROR(Inv_SY_B!M85/Inv_SY_B!$DA85-1,"")</f>
        <v>-3.9860877593022037E-3</v>
      </c>
      <c r="N85" s="169">
        <f>IFERROR(Inv_SY_B!N85/Inv_SY_B!$DA85-1,"")</f>
        <v>-3.8241297951472353E-3</v>
      </c>
      <c r="O85" s="169">
        <f>IFERROR(Inv_SY_B!O85/Inv_SY_B!$DA85-1,"")</f>
        <v>-1.5617878593171319E-2</v>
      </c>
      <c r="P85" s="169">
        <f>IFERROR(Inv_SY_B!P85/Inv_SY_B!$DA85-1,"")</f>
        <v>-1.8512437233049961E-2</v>
      </c>
      <c r="Q85" s="169">
        <f>IFERROR(Inv_SY_B!Q85/Inv_SY_B!$DA85-1,"")</f>
        <v>-1.7368471098827776E-2</v>
      </c>
      <c r="R85" s="169">
        <f>IFERROR(Inv_SY_B!R85/Inv_SY_B!$DA85-1,"")</f>
        <v>-1.8722817436650052E-2</v>
      </c>
      <c r="S85" s="169">
        <f>IFERROR(Inv_SY_B!S85/Inv_SY_B!$DA85-1,"")</f>
        <v>-1.5901115731870363E-2</v>
      </c>
      <c r="T85" s="169">
        <f>IFERROR(Inv_SY_B!T85/Inv_SY_B!$DA85-1,"")</f>
        <v>-1.8655030949874307E-2</v>
      </c>
      <c r="U85" s="169">
        <f>IFERROR(Inv_SY_B!U85/Inv_SY_B!$DA85-1,"")</f>
        <v>0.10274142106936135</v>
      </c>
      <c r="V85" s="169">
        <f>IFERROR(Inv_SY_B!V85/Inv_SY_B!$DA85-1,"")</f>
        <v>0.11265545052507253</v>
      </c>
      <c r="W85" s="169">
        <f>IFERROR(Inv_SY_B!W85/Inv_SY_B!$DA85-1,"")</f>
        <v>0.14690237642454895</v>
      </c>
      <c r="X85" s="169">
        <f>IFERROR(Inv_SY_B!X85/Inv_SY_B!$DA85-1,"")</f>
        <v>9.8707902374830514E-3</v>
      </c>
      <c r="Y85" s="169">
        <f>IFERROR(Inv_SY_B!Y85/Inv_SY_B!$DA85-1,"")</f>
        <v>-9.8769890328307408E-3</v>
      </c>
      <c r="Z85" s="169">
        <f>IFERROR(Inv_SY_B!Z85/Inv_SY_B!$DA85-1,"")</f>
        <v>-0.11046342985695123</v>
      </c>
      <c r="AA85" s="169">
        <f>IFERROR(Inv_SY_B!AA85/Inv_SY_B!$DA85-1,"")</f>
        <v>-3.108484402769085E-2</v>
      </c>
      <c r="AB85" s="169">
        <f>IFERROR(Inv_SY_B!AB85/Inv_SY_B!$DA85-1,"")</f>
        <v>-1.6109461374246292E-2</v>
      </c>
      <c r="AC85" s="169">
        <f>IFERROR(Inv_SY_B!AC85/Inv_SY_B!$DA85-1,"")</f>
        <v>-9.2252838217689037E-3</v>
      </c>
      <c r="AD85" s="169">
        <f>IFERROR(Inv_SY_B!AD85/Inv_SY_B!$DA85-1,"")</f>
        <v>-3.3772570812583558E-2</v>
      </c>
      <c r="AE85" s="169">
        <f>IFERROR(Inv_SY_B!AE85/Inv_SY_B!$DA85-1,"")</f>
        <v>-2.982230319969692E-3</v>
      </c>
      <c r="AF85" s="169">
        <f>IFERROR(Inv_SY_B!AF85/Inv_SY_B!$DA85-1,"")</f>
        <v>2.1104433483956742E-2</v>
      </c>
      <c r="AG85" s="169">
        <f>IFERROR(Inv_SY_B!AG85/Inv_SY_B!$DA85-1,"")</f>
        <v>1.6338352355984354E-2</v>
      </c>
      <c r="AH85" s="169">
        <f>IFERROR(Inv_SY_B!AH85/Inv_SY_B!$DA85-1,"")</f>
        <v>-1.928790783285228E-2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 t="str">
        <f>IFERROR(Inv_SY_B!CJ85/Inv_SY_B!$DC85-1,"")</f>
        <v/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-0.21409308931353077</v>
      </c>
      <c r="CV85" s="169">
        <f>IFERROR(Inv_SY_B!CV85/Inv_SY_B!$DB85-1,"")</f>
        <v>0.27070608345550573</v>
      </c>
      <c r="CW85" s="169">
        <f>IFERROR(Inv_SY_B!CW85/Inv_SY_B!$DB85-1,"")</f>
        <v>-1</v>
      </c>
      <c r="CX85" s="169">
        <f>IFERROR(Inv_SY_B!CX85/Inv_SY_B!$DB85-1,"")</f>
        <v>-2.7292872507027277E-2</v>
      </c>
      <c r="CY85" s="169">
        <f>IFERROR(Inv_SY_B!CY85/Inv_SY_B!$DB85-1,"")</f>
        <v>-2.9320121634947682E-2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1.6016176314082475E-2</v>
      </c>
      <c r="D86" s="169">
        <f>IFERROR(Inv_SY_B!D86/Inv_SY_B!$DA86-1,"")</f>
        <v>1.313021435179107E-2</v>
      </c>
      <c r="E86" s="169">
        <f>IFERROR(Inv_SY_B!E86/Inv_SY_B!$DA86-1,"")</f>
        <v>-1.6956723416763242E-2</v>
      </c>
      <c r="F86" s="169">
        <f>IFERROR(Inv_SY_B!F86/Inv_SY_B!$DA86-1,"")</f>
        <v>-3.4816722401052491E-2</v>
      </c>
      <c r="G86" s="169">
        <f>IFERROR(Inv_SY_B!G86/Inv_SY_B!$DA86-1,"")</f>
        <v>-1.8671380387125791E-2</v>
      </c>
      <c r="H86" s="169">
        <f>IFERROR(Inv_SY_B!H86/Inv_SY_B!$DA86-1,"")</f>
        <v>-1.0424339926673243E-2</v>
      </c>
      <c r="I86" s="169">
        <f>IFERROR(Inv_SY_B!I86/Inv_SY_B!$DA86-1,"")</f>
        <v>8.8144831735808005E-3</v>
      </c>
      <c r="J86" s="169">
        <f>IFERROR(Inv_SY_B!J86/Inv_SY_B!$DA86-1,"")</f>
        <v>-4.7075290299759542E-2</v>
      </c>
      <c r="K86" s="169">
        <f>IFERROR(Inv_SY_B!K86/Inv_SY_B!$DA86-1,"")</f>
        <v>-1.2942774542065272E-2</v>
      </c>
      <c r="L86" s="169">
        <f>IFERROR(Inv_SY_B!L86/Inv_SY_B!$DA86-1,"")</f>
        <v>-1.1175235779660508E-2</v>
      </c>
      <c r="M86" s="169">
        <f>IFERROR(Inv_SY_B!M86/Inv_SY_B!$DA86-1,"")</f>
        <v>-2.4631245721180584E-3</v>
      </c>
      <c r="N86" s="169">
        <f>IFERROR(Inv_SY_B!N86/Inv_SY_B!$DA86-1,"")</f>
        <v>-5.7837485376377451E-3</v>
      </c>
      <c r="O86" s="169">
        <f>IFERROR(Inv_SY_B!O86/Inv_SY_B!$DA86-1,"")</f>
        <v>-1.0619233514624016E-2</v>
      </c>
      <c r="P86" s="169">
        <f>IFERROR(Inv_SY_B!P86/Inv_SY_B!$DA86-1,"")</f>
        <v>-1.442825906934242E-2</v>
      </c>
      <c r="Q86" s="169">
        <f>IFERROR(Inv_SY_B!Q86/Inv_SY_B!$DA86-1,"")</f>
        <v>-1.5356633865514113E-2</v>
      </c>
      <c r="R86" s="169">
        <f>IFERROR(Inv_SY_B!R86/Inv_SY_B!$DA86-1,"")</f>
        <v>-1.8729996782103409E-2</v>
      </c>
      <c r="S86" s="169">
        <f>IFERROR(Inv_SY_B!S86/Inv_SY_B!$DA86-1,"")</f>
        <v>-1.4862056791815403E-2</v>
      </c>
      <c r="T86" s="169">
        <f>IFERROR(Inv_SY_B!T86/Inv_SY_B!$DA86-1,"")</f>
        <v>-1.6308681189747376E-2</v>
      </c>
      <c r="U86" s="169">
        <f>IFERROR(Inv_SY_B!U86/Inv_SY_B!$DA86-1,"")</f>
        <v>9.6136398905044773E-2</v>
      </c>
      <c r="V86" s="169">
        <f>IFERROR(Inv_SY_B!V86/Inv_SY_B!$DA86-1,"")</f>
        <v>0.11052148573851972</v>
      </c>
      <c r="W86" s="169">
        <f>IFERROR(Inv_SY_B!W86/Inv_SY_B!$DA86-1,"")</f>
        <v>0.14571015049464209</v>
      </c>
      <c r="X86" s="169">
        <f>IFERROR(Inv_SY_B!X86/Inv_SY_B!$DA86-1,"")</f>
        <v>5.7591440165001284E-3</v>
      </c>
      <c r="Y86" s="169">
        <f>IFERROR(Inv_SY_B!Y86/Inv_SY_B!$DA86-1,"")</f>
        <v>5.6494443393177995E-3</v>
      </c>
      <c r="Z86" s="169">
        <f>IFERROR(Inv_SY_B!Z86/Inv_SY_B!$DA86-1,"")</f>
        <v>-9.3458786620148393E-2</v>
      </c>
      <c r="AA86" s="169">
        <f>IFERROR(Inv_SY_B!AA86/Inv_SY_B!$DA86-1,"")</f>
        <v>-3.227169145576958E-2</v>
      </c>
      <c r="AB86" s="169">
        <f>IFERROR(Inv_SY_B!AB86/Inv_SY_B!$DA86-1,"")</f>
        <v>-1.5058296128048765E-2</v>
      </c>
      <c r="AC86" s="169">
        <f>IFERROR(Inv_SY_B!AC86/Inv_SY_B!$DA86-1,"")</f>
        <v>-8.9982383974754887E-3</v>
      </c>
      <c r="AD86" s="169">
        <f>IFERROR(Inv_SY_B!AD86/Inv_SY_B!$DA86-1,"")</f>
        <v>-3.6620482197223692E-2</v>
      </c>
      <c r="AE86" s="169">
        <f>IFERROR(Inv_SY_B!AE86/Inv_SY_B!$DA86-1,"")</f>
        <v>-8.4262952256075607E-4</v>
      </c>
      <c r="AF86" s="169">
        <f>IFERROR(Inv_SY_B!AF86/Inv_SY_B!$DA86-1,"")</f>
        <v>2.692341613356608E-2</v>
      </c>
      <c r="AG86" s="169">
        <f>IFERROR(Inv_SY_B!AG86/Inv_SY_B!$DA86-1,"")</f>
        <v>2.3319843337086921E-2</v>
      </c>
      <c r="AH86" s="169">
        <f>IFERROR(Inv_SY_B!AH86/Inv_SY_B!$DA86-1,"")</f>
        <v>-1.4116431406895225E-2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 t="str">
        <f>IFERROR(Inv_SY_B!CJ86/Inv_SY_B!$DC86-1,"")</f>
        <v/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-0.20046889628998987</v>
      </c>
      <c r="CV86" s="169">
        <f>IFERROR(Inv_SY_B!CV86/Inv_SY_B!$DB86-1,"")</f>
        <v>0.30301069029392735</v>
      </c>
      <c r="CW86" s="169">
        <f>IFERROR(Inv_SY_B!CW86/Inv_SY_B!$DB86-1,"")</f>
        <v>-1</v>
      </c>
      <c r="CX86" s="169">
        <f>IFERROR(Inv_SY_B!CX86/Inv_SY_B!$DB86-1,"")</f>
        <v>-4.9203011678137343E-2</v>
      </c>
      <c r="CY86" s="169">
        <f>IFERROR(Inv_SY_B!CY86/Inv_SY_B!$DB86-1,"")</f>
        <v>-5.3338782325800249E-2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1.337101806069585E-2</v>
      </c>
      <c r="D87" s="169">
        <f>IFERROR(Inv_SY_B!D87/Inv_SY_B!$DA87-1,"")</f>
        <v>1.0875411435560478E-2</v>
      </c>
      <c r="E87" s="169">
        <f>IFERROR(Inv_SY_B!E87/Inv_SY_B!$DA87-1,"")</f>
        <v>-1.8646004359352597E-2</v>
      </c>
      <c r="F87" s="169">
        <f>IFERROR(Inv_SY_B!F87/Inv_SY_B!$DA87-1,"")</f>
        <v>-3.6225116689494463E-2</v>
      </c>
      <c r="G87" s="169">
        <f>IFERROR(Inv_SY_B!G87/Inv_SY_B!$DA87-1,"")</f>
        <v>-1.9948201079139638E-2</v>
      </c>
      <c r="H87" s="169">
        <f>IFERROR(Inv_SY_B!H87/Inv_SY_B!$DA87-1,"")</f>
        <v>-1.252398552360201E-2</v>
      </c>
      <c r="I87" s="169">
        <f>IFERROR(Inv_SY_B!I87/Inv_SY_B!$DA87-1,"")</f>
        <v>7.5466973174338481E-3</v>
      </c>
      <c r="J87" s="169">
        <f>IFERROR(Inv_SY_B!J87/Inv_SY_B!$DA87-1,"")</f>
        <v>-5.0102176876891336E-2</v>
      </c>
      <c r="K87" s="169">
        <f>IFERROR(Inv_SY_B!K87/Inv_SY_B!$DA87-1,"")</f>
        <v>-1.3588890199372927E-2</v>
      </c>
      <c r="L87" s="169">
        <f>IFERROR(Inv_SY_B!L87/Inv_SY_B!$DA87-1,"")</f>
        <v>-1.2410658839580702E-2</v>
      </c>
      <c r="M87" s="169">
        <f>IFERROR(Inv_SY_B!M87/Inv_SY_B!$DA87-1,"")</f>
        <v>-4.7613846013292438E-3</v>
      </c>
      <c r="N87" s="169">
        <f>IFERROR(Inv_SY_B!N87/Inv_SY_B!$DA87-1,"")</f>
        <v>-7.5897412177340362E-3</v>
      </c>
      <c r="O87" s="169">
        <f>IFERROR(Inv_SY_B!O87/Inv_SY_B!$DA87-1,"")</f>
        <v>-1.2764030245528524E-2</v>
      </c>
      <c r="P87" s="169">
        <f>IFERROR(Inv_SY_B!P87/Inv_SY_B!$DA87-1,"")</f>
        <v>-1.6861966847488974E-2</v>
      </c>
      <c r="Q87" s="169">
        <f>IFERROR(Inv_SY_B!Q87/Inv_SY_B!$DA87-1,"")</f>
        <v>-1.838718661446237E-2</v>
      </c>
      <c r="R87" s="169">
        <f>IFERROR(Inv_SY_B!R87/Inv_SY_B!$DA87-1,"")</f>
        <v>-2.1312934456058197E-2</v>
      </c>
      <c r="S87" s="169">
        <f>IFERROR(Inv_SY_B!S87/Inv_SY_B!$DA87-1,"")</f>
        <v>-1.7054993856969292E-2</v>
      </c>
      <c r="T87" s="169">
        <f>IFERROR(Inv_SY_B!T87/Inv_SY_B!$DA87-1,"")</f>
        <v>-1.8347494913378504E-2</v>
      </c>
      <c r="U87" s="169">
        <f>IFERROR(Inv_SY_B!U87/Inv_SY_B!$DA87-1,"")</f>
        <v>9.7356165846171239E-2</v>
      </c>
      <c r="V87" s="169">
        <f>IFERROR(Inv_SY_B!V87/Inv_SY_B!$DA87-1,"")</f>
        <v>0.10733512702682657</v>
      </c>
      <c r="W87" s="169">
        <f>IFERROR(Inv_SY_B!W87/Inv_SY_B!$DA87-1,"")</f>
        <v>0.14313681842855264</v>
      </c>
      <c r="X87" s="169">
        <f>IFERROR(Inv_SY_B!X87/Inv_SY_B!$DA87-1,"")</f>
        <v>4.331542797843646E-3</v>
      </c>
      <c r="Y87" s="169">
        <f>IFERROR(Inv_SY_B!Y87/Inv_SY_B!$DA87-1,"")</f>
        <v>1.6540355671453177E-2</v>
      </c>
      <c r="Z87" s="169">
        <f>IFERROR(Inv_SY_B!Z87/Inv_SY_B!$DA87-1,"")</f>
        <v>-8.705738396981455E-2</v>
      </c>
      <c r="AA87" s="169">
        <f>IFERROR(Inv_SY_B!AA87/Inv_SY_B!$DA87-1,"")</f>
        <v>-2.440454999349928E-2</v>
      </c>
      <c r="AB87" s="169">
        <f>IFERROR(Inv_SY_B!AB87/Inv_SY_B!$DA87-1,"")</f>
        <v>-5.9801192768971223E-3</v>
      </c>
      <c r="AC87" s="169">
        <f>IFERROR(Inv_SY_B!AC87/Inv_SY_B!$DA87-1,"")</f>
        <v>-1.0222888512241735E-2</v>
      </c>
      <c r="AD87" s="169">
        <f>IFERROR(Inv_SY_B!AD87/Inv_SY_B!$DA87-1,"")</f>
        <v>-3.5037561206438972E-2</v>
      </c>
      <c r="AE87" s="169">
        <f>IFERROR(Inv_SY_B!AE87/Inv_SY_B!$DA87-1,"")</f>
        <v>-2.2264900088170281E-3</v>
      </c>
      <c r="AF87" s="169">
        <f>IFERROR(Inv_SY_B!AF87/Inv_SY_B!$DA87-1,"")</f>
        <v>2.5092572815535341E-2</v>
      </c>
      <c r="AG87" s="169">
        <f>IFERROR(Inv_SY_B!AG87/Inv_SY_B!$DA87-1,"")</f>
        <v>3.6218787625547089E-2</v>
      </c>
      <c r="AH87" s="169">
        <f>IFERROR(Inv_SY_B!AH87/Inv_SY_B!$DA87-1,"")</f>
        <v>-1.6350737737532151E-2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 t="str">
        <f>IFERROR(Inv_SY_B!CJ87/Inv_SY_B!$DC87-1,"")</f>
        <v/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-0.18180314578469725</v>
      </c>
      <c r="CV87" s="169">
        <f>IFERROR(Inv_SY_B!CV87/Inv_SY_B!$DB87-1,"")</f>
        <v>0.36247563114983028</v>
      </c>
      <c r="CW87" s="169">
        <f>IFERROR(Inv_SY_B!CW87/Inv_SY_B!$DB87-1,"")</f>
        <v>-1</v>
      </c>
      <c r="CX87" s="169">
        <f>IFERROR(Inv_SY_B!CX87/Inv_SY_B!$DB87-1,"")</f>
        <v>-8.7977310871964254E-2</v>
      </c>
      <c r="CY87" s="169">
        <f>IFERROR(Inv_SY_B!CY87/Inv_SY_B!$DB87-1,"")</f>
        <v>-9.2695174493168553E-2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2.4514062753008714E-2</v>
      </c>
      <c r="D88" s="169">
        <f>IFERROR(Inv_SY_B!D88/Inv_SY_B!$DA88-1,"")</f>
        <v>1.2869870472023814E-2</v>
      </c>
      <c r="E88" s="169">
        <f>IFERROR(Inv_SY_B!E88/Inv_SY_B!$DA88-1,"")</f>
        <v>-2.7920739647079307E-3</v>
      </c>
      <c r="F88" s="169">
        <f>IFERROR(Inv_SY_B!F88/Inv_SY_B!$DA88-1,"")</f>
        <v>-5.803718818461312E-3</v>
      </c>
      <c r="G88" s="169">
        <f>IFERROR(Inv_SY_B!G88/Inv_SY_B!$DA88-1,"")</f>
        <v>-3.6832706208191901E-3</v>
      </c>
      <c r="H88" s="169">
        <f>IFERROR(Inv_SY_B!H88/Inv_SY_B!$DA88-1,"")</f>
        <v>3.5561993044821438E-3</v>
      </c>
      <c r="I88" s="169">
        <f>IFERROR(Inv_SY_B!I88/Inv_SY_B!$DA88-1,"")</f>
        <v>2.4053511460924382E-2</v>
      </c>
      <c r="J88" s="169">
        <f>IFERROR(Inv_SY_B!J88/Inv_SY_B!$DA88-1,"")</f>
        <v>-1.5500995304782772E-2</v>
      </c>
      <c r="K88" s="169">
        <f>IFERROR(Inv_SY_B!K88/Inv_SY_B!$DA88-1,"")</f>
        <v>5.6629384448403375E-3</v>
      </c>
      <c r="L88" s="169">
        <f>IFERROR(Inv_SY_B!L88/Inv_SY_B!$DA88-1,"")</f>
        <v>1.1384808226356347E-2</v>
      </c>
      <c r="M88" s="169">
        <f>IFERROR(Inv_SY_B!M88/Inv_SY_B!$DA88-1,"")</f>
        <v>1.1892511396307093E-2</v>
      </c>
      <c r="N88" s="169">
        <f>IFERROR(Inv_SY_B!N88/Inv_SY_B!$DA88-1,"")</f>
        <v>5.8789439059927506E-3</v>
      </c>
      <c r="O88" s="169">
        <f>IFERROR(Inv_SY_B!O88/Inv_SY_B!$DA88-1,"")</f>
        <v>2.6181721291174131E-3</v>
      </c>
      <c r="P88" s="169">
        <f>IFERROR(Inv_SY_B!P88/Inv_SY_B!$DA88-1,"")</f>
        <v>-1.5103795391224639E-2</v>
      </c>
      <c r="Q88" s="169">
        <f>IFERROR(Inv_SY_B!Q88/Inv_SY_B!$DA88-1,"")</f>
        <v>-3.7868798067459353E-2</v>
      </c>
      <c r="R88" s="169">
        <f>IFERROR(Inv_SY_B!R88/Inv_SY_B!$DA88-1,"")</f>
        <v>-1.7622485492292728E-2</v>
      </c>
      <c r="S88" s="169">
        <f>IFERROR(Inv_SY_B!S88/Inv_SY_B!$DA88-1,"")</f>
        <v>-1.9059433467466302E-2</v>
      </c>
      <c r="T88" s="169">
        <f>IFERROR(Inv_SY_B!T88/Inv_SY_B!$DA88-1,"")</f>
        <v>-1.3226372199383052E-3</v>
      </c>
      <c r="U88" s="169">
        <f>IFERROR(Inv_SY_B!U88/Inv_SY_B!$DA88-1,"")</f>
        <v>9.8692227219267403E-2</v>
      </c>
      <c r="V88" s="169">
        <f>IFERROR(Inv_SY_B!V88/Inv_SY_B!$DA88-1,"")</f>
        <v>0.11386081627498257</v>
      </c>
      <c r="W88" s="169">
        <f>IFERROR(Inv_SY_B!W88/Inv_SY_B!$DA88-1,"")</f>
        <v>0.13319883069800764</v>
      </c>
      <c r="X88" s="169">
        <f>IFERROR(Inv_SY_B!X88/Inv_SY_B!$DA88-1,"")</f>
        <v>2.9151892030933713E-2</v>
      </c>
      <c r="Y88" s="169">
        <f>IFERROR(Inv_SY_B!Y88/Inv_SY_B!$DA88-1,"")</f>
        <v>-6.635496162213006E-2</v>
      </c>
      <c r="Z88" s="169">
        <f>IFERROR(Inv_SY_B!Z88/Inv_SY_B!$DA88-1,"")</f>
        <v>-0.13786638211920277</v>
      </c>
      <c r="AA88" s="169">
        <f>IFERROR(Inv_SY_B!AA88/Inv_SY_B!$DA88-1,"")</f>
        <v>-8.1432243553847261E-2</v>
      </c>
      <c r="AB88" s="169">
        <f>IFERROR(Inv_SY_B!AB88/Inv_SY_B!$DA88-1,"")</f>
        <v>-4.7313516760476126E-2</v>
      </c>
      <c r="AC88" s="169">
        <f>IFERROR(Inv_SY_B!AC88/Inv_SY_B!$DA88-1,"")</f>
        <v>-3.7662092464217367E-2</v>
      </c>
      <c r="AD88" s="169">
        <f>IFERROR(Inv_SY_B!AD88/Inv_SY_B!$DA88-1,"")</f>
        <v>-6.6298976191168979E-2</v>
      </c>
      <c r="AE88" s="169">
        <f>IFERROR(Inv_SY_B!AE88/Inv_SY_B!$DA88-1,"")</f>
        <v>-2.1943369837849058E-3</v>
      </c>
      <c r="AF88" s="169">
        <f>IFERROR(Inv_SY_B!AF88/Inv_SY_B!$DA88-1,"")</f>
        <v>2.888245142254986E-2</v>
      </c>
      <c r="AG88" s="169">
        <f>IFERROR(Inv_SY_B!AG88/Inv_SY_B!$DA88-1,"")</f>
        <v>5.4101076824964123E-2</v>
      </c>
      <c r="AH88" s="169">
        <f>IFERROR(Inv_SY_B!AH88/Inv_SY_B!$DA88-1,"")</f>
        <v>-2.4385945217793026E-3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 t="str">
        <f>IFERROR(Inv_SY_B!CJ88/Inv_SY_B!$DC88-1,"")</f>
        <v/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-0.99053360348469843</v>
      </c>
      <c r="CN88" s="169">
        <f>IFERROR(Inv_SY_B!CN88/Inv_SY_B!$DB88-1,"")</f>
        <v>-0.99099537892446921</v>
      </c>
      <c r="CO88" s="169">
        <f>IFERROR(Inv_SY_B!CO88/Inv_SY_B!$DB88-1,"")</f>
        <v>-0.99846867115193649</v>
      </c>
      <c r="CP88" s="169">
        <f>IFERROR(Inv_SY_B!CP88/Inv_SY_B!$DB88-1,"")</f>
        <v>-0.99830776410650834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-0.18346239543059628</v>
      </c>
      <c r="CV88" s="169">
        <f>IFERROR(Inv_SY_B!CV88/Inv_SY_B!$DB88-1,"")</f>
        <v>0.35604737964561139</v>
      </c>
      <c r="CW88" s="169">
        <f>IFERROR(Inv_SY_B!CW88/Inv_SY_B!$DB88-1,"")</f>
        <v>-1</v>
      </c>
      <c r="CX88" s="169">
        <f>IFERROR(Inv_SY_B!CX88/Inv_SY_B!$DB88-1,"")</f>
        <v>-8.7613390566749216E-2</v>
      </c>
      <c r="CY88" s="169">
        <f>IFERROR(Inv_SY_B!CY88/Inv_SY_B!$DB88-1,"")</f>
        <v>-8.4971593648266119E-2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2.4324110749844863E-2</v>
      </c>
      <c r="D89" s="169">
        <f>IFERROR(Inv_SY_B!D89/Inv_SY_B!$DA89-1,"")</f>
        <v>1.5998297751821378E-2</v>
      </c>
      <c r="E89" s="169">
        <f>IFERROR(Inv_SY_B!E89/Inv_SY_B!$DA89-1,"")</f>
        <v>-1.6299741002799295E-2</v>
      </c>
      <c r="F89" s="169">
        <f>IFERROR(Inv_SY_B!F89/Inv_SY_B!$DA89-1,"")</f>
        <v>-2.4326331299405202E-2</v>
      </c>
      <c r="G89" s="169">
        <f>IFERROR(Inv_SY_B!G89/Inv_SY_B!$DA89-1,"")</f>
        <v>-1.7014455420425789E-2</v>
      </c>
      <c r="H89" s="169">
        <f>IFERROR(Inv_SY_B!H89/Inv_SY_B!$DA89-1,"")</f>
        <v>-1.0184235981693601E-2</v>
      </c>
      <c r="I89" s="169">
        <f>IFERROR(Inv_SY_B!I89/Inv_SY_B!$DA89-1,"")</f>
        <v>1.817937392726221E-2</v>
      </c>
      <c r="J89" s="169">
        <f>IFERROR(Inv_SY_B!J89/Inv_SY_B!$DA89-1,"")</f>
        <v>-2.5851268605387889E-2</v>
      </c>
      <c r="K89" s="169">
        <f>IFERROR(Inv_SY_B!K89/Inv_SY_B!$DA89-1,"")</f>
        <v>-2.3509098131233364E-2</v>
      </c>
      <c r="L89" s="169">
        <f>IFERROR(Inv_SY_B!L89/Inv_SY_B!$DA89-1,"")</f>
        <v>-6.9110945095651743E-6</v>
      </c>
      <c r="M89" s="169">
        <f>IFERROR(Inv_SY_B!M89/Inv_SY_B!$DA89-1,"")</f>
        <v>-5.010496310196233E-3</v>
      </c>
      <c r="N89" s="169">
        <f>IFERROR(Inv_SY_B!N89/Inv_SY_B!$DA89-1,"")</f>
        <v>-6.1073309202379633E-3</v>
      </c>
      <c r="O89" s="169">
        <f>IFERROR(Inv_SY_B!O89/Inv_SY_B!$DA89-1,"")</f>
        <v>-1.8003900479467538E-2</v>
      </c>
      <c r="P89" s="169">
        <f>IFERROR(Inv_SY_B!P89/Inv_SY_B!$DA89-1,"")</f>
        <v>-2.1982005495817414E-2</v>
      </c>
      <c r="Q89" s="169">
        <f>IFERROR(Inv_SY_B!Q89/Inv_SY_B!$DA89-1,"")</f>
        <v>-3.8645483777016043E-2</v>
      </c>
      <c r="R89" s="169">
        <f>IFERROR(Inv_SY_B!R89/Inv_SY_B!$DA89-1,"")</f>
        <v>-1.8677564703495575E-2</v>
      </c>
      <c r="S89" s="169">
        <f>IFERROR(Inv_SY_B!S89/Inv_SY_B!$DA89-1,"")</f>
        <v>-1.6669256853532488E-2</v>
      </c>
      <c r="T89" s="169">
        <f>IFERROR(Inv_SY_B!T89/Inv_SY_B!$DA89-1,"")</f>
        <v>-1.5303504803571455E-2</v>
      </c>
      <c r="U89" s="169">
        <f>IFERROR(Inv_SY_B!U89/Inv_SY_B!$DA89-1,"")</f>
        <v>9.1404418834259982E-2</v>
      </c>
      <c r="V89" s="169">
        <f>IFERROR(Inv_SY_B!V89/Inv_SY_B!$DA89-1,"")</f>
        <v>0.10935320533933401</v>
      </c>
      <c r="W89" s="169">
        <f>IFERROR(Inv_SY_B!W89/Inv_SY_B!$DA89-1,"")</f>
        <v>0.1049137957717341</v>
      </c>
      <c r="X89" s="169">
        <f>IFERROR(Inv_SY_B!X89/Inv_SY_B!$DA89-1,"")</f>
        <v>1.2534150629515128E-2</v>
      </c>
      <c r="Y89" s="169">
        <f>IFERROR(Inv_SY_B!Y89/Inv_SY_B!$DA89-1,"")</f>
        <v>1.1443712808087536E-2</v>
      </c>
      <c r="Z89" s="169">
        <f>IFERROR(Inv_SY_B!Z89/Inv_SY_B!$DA89-1,"")</f>
        <v>-8.4766912368245184E-2</v>
      </c>
      <c r="AA89" s="169">
        <f>IFERROR(Inv_SY_B!AA89/Inv_SY_B!$DA89-1,"")</f>
        <v>-4.4894786967311751E-2</v>
      </c>
      <c r="AB89" s="169">
        <f>IFERROR(Inv_SY_B!AB89/Inv_SY_B!$DA89-1,"")</f>
        <v>-2.9493428964580071E-2</v>
      </c>
      <c r="AC89" s="169">
        <f>IFERROR(Inv_SY_B!AC89/Inv_SY_B!$DA89-1,"")</f>
        <v>-1.9601242759192949E-3</v>
      </c>
      <c r="AD89" s="169">
        <f>IFERROR(Inv_SY_B!AD89/Inv_SY_B!$DA89-1,"")</f>
        <v>-3.8961484567070492E-2</v>
      </c>
      <c r="AE89" s="169">
        <f>IFERROR(Inv_SY_B!AE89/Inv_SY_B!$DA89-1,"")</f>
        <v>4.7489909136049224E-3</v>
      </c>
      <c r="AF89" s="169">
        <f>IFERROR(Inv_SY_B!AF89/Inv_SY_B!$DA89-1,"")</f>
        <v>3.2922019097361588E-2</v>
      </c>
      <c r="AG89" s="169">
        <f>IFERROR(Inv_SY_B!AG89/Inv_SY_B!$DA89-1,"")</f>
        <v>4.2801237729886754E-2</v>
      </c>
      <c r="AH89" s="169">
        <f>IFERROR(Inv_SY_B!AH89/Inv_SY_B!$DA89-1,"")</f>
        <v>-1.095499153079349E-2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 t="str">
        <f>IFERROR(Inv_SY_B!CJ89/Inv_SY_B!$DC89-1,"")</f>
        <v/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-0.99276875792622676</v>
      </c>
      <c r="CN89" s="169">
        <f>IFERROR(Inv_SY_B!CN89/Inv_SY_B!$DB89-1,"")</f>
        <v>-0.9931215014420206</v>
      </c>
      <c r="CO89" s="169">
        <f>IFERROR(Inv_SY_B!CO89/Inv_SY_B!$DB89-1,"")</f>
        <v>-0.99947088472630929</v>
      </c>
      <c r="CP89" s="169">
        <f>IFERROR(Inv_SY_B!CP89/Inv_SY_B!$DB89-1,"")</f>
        <v>-0.99928535079917102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-0.16053657181993075</v>
      </c>
      <c r="CV89" s="169">
        <f>IFERROR(Inv_SY_B!CV89/Inv_SY_B!$DB89-1,"")</f>
        <v>0.37971216908803451</v>
      </c>
      <c r="CW89" s="169">
        <f>IFERROR(Inv_SY_B!CW89/Inv_SY_B!$DB89-1,"")</f>
        <v>-1</v>
      </c>
      <c r="CX89" s="169">
        <f>IFERROR(Inv_SY_B!CX89/Inv_SY_B!$DB89-1,"")</f>
        <v>-0.1416493611961458</v>
      </c>
      <c r="CY89" s="169">
        <f>IFERROR(Inv_SY_B!CY89/Inv_SY_B!$DB89-1,"")</f>
        <v>-7.7526236071957855E-2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4.3570750232330369E-2</v>
      </c>
      <c r="D90" s="169">
        <f>IFERROR(Inv_SY_B!D90/Inv_SY_B!$DA90-1,"")</f>
        <v>3.9984495485784199E-2</v>
      </c>
      <c r="E90" s="169">
        <f>IFERROR(Inv_SY_B!E90/Inv_SY_B!$DA90-1,"")</f>
        <v>4.2469547769969918E-3</v>
      </c>
      <c r="F90" s="169">
        <f>IFERROR(Inv_SY_B!F90/Inv_SY_B!$DA90-1,"")</f>
        <v>-4.9906791543204987E-3</v>
      </c>
      <c r="G90" s="169">
        <f>IFERROR(Inv_SY_B!G90/Inv_SY_B!$DA90-1,"")</f>
        <v>1.3925757595698585E-3</v>
      </c>
      <c r="H90" s="169">
        <f>IFERROR(Inv_SY_B!H90/Inv_SY_B!$DA90-1,"")</f>
        <v>9.1262543584325062E-3</v>
      </c>
      <c r="I90" s="169">
        <f>IFERROR(Inv_SY_B!I90/Inv_SY_B!$DA90-1,"")</f>
        <v>3.4440191443840806E-2</v>
      </c>
      <c r="J90" s="169">
        <f>IFERROR(Inv_SY_B!J90/Inv_SY_B!$DA90-1,"")</f>
        <v>-9.2505647913445621E-3</v>
      </c>
      <c r="K90" s="169">
        <f>IFERROR(Inv_SY_B!K90/Inv_SY_B!$DA90-1,"")</f>
        <v>-4.0990913985206046E-3</v>
      </c>
      <c r="L90" s="169">
        <f>IFERROR(Inv_SY_B!L90/Inv_SY_B!$DA90-1,"")</f>
        <v>1.7003007288823424E-2</v>
      </c>
      <c r="M90" s="169">
        <f>IFERROR(Inv_SY_B!M90/Inv_SY_B!$DA90-1,"")</f>
        <v>1.5646398011029072E-2</v>
      </c>
      <c r="N90" s="169">
        <f>IFERROR(Inv_SY_B!N90/Inv_SY_B!$DA90-1,"")</f>
        <v>1.4215120494593059E-2</v>
      </c>
      <c r="O90" s="169">
        <f>IFERROR(Inv_SY_B!O90/Inv_SY_B!$DA90-1,"")</f>
        <v>6.8166998444878502E-3</v>
      </c>
      <c r="P90" s="169">
        <f>IFERROR(Inv_SY_B!P90/Inv_SY_B!$DA90-1,"")</f>
        <v>3.1601270611101295E-3</v>
      </c>
      <c r="Q90" s="169">
        <f>IFERROR(Inv_SY_B!Q90/Inv_SY_B!$DA90-1,"")</f>
        <v>-2.2111034006069397E-2</v>
      </c>
      <c r="R90" s="169">
        <f>IFERROR(Inv_SY_B!R90/Inv_SY_B!$DA90-1,"")</f>
        <v>4.9170741147719355E-4</v>
      </c>
      <c r="S90" s="169">
        <f>IFERROR(Inv_SY_B!S90/Inv_SY_B!$DA90-1,"")</f>
        <v>4.4616741309528862E-3</v>
      </c>
      <c r="T90" s="169">
        <f>IFERROR(Inv_SY_B!T90/Inv_SY_B!$DA90-1,"")</f>
        <v>7.9400898623385174E-3</v>
      </c>
      <c r="U90" s="169">
        <f>IFERROR(Inv_SY_B!U90/Inv_SY_B!$DA90-1,"")</f>
        <v>0.11576358500666895</v>
      </c>
      <c r="V90" s="169">
        <f>IFERROR(Inv_SY_B!V90/Inv_SY_B!$DA90-1,"")</f>
        <v>0.13475708153698318</v>
      </c>
      <c r="W90" s="169">
        <f>IFERROR(Inv_SY_B!W90/Inv_SY_B!$DA90-1,"")</f>
        <v>0.11313656014642093</v>
      </c>
      <c r="X90" s="169">
        <f>IFERROR(Inv_SY_B!X90/Inv_SY_B!$DA90-1,"")</f>
        <v>3.0288480930741546E-2</v>
      </c>
      <c r="Y90" s="169">
        <f>IFERROR(Inv_SY_B!Y90/Inv_SY_B!$DA90-1,"")</f>
        <v>3.0454549351265348E-2</v>
      </c>
      <c r="Z90" s="169">
        <f>IFERROR(Inv_SY_B!Z90/Inv_SY_B!$DA90-1,"")</f>
        <v>-6.5411544687626999E-2</v>
      </c>
      <c r="AA90" s="169">
        <f>IFERROR(Inv_SY_B!AA90/Inv_SY_B!$DA90-1,"")</f>
        <v>-0.10416551712718314</v>
      </c>
      <c r="AB90" s="169">
        <f>IFERROR(Inv_SY_B!AB90/Inv_SY_B!$DA90-1,"")</f>
        <v>-9.0050423078190334E-2</v>
      </c>
      <c r="AC90" s="169">
        <f>IFERROR(Inv_SY_B!AC90/Inv_SY_B!$DA90-1,"")</f>
        <v>-6.2499396716830025E-2</v>
      </c>
      <c r="AD90" s="169">
        <f>IFERROR(Inv_SY_B!AD90/Inv_SY_B!$DA90-1,"")</f>
        <v>-9.8497579185601092E-2</v>
      </c>
      <c r="AE90" s="169">
        <f>IFERROR(Inv_SY_B!AE90/Inv_SY_B!$DA90-1,"")</f>
        <v>-5.3691862259185652E-2</v>
      </c>
      <c r="AF90" s="169">
        <f>IFERROR(Inv_SY_B!AF90/Inv_SY_B!$DA90-1,"")</f>
        <v>-2.9171558883654525E-2</v>
      </c>
      <c r="AG90" s="169">
        <f>IFERROR(Inv_SY_B!AG90/Inv_SY_B!$DA90-1,"")</f>
        <v>-1.7769165070119719E-2</v>
      </c>
      <c r="AH90" s="169">
        <f>IFERROR(Inv_SY_B!AH90/Inv_SY_B!$DA90-1,"")</f>
        <v>-6.5187886775190829E-2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 t="str">
        <f>IFERROR(Inv_SY_B!CJ90/Inv_SY_B!$DC90-1,"")</f>
        <v/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-0.99283676131781651</v>
      </c>
      <c r="CN90" s="169">
        <f>IFERROR(Inv_SY_B!CN90/Inv_SY_B!$DB90-1,"")</f>
        <v>-0.99318618759499611</v>
      </c>
      <c r="CO90" s="169">
        <f>IFERROR(Inv_SY_B!CO90/Inv_SY_B!$DB90-1,"")</f>
        <v>-0.99309567355934114</v>
      </c>
      <c r="CP90" s="169">
        <f>IFERROR(Inv_SY_B!CP90/Inv_SY_B!$DB90-1,"")</f>
        <v>-0.99938802561094164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-0.17592548726711554</v>
      </c>
      <c r="CV90" s="169">
        <f>IFERROR(Inv_SY_B!CV90/Inv_SY_B!$DB90-1,"")</f>
        <v>0.35991928779241555</v>
      </c>
      <c r="CW90" s="169">
        <f>IFERROR(Inv_SY_B!CW90/Inv_SY_B!$DB90-1,"")</f>
        <v>-1</v>
      </c>
      <c r="CX90" s="169">
        <f>IFERROR(Inv_SY_B!CX90/Inv_SY_B!$DB90-1,"")</f>
        <v>-9.7865604049429678E-2</v>
      </c>
      <c r="CY90" s="169">
        <f>IFERROR(Inv_SY_B!CY90/Inv_SY_B!$DB90-1,"")</f>
        <v>-8.6128196475870333E-2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1.6270004147390882E-2</v>
      </c>
      <c r="D91" s="169">
        <f>IFERROR(Inv_SY_B!D91/Inv_SY_B!$DA91-1,"")</f>
        <v>2.2727378208673876E-2</v>
      </c>
      <c r="E91" s="169">
        <f>IFERROR(Inv_SY_B!E91/Inv_SY_B!$DA91-1,"")</f>
        <v>-1.5854346422126242E-2</v>
      </c>
      <c r="F91" s="169">
        <f>IFERROR(Inv_SY_B!F91/Inv_SY_B!$DA91-1,"")</f>
        <v>-2.2048329978162973E-2</v>
      </c>
      <c r="G91" s="169">
        <f>IFERROR(Inv_SY_B!G91/Inv_SY_B!$DA91-1,"")</f>
        <v>-1.5583579284713989E-2</v>
      </c>
      <c r="H91" s="169">
        <f>IFERROR(Inv_SY_B!H91/Inv_SY_B!$DA91-1,"")</f>
        <v>-7.289287084294882E-3</v>
      </c>
      <c r="I91" s="169">
        <f>IFERROR(Inv_SY_B!I91/Inv_SY_B!$DA91-1,"")</f>
        <v>2.2268480684044523E-2</v>
      </c>
      <c r="J91" s="169">
        <f>IFERROR(Inv_SY_B!J91/Inv_SY_B!$DA91-1,"")</f>
        <v>-2.6493306239701475E-2</v>
      </c>
      <c r="K91" s="169">
        <f>IFERROR(Inv_SY_B!K91/Inv_SY_B!$DA91-1,"")</f>
        <v>-1.7515912498767938E-2</v>
      </c>
      <c r="L91" s="169">
        <f>IFERROR(Inv_SY_B!L91/Inv_SY_B!$DA91-1,"")</f>
        <v>4.1310352823478169E-3</v>
      </c>
      <c r="M91" s="169">
        <f>IFERROR(Inv_SY_B!M91/Inv_SY_B!$DA91-1,"")</f>
        <v>5.9649529164929049E-3</v>
      </c>
      <c r="N91" s="169">
        <f>IFERROR(Inv_SY_B!N91/Inv_SY_B!$DA91-1,"")</f>
        <v>1.9977201327714411E-3</v>
      </c>
      <c r="O91" s="169">
        <f>IFERROR(Inv_SY_B!O91/Inv_SY_B!$DA91-1,"")</f>
        <v>-2.2249685119413165E-3</v>
      </c>
      <c r="P91" s="169">
        <f>IFERROR(Inv_SY_B!P91/Inv_SY_B!$DA91-1,"")</f>
        <v>-8.628945396286225E-3</v>
      </c>
      <c r="Q91" s="169">
        <f>IFERROR(Inv_SY_B!Q91/Inv_SY_B!$DA91-1,"")</f>
        <v>-3.3842882979285283E-2</v>
      </c>
      <c r="R91" s="169">
        <f>IFERROR(Inv_SY_B!R91/Inv_SY_B!$DA91-1,"")</f>
        <v>-1.8923090168301071E-2</v>
      </c>
      <c r="S91" s="169">
        <f>IFERROR(Inv_SY_B!S91/Inv_SY_B!$DA91-1,"")</f>
        <v>-1.3898904704648829E-2</v>
      </c>
      <c r="T91" s="169">
        <f>IFERROR(Inv_SY_B!T91/Inv_SY_B!$DA91-1,"")</f>
        <v>-5.6237801211708183E-3</v>
      </c>
      <c r="U91" s="169">
        <f>IFERROR(Inv_SY_B!U91/Inv_SY_B!$DA91-1,"")</f>
        <v>7.2158082768796428E-2</v>
      </c>
      <c r="V91" s="169">
        <f>IFERROR(Inv_SY_B!V91/Inv_SY_B!$DA91-1,"")</f>
        <v>0.10711946226198377</v>
      </c>
      <c r="W91" s="169">
        <f>IFERROR(Inv_SY_B!W91/Inv_SY_B!$DA91-1,"")</f>
        <v>0.11189592249584135</v>
      </c>
      <c r="X91" s="169">
        <f>IFERROR(Inv_SY_B!X91/Inv_SY_B!$DA91-1,"")</f>
        <v>6.0458639709208839E-3</v>
      </c>
      <c r="Y91" s="169">
        <f>IFERROR(Inv_SY_B!Y91/Inv_SY_B!$DA91-1,"")</f>
        <v>-2.3732286639099653E-2</v>
      </c>
      <c r="Z91" s="169">
        <f>IFERROR(Inv_SY_B!Z91/Inv_SY_B!$DA91-1,"")</f>
        <v>-0.11089246121061114</v>
      </c>
      <c r="AA91" s="169">
        <f>IFERROR(Inv_SY_B!AA91/Inv_SY_B!$DA91-1,"")</f>
        <v>-4.1772509284027426E-2</v>
      </c>
      <c r="AB91" s="169">
        <f>IFERROR(Inv_SY_B!AB91/Inv_SY_B!$DA91-1,"")</f>
        <v>-1.976942250635505E-2</v>
      </c>
      <c r="AC91" s="169">
        <f>IFERROR(Inv_SY_B!AC91/Inv_SY_B!$DA91-1,"")</f>
        <v>-1.4602363353590109E-2</v>
      </c>
      <c r="AD91" s="169">
        <f>IFERROR(Inv_SY_B!AD91/Inv_SY_B!$DA91-1,"")</f>
        <v>-4.8061581356673488E-2</v>
      </c>
      <c r="AE91" s="169">
        <f>IFERROR(Inv_SY_B!AE91/Inv_SY_B!$DA91-1,"")</f>
        <v>-6.2780338175039141E-4</v>
      </c>
      <c r="AF91" s="169">
        <f>IFERROR(Inv_SY_B!AF91/Inv_SY_B!$DA91-1,"")</f>
        <v>3.2325010746108829E-2</v>
      </c>
      <c r="AG91" s="169">
        <f>IFERROR(Inv_SY_B!AG91/Inv_SY_B!$DA91-1,"")</f>
        <v>4.7554860963506584E-2</v>
      </c>
      <c r="AH91" s="169">
        <f>IFERROR(Inv_SY_B!AH91/Inv_SY_B!$DA91-1,"")</f>
        <v>-3.0730134573662138E-3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 t="str">
        <f>IFERROR(Inv_SY_B!CJ91/Inv_SY_B!$DC91-1,"")</f>
        <v/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-0.9931918269067328</v>
      </c>
      <c r="CN91" s="169">
        <f>IFERROR(Inv_SY_B!CN91/Inv_SY_B!$DB91-1,"")</f>
        <v>-0.99343872150222035</v>
      </c>
      <c r="CO91" s="169">
        <f>IFERROR(Inv_SY_B!CO91/Inv_SY_B!$DB91-1,"")</f>
        <v>-0.99337098935655566</v>
      </c>
      <c r="CP91" s="169">
        <f>IFERROR(Inv_SY_B!CP91/Inv_SY_B!$DB91-1,"")</f>
        <v>-0.99900180920812998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-0.16144695008395538</v>
      </c>
      <c r="CV91" s="169">
        <f>IFERROR(Inv_SY_B!CV91/Inv_SY_B!$DB91-1,"")</f>
        <v>0.34273298019713483</v>
      </c>
      <c r="CW91" s="169">
        <f>IFERROR(Inv_SY_B!CW91/Inv_SY_B!$DB91-1,"")</f>
        <v>-1</v>
      </c>
      <c r="CX91" s="169">
        <f>IFERROR(Inv_SY_B!CX91/Inv_SY_B!$DB91-1,"")</f>
        <v>-0.10020586543858101</v>
      </c>
      <c r="CY91" s="169">
        <f>IFERROR(Inv_SY_B!CY91/Inv_SY_B!$DB91-1,"")</f>
        <v>-8.1080164674598554E-2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1.3773822883898834E-2</v>
      </c>
      <c r="D92" s="169">
        <f>IFERROR(Inv_SY_B!D92/Inv_SY_B!$DA92-1,"")</f>
        <v>1.4817773213827268E-2</v>
      </c>
      <c r="E92" s="169">
        <f>IFERROR(Inv_SY_B!E92/Inv_SY_B!$DA92-1,"")</f>
        <v>-2.1399631499957494E-2</v>
      </c>
      <c r="F92" s="169">
        <f>IFERROR(Inv_SY_B!F92/Inv_SY_B!$DA92-1,"")</f>
        <v>-2.9065780574863753E-2</v>
      </c>
      <c r="G92" s="169">
        <f>IFERROR(Inv_SY_B!G92/Inv_SY_B!$DA92-1,"")</f>
        <v>-1.9863619913066954E-2</v>
      </c>
      <c r="H92" s="169">
        <f>IFERROR(Inv_SY_B!H92/Inv_SY_B!$DA92-1,"")</f>
        <v>-1.5271319692032326E-2</v>
      </c>
      <c r="I92" s="169">
        <f>IFERROR(Inv_SY_B!I92/Inv_SY_B!$DA92-1,"")</f>
        <v>3.4789581443446238E-3</v>
      </c>
      <c r="J92" s="169">
        <f>IFERROR(Inv_SY_B!J92/Inv_SY_B!$DA92-1,"")</f>
        <v>-3.6800516877665612E-2</v>
      </c>
      <c r="K92" s="169">
        <f>IFERROR(Inv_SY_B!K92/Inv_SY_B!$DA92-1,"")</f>
        <v>-3.3364216366009725E-2</v>
      </c>
      <c r="L92" s="169">
        <f>IFERROR(Inv_SY_B!L92/Inv_SY_B!$DA92-1,"")</f>
        <v>-1.4657721209615726E-2</v>
      </c>
      <c r="M92" s="169">
        <f>IFERROR(Inv_SY_B!M92/Inv_SY_B!$DA92-1,"")</f>
        <v>-4.9498453487690774E-3</v>
      </c>
      <c r="N92" s="169">
        <f>IFERROR(Inv_SY_B!N92/Inv_SY_B!$DA92-1,"")</f>
        <v>-1.0367035307798811E-2</v>
      </c>
      <c r="O92" s="169">
        <f>IFERROR(Inv_SY_B!O92/Inv_SY_B!$DA92-1,"")</f>
        <v>-1.5701520076614295E-2</v>
      </c>
      <c r="P92" s="169">
        <f>IFERROR(Inv_SY_B!P92/Inv_SY_B!$DA92-1,"")</f>
        <v>-1.530204829093107E-2</v>
      </c>
      <c r="Q92" s="169">
        <f>IFERROR(Inv_SY_B!Q92/Inv_SY_B!$DA92-1,"")</f>
        <v>-3.3392413442584368E-2</v>
      </c>
      <c r="R92" s="169">
        <f>IFERROR(Inv_SY_B!R92/Inv_SY_B!$DA92-1,"")</f>
        <v>-1.2093387818830736E-2</v>
      </c>
      <c r="S92" s="169">
        <f>IFERROR(Inv_SY_B!S92/Inv_SY_B!$DA92-1,"")</f>
        <v>-6.5178739720658241E-3</v>
      </c>
      <c r="T92" s="169">
        <f>IFERROR(Inv_SY_B!T92/Inv_SY_B!$DA92-1,"")</f>
        <v>-7.9481358726722906E-3</v>
      </c>
      <c r="U92" s="169">
        <f>IFERROR(Inv_SY_B!U92/Inv_SY_B!$DA92-1,"")</f>
        <v>0.10600421729486498</v>
      </c>
      <c r="V92" s="169">
        <f>IFERROR(Inv_SY_B!V92/Inv_SY_B!$DA92-1,"")</f>
        <v>0.12007959474888263</v>
      </c>
      <c r="W92" s="169">
        <f>IFERROR(Inv_SY_B!W92/Inv_SY_B!$DA92-1,"")</f>
        <v>0.14486373748098114</v>
      </c>
      <c r="X92" s="169">
        <f>IFERROR(Inv_SY_B!X92/Inv_SY_B!$DA92-1,"")</f>
        <v>6.3481414974271289E-3</v>
      </c>
      <c r="Y92" s="169">
        <f>IFERROR(Inv_SY_B!Y92/Inv_SY_B!$DA92-1,"")</f>
        <v>7.9291618747143744E-3</v>
      </c>
      <c r="Z92" s="169">
        <f>IFERROR(Inv_SY_B!Z92/Inv_SY_B!$DA92-1,"")</f>
        <v>-8.5360943923295407E-2</v>
      </c>
      <c r="AA92" s="169">
        <f>IFERROR(Inv_SY_B!AA92/Inv_SY_B!$DA92-1,"")</f>
        <v>-4.2489610499809372E-2</v>
      </c>
      <c r="AB92" s="169">
        <f>IFERROR(Inv_SY_B!AB92/Inv_SY_B!$DA92-1,"")</f>
        <v>-2.7325022003609201E-2</v>
      </c>
      <c r="AC92" s="169">
        <f>IFERROR(Inv_SY_B!AC92/Inv_SY_B!$DA92-1,"")</f>
        <v>-8.6589516989530324E-3</v>
      </c>
      <c r="AD92" s="169">
        <f>IFERROR(Inv_SY_B!AD92/Inv_SY_B!$DA92-1,"")</f>
        <v>-3.6118059009999759E-2</v>
      </c>
      <c r="AE92" s="169">
        <f>IFERROR(Inv_SY_B!AE92/Inv_SY_B!$DA92-1,"")</f>
        <v>2.9404965886012935E-3</v>
      </c>
      <c r="AF92" s="169">
        <f>IFERROR(Inv_SY_B!AF92/Inv_SY_B!$DA92-1,"")</f>
        <v>2.8151604840607192E-2</v>
      </c>
      <c r="AG92" s="169">
        <f>IFERROR(Inv_SY_B!AG92/Inv_SY_B!$DA92-1,"")</f>
        <v>3.8535884773087892E-2</v>
      </c>
      <c r="AH92" s="169">
        <f>IFERROR(Inv_SY_B!AH92/Inv_SY_B!$DA92-1,"")</f>
        <v>-1.0275739942093409E-2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 t="str">
        <f>IFERROR(Inv_SY_B!CJ92/Inv_SY_B!$DC92-1,"")</f>
        <v/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-0.99299974741336527</v>
      </c>
      <c r="CN92" s="169">
        <f>IFERROR(Inv_SY_B!CN92/Inv_SY_B!$DB92-1,"")</f>
        <v>-0.99317881395781815</v>
      </c>
      <c r="CO92" s="169">
        <f>IFERROR(Inv_SY_B!CO92/Inv_SY_B!$DB92-1,"")</f>
        <v>-0.99308511634734853</v>
      </c>
      <c r="CP92" s="169">
        <f>IFERROR(Inv_SY_B!CP92/Inv_SY_B!$DB92-1,"")</f>
        <v>-0.9992217014070609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-0.17618445150228923</v>
      </c>
      <c r="CV92" s="169">
        <f>IFERROR(Inv_SY_B!CV92/Inv_SY_B!$DB92-1,"")</f>
        <v>0.35528304834608648</v>
      </c>
      <c r="CW92" s="169">
        <f>IFERROR(Inv_SY_B!CW92/Inv_SY_B!$DB92-1,"")</f>
        <v>-1</v>
      </c>
      <c r="CX92" s="169">
        <f>IFERROR(Inv_SY_B!CX92/Inv_SY_B!$DB92-1,"")</f>
        <v>-9.2325480538768878E-2</v>
      </c>
      <c r="CY92" s="169">
        <f>IFERROR(Inv_SY_B!CY92/Inv_SY_B!$DB92-1,"")</f>
        <v>-8.6773116305028375E-2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3.4193208233756822E-2</v>
      </c>
      <c r="D93" s="169">
        <f>IFERROR(Inv_SY_B!D93/Inv_SY_B!$DA93-1,"")</f>
        <v>2.008737712933617E-2</v>
      </c>
      <c r="E93" s="169">
        <f>IFERROR(Inv_SY_B!E93/Inv_SY_B!$DA93-1,"")</f>
        <v>-2.7218916540353466E-2</v>
      </c>
      <c r="F93" s="169">
        <f>IFERROR(Inv_SY_B!F93/Inv_SY_B!$DA93-1,"")</f>
        <v>-2.8736656941183658E-2</v>
      </c>
      <c r="G93" s="169">
        <f>IFERROR(Inv_SY_B!G93/Inv_SY_B!$DA93-1,"")</f>
        <v>-2.8815960576490496E-2</v>
      </c>
      <c r="H93" s="169">
        <f>IFERROR(Inv_SY_B!H93/Inv_SY_B!$DA93-1,"")</f>
        <v>-1.6794993531064506E-2</v>
      </c>
      <c r="I93" s="169">
        <f>IFERROR(Inv_SY_B!I93/Inv_SY_B!$DA93-1,"")</f>
        <v>1.4156035941856437E-2</v>
      </c>
      <c r="J93" s="169">
        <f>IFERROR(Inv_SY_B!J93/Inv_SY_B!$DA93-1,"")</f>
        <v>-3.3772966474079569E-2</v>
      </c>
      <c r="K93" s="169">
        <f>IFERROR(Inv_SY_B!K93/Inv_SY_B!$DA93-1,"")</f>
        <v>-2.2169468417998162E-2</v>
      </c>
      <c r="L93" s="169">
        <f>IFERROR(Inv_SY_B!L93/Inv_SY_B!$DA93-1,"")</f>
        <v>-2.4237107463247476E-3</v>
      </c>
      <c r="M93" s="169">
        <f>IFERROR(Inv_SY_B!M93/Inv_SY_B!$DA93-1,"")</f>
        <v>-8.7309311680571211E-3</v>
      </c>
      <c r="N93" s="169">
        <f>IFERROR(Inv_SY_B!N93/Inv_SY_B!$DA93-1,"")</f>
        <v>-9.4216829120169487E-3</v>
      </c>
      <c r="O93" s="169">
        <f>IFERROR(Inv_SY_B!O93/Inv_SY_B!$DA93-1,"")</f>
        <v>-1.8153332164765446E-2</v>
      </c>
      <c r="P93" s="169">
        <f>IFERROR(Inv_SY_B!P93/Inv_SY_B!$DA93-1,"")</f>
        <v>-2.8101209279925543E-2</v>
      </c>
      <c r="Q93" s="169">
        <f>IFERROR(Inv_SY_B!Q93/Inv_SY_B!$DA93-1,"")</f>
        <v>-5.2535222060525077E-2</v>
      </c>
      <c r="R93" s="169">
        <f>IFERROR(Inv_SY_B!R93/Inv_SY_B!$DA93-1,"")</f>
        <v>-2.2315556512977563E-2</v>
      </c>
      <c r="S93" s="169">
        <f>IFERROR(Inv_SY_B!S93/Inv_SY_B!$DA93-1,"")</f>
        <v>-1.7514851742562842E-2</v>
      </c>
      <c r="T93" s="169">
        <f>IFERROR(Inv_SY_B!T93/Inv_SY_B!$DA93-1,"")</f>
        <v>-9.1498231104167882E-3</v>
      </c>
      <c r="U93" s="169">
        <f>IFERROR(Inv_SY_B!U93/Inv_SY_B!$DA93-1,"")</f>
        <v>0.10743250292032958</v>
      </c>
      <c r="V93" s="169">
        <f>IFERROR(Inv_SY_B!V93/Inv_SY_B!$DA93-1,"")</f>
        <v>0.11566314973701863</v>
      </c>
      <c r="W93" s="169">
        <f>IFERROR(Inv_SY_B!W93/Inv_SY_B!$DA93-1,"")</f>
        <v>0.15221938716167749</v>
      </c>
      <c r="X93" s="169">
        <f>IFERROR(Inv_SY_B!X93/Inv_SY_B!$DA93-1,"")</f>
        <v>2.8720051854234541E-2</v>
      </c>
      <c r="Y93" s="169">
        <f>IFERROR(Inv_SY_B!Y93/Inv_SY_B!$DA93-1,"")</f>
        <v>-8.6834110265564535E-3</v>
      </c>
      <c r="Z93" s="169">
        <f>IFERROR(Inv_SY_B!Z93/Inv_SY_B!$DA93-1,"")</f>
        <v>-1.2729869154459394E-2</v>
      </c>
      <c r="AA93" s="169">
        <f>IFERROR(Inv_SY_B!AA93/Inv_SY_B!$DA93-1,"")</f>
        <v>-4.9976343178732341E-2</v>
      </c>
      <c r="AB93" s="169">
        <f>IFERROR(Inv_SY_B!AB93/Inv_SY_B!$DA93-1,"")</f>
        <v>-4.1422285213538634E-2</v>
      </c>
      <c r="AC93" s="169">
        <f>IFERROR(Inv_SY_B!AC93/Inv_SY_B!$DA93-1,"")</f>
        <v>-2.4726556628202445E-2</v>
      </c>
      <c r="AD93" s="169">
        <f>IFERROR(Inv_SY_B!AD93/Inv_SY_B!$DA93-1,"")</f>
        <v>-6.4618908463085711E-2</v>
      </c>
      <c r="AE93" s="169">
        <f>IFERROR(Inv_SY_B!AE93/Inv_SY_B!$DA93-1,"")</f>
        <v>-1.5466951833586706E-2</v>
      </c>
      <c r="AF93" s="169">
        <f>IFERROR(Inv_SY_B!AF93/Inv_SY_B!$DA93-1,"")</f>
        <v>1.7106505347081136E-2</v>
      </c>
      <c r="AG93" s="169">
        <f>IFERROR(Inv_SY_B!AG93/Inv_SY_B!$DA93-1,"")</f>
        <v>5.5421038655441679E-2</v>
      </c>
      <c r="AH93" s="169">
        <f>IFERROR(Inv_SY_B!AH93/Inv_SY_B!$DA93-1,"")</f>
        <v>-1.519649303825088E-3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 t="str">
        <f>IFERROR(Inv_SY_B!CJ93/Inv_SY_B!$DC93-1,"")</f>
        <v/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-0.16327149034606847</v>
      </c>
      <c r="CV93" s="169">
        <f>IFERROR(Inv_SY_B!CV93/Inv_SY_B!$DB93-1,"")</f>
        <v>0.35420876705074122</v>
      </c>
      <c r="CW93" s="169">
        <f>IFERROR(Inv_SY_B!CW93/Inv_SY_B!$DB93-1,"")</f>
        <v>-1</v>
      </c>
      <c r="CX93" s="169">
        <f>IFERROR(Inv_SY_B!CX93/Inv_SY_B!$DB93-1,"")</f>
        <v>-0.11516128452406393</v>
      </c>
      <c r="CY93" s="169">
        <f>IFERROR(Inv_SY_B!CY93/Inv_SY_B!$DB93-1,"")</f>
        <v>-7.577599218060882E-2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2.818000429791967E-2</v>
      </c>
      <c r="D94" s="169">
        <f>IFERROR(Inv_SY_B!D94/Inv_SY_B!$DA94-1,"")</f>
        <v>2.2505567465110676E-2</v>
      </c>
      <c r="E94" s="169">
        <f>IFERROR(Inv_SY_B!E94/Inv_SY_B!$DA94-1,"")</f>
        <v>-1.7960424807580755E-2</v>
      </c>
      <c r="F94" s="169">
        <f>IFERROR(Inv_SY_B!F94/Inv_SY_B!$DA94-1,"")</f>
        <v>-3.6739961322535097E-2</v>
      </c>
      <c r="G94" s="169">
        <f>IFERROR(Inv_SY_B!G94/Inv_SY_B!$DA94-1,"")</f>
        <v>-2.0631268280024484E-2</v>
      </c>
      <c r="H94" s="169">
        <f>IFERROR(Inv_SY_B!H94/Inv_SY_B!$DA94-1,"")</f>
        <v>-1.1303363798227717E-2</v>
      </c>
      <c r="I94" s="169">
        <f>IFERROR(Inv_SY_B!I94/Inv_SY_B!$DA94-1,"")</f>
        <v>-3.276172887815787E-3</v>
      </c>
      <c r="J94" s="169">
        <f>IFERROR(Inv_SY_B!J94/Inv_SY_B!$DA94-1,"")</f>
        <v>-3.8736471770734804E-2</v>
      </c>
      <c r="K94" s="169">
        <f>IFERROR(Inv_SY_B!K94/Inv_SY_B!$DA94-1,"")</f>
        <v>-4.427984948642627E-2</v>
      </c>
      <c r="L94" s="169">
        <f>IFERROR(Inv_SY_B!L94/Inv_SY_B!$DA94-1,"")</f>
        <v>-1.8402173459007076E-2</v>
      </c>
      <c r="M94" s="169">
        <f>IFERROR(Inv_SY_B!M94/Inv_SY_B!$DA94-1,"")</f>
        <v>4.4331565443789245E-3</v>
      </c>
      <c r="N94" s="169">
        <f>IFERROR(Inv_SY_B!N94/Inv_SY_B!$DA94-1,"")</f>
        <v>-3.2116754371017686E-3</v>
      </c>
      <c r="O94" s="169">
        <f>IFERROR(Inv_SY_B!O94/Inv_SY_B!$DA94-1,"")</f>
        <v>-7.7697855635402435E-3</v>
      </c>
      <c r="P94" s="169">
        <f>IFERROR(Inv_SY_B!P94/Inv_SY_B!$DA94-1,"")</f>
        <v>-1.2220097623709347E-2</v>
      </c>
      <c r="Q94" s="169">
        <f>IFERROR(Inv_SY_B!Q94/Inv_SY_B!$DA94-1,"")</f>
        <v>-4.1005094778847062E-2</v>
      </c>
      <c r="R94" s="169">
        <f>IFERROR(Inv_SY_B!R94/Inv_SY_B!$DA94-1,"")</f>
        <v>-1.191058152526725E-2</v>
      </c>
      <c r="S94" s="169">
        <f>IFERROR(Inv_SY_B!S94/Inv_SY_B!$DA94-1,"")</f>
        <v>-1.3065308066491865E-2</v>
      </c>
      <c r="T94" s="169">
        <f>IFERROR(Inv_SY_B!T94/Inv_SY_B!$DA94-1,"")</f>
        <v>-6.1428823152384071E-3</v>
      </c>
      <c r="U94" s="169">
        <f>IFERROR(Inv_SY_B!U94/Inv_SY_B!$DA94-1,"")</f>
        <v>9.500822511209428E-2</v>
      </c>
      <c r="V94" s="169">
        <f>IFERROR(Inv_SY_B!V94/Inv_SY_B!$DA94-1,"")</f>
        <v>0.1131771850650638</v>
      </c>
      <c r="W94" s="169">
        <f>IFERROR(Inv_SY_B!W94/Inv_SY_B!$DA94-1,"")</f>
        <v>0.14474521396598639</v>
      </c>
      <c r="X94" s="169">
        <f>IFERROR(Inv_SY_B!X94/Inv_SY_B!$DA94-1,"")</f>
        <v>1.5403175699457705E-2</v>
      </c>
      <c r="Y94" s="169">
        <f>IFERROR(Inv_SY_B!Y94/Inv_SY_B!$DA94-1,"")</f>
        <v>1.2088659271341617E-2</v>
      </c>
      <c r="Z94" s="169">
        <f>IFERROR(Inv_SY_B!Z94/Inv_SY_B!$DA94-1,"")</f>
        <v>8.6677829442043386E-3</v>
      </c>
      <c r="AA94" s="169">
        <f>IFERROR(Inv_SY_B!AA94/Inv_SY_B!$DA94-1,"")</f>
        <v>-6.7398637313547893E-2</v>
      </c>
      <c r="AB94" s="169">
        <f>IFERROR(Inv_SY_B!AB94/Inv_SY_B!$DA94-1,"")</f>
        <v>-5.0675733008036739E-2</v>
      </c>
      <c r="AC94" s="169">
        <f>IFERROR(Inv_SY_B!AC94/Inv_SY_B!$DA94-1,"")</f>
        <v>7.9422268929874029E-3</v>
      </c>
      <c r="AD94" s="169">
        <f>IFERROR(Inv_SY_B!AD94/Inv_SY_B!$DA94-1,"")</f>
        <v>-4.904559303722289E-2</v>
      </c>
      <c r="AE94" s="169">
        <f>IFERROR(Inv_SY_B!AE94/Inv_SY_B!$DA94-1,"")</f>
        <v>-2.0856668071280726E-3</v>
      </c>
      <c r="AF94" s="169">
        <f>IFERROR(Inv_SY_B!AF94/Inv_SY_B!$DA94-1,"")</f>
        <v>2.0941565765542069E-2</v>
      </c>
      <c r="AG94" s="169">
        <f>IFERROR(Inv_SY_B!AG94/Inv_SY_B!$DA94-1,"")</f>
        <v>2.0411021528932372E-2</v>
      </c>
      <c r="AH94" s="169">
        <f>IFERROR(Inv_SY_B!AH94/Inv_SY_B!$DA94-1,"")</f>
        <v>-3.7643043264532272E-2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 t="str">
        <f>IFERROR(Inv_SY_B!CJ94/Inv_SY_B!$DC94-1,"")</f>
        <v/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-0.99244383033060035</v>
      </c>
      <c r="CN94" s="169">
        <f>IFERROR(Inv_SY_B!CN94/Inv_SY_B!$DB94-1,"")</f>
        <v>-0.99289503978941229</v>
      </c>
      <c r="CO94" s="169">
        <f>IFERROR(Inv_SY_B!CO94/Inv_SY_B!$DB94-1,"")</f>
        <v>-0.99244383033060035</v>
      </c>
      <c r="CP94" s="169">
        <f>IFERROR(Inv_SY_B!CP94/Inv_SY_B!$DB94-1,"")</f>
        <v>-0.99973605856058523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-0.17090036868168645</v>
      </c>
      <c r="CV94" s="169">
        <f>IFERROR(Inv_SY_B!CV94/Inv_SY_B!$DB94-1,"")</f>
        <v>0.34710871750907124</v>
      </c>
      <c r="CW94" s="169">
        <f>IFERROR(Inv_SY_B!CW94/Inv_SY_B!$DB94-1,"")</f>
        <v>-1</v>
      </c>
      <c r="CX94" s="169">
        <f>IFERROR(Inv_SY_B!CX94/Inv_SY_B!$DB94-1,"")</f>
        <v>-9.7044238446113429E-2</v>
      </c>
      <c r="CY94" s="169">
        <f>IFERROR(Inv_SY_B!CY94/Inv_SY_B!$DB94-1,"")</f>
        <v>-7.9164110381271136E-2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1.8338360689301503E-2</v>
      </c>
      <c r="D95" s="169">
        <f>IFERROR(Inv_SY_B!D95/Inv_SY_B!$DA95-1,"")</f>
        <v>1.660775900383582E-2</v>
      </c>
      <c r="E95" s="169">
        <f>IFERROR(Inv_SY_B!E95/Inv_SY_B!$DA95-1,"")</f>
        <v>-3.183625950255542E-2</v>
      </c>
      <c r="F95" s="169">
        <f>IFERROR(Inv_SY_B!F95/Inv_SY_B!$DA95-1,"")</f>
        <v>-4.9716795489512577E-2</v>
      </c>
      <c r="G95" s="169">
        <f>IFERROR(Inv_SY_B!G95/Inv_SY_B!$DA95-1,"")</f>
        <v>-3.7570475194076414E-2</v>
      </c>
      <c r="H95" s="169">
        <f>IFERROR(Inv_SY_B!H95/Inv_SY_B!$DA95-1,"")</f>
        <v>-2.5640547408741998E-2</v>
      </c>
      <c r="I95" s="169">
        <f>IFERROR(Inv_SY_B!I95/Inv_SY_B!$DA95-1,"")</f>
        <v>-1.0153434320296473E-2</v>
      </c>
      <c r="J95" s="169">
        <f>IFERROR(Inv_SY_B!J95/Inv_SY_B!$DA95-1,"")</f>
        <v>-4.8592125625336102E-2</v>
      </c>
      <c r="K95" s="169">
        <f>IFERROR(Inv_SY_B!K95/Inv_SY_B!$DA95-1,"")</f>
        <v>-3.6854004431293386E-2</v>
      </c>
      <c r="L95" s="169">
        <f>IFERROR(Inv_SY_B!L95/Inv_SY_B!$DA95-1,"")</f>
        <v>-2.7791730615761678E-2</v>
      </c>
      <c r="M95" s="169">
        <f>IFERROR(Inv_SY_B!M95/Inv_SY_B!$DA95-1,"")</f>
        <v>-8.3240132080707463E-3</v>
      </c>
      <c r="N95" s="169">
        <f>IFERROR(Inv_SY_B!N95/Inv_SY_B!$DA95-1,"")</f>
        <v>-1.4828520280818047E-2</v>
      </c>
      <c r="O95" s="169">
        <f>IFERROR(Inv_SY_B!O95/Inv_SY_B!$DA95-1,"")</f>
        <v>-1.8742692257185611E-2</v>
      </c>
      <c r="P95" s="169">
        <f>IFERROR(Inv_SY_B!P95/Inv_SY_B!$DA95-1,"")</f>
        <v>-2.258788283156643E-2</v>
      </c>
      <c r="Q95" s="169">
        <f>IFERROR(Inv_SY_B!Q95/Inv_SY_B!$DA95-1,"")</f>
        <v>-4.8054263616967074E-2</v>
      </c>
      <c r="R95" s="169">
        <f>IFERROR(Inv_SY_B!R95/Inv_SY_B!$DA95-1,"")</f>
        <v>-2.1615445107372122E-2</v>
      </c>
      <c r="S95" s="169">
        <f>IFERROR(Inv_SY_B!S95/Inv_SY_B!$DA95-1,"")</f>
        <v>-1.7992819310134189E-2</v>
      </c>
      <c r="T95" s="169">
        <f>IFERROR(Inv_SY_B!T95/Inv_SY_B!$DA95-1,"")</f>
        <v>-1.1125188154324395E-2</v>
      </c>
      <c r="U95" s="169">
        <f>IFERROR(Inv_SY_B!U95/Inv_SY_B!$DA95-1,"")</f>
        <v>0.11152125305512617</v>
      </c>
      <c r="V95" s="169">
        <f>IFERROR(Inv_SY_B!V95/Inv_SY_B!$DA95-1,"")</f>
        <v>0.12201961551387108</v>
      </c>
      <c r="W95" s="169">
        <f>IFERROR(Inv_SY_B!W95/Inv_SY_B!$DA95-1,"")</f>
        <v>0.14767173614171525</v>
      </c>
      <c r="X95" s="169">
        <f>IFERROR(Inv_SY_B!X95/Inv_SY_B!$DA95-1,"")</f>
        <v>2.0003081613148233E-2</v>
      </c>
      <c r="Y95" s="169">
        <f>IFERROR(Inv_SY_B!Y95/Inv_SY_B!$DA95-1,"")</f>
        <v>8.3987633376279014E-3</v>
      </c>
      <c r="Z95" s="169">
        <f>IFERROR(Inv_SY_B!Z95/Inv_SY_B!$DA95-1,"")</f>
        <v>1.0993151981504967E-2</v>
      </c>
      <c r="AA95" s="169">
        <f>IFERROR(Inv_SY_B!AA95/Inv_SY_B!$DA95-1,"")</f>
        <v>-3.12019598093769E-2</v>
      </c>
      <c r="AB95" s="169">
        <f>IFERROR(Inv_SY_B!AB95/Inv_SY_B!$DA95-1,"")</f>
        <v>-2.2856663258481236E-2</v>
      </c>
      <c r="AC95" s="169">
        <f>IFERROR(Inv_SY_B!AC95/Inv_SY_B!$DA95-1,"")</f>
        <v>1.1584163048306673E-2</v>
      </c>
      <c r="AD95" s="169">
        <f>IFERROR(Inv_SY_B!AD95/Inv_SY_B!$DA95-1,"")</f>
        <v>-5.3518053968991786E-2</v>
      </c>
      <c r="AE95" s="169">
        <f>IFERROR(Inv_SY_B!AE95/Inv_SY_B!$DA95-1,"")</f>
        <v>-5.77588107802951E-5</v>
      </c>
      <c r="AF95" s="169">
        <f>IFERROR(Inv_SY_B!AF95/Inv_SY_B!$DA95-1,"")</f>
        <v>2.4659500056468442E-2</v>
      </c>
      <c r="AG95" s="169">
        <f>IFERROR(Inv_SY_B!AG95/Inv_SY_B!$DA95-1,"")</f>
        <v>4.9008790546397618E-2</v>
      </c>
      <c r="AH95" s="169">
        <f>IFERROR(Inv_SY_B!AH95/Inv_SY_B!$DA95-1,"")</f>
        <v>-1.7455417856707678E-3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 t="str">
        <f>IFERROR(Inv_SY_B!CJ95/Inv_SY_B!$DC95-1,"")</f>
        <v/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-0.99266512919347716</v>
      </c>
      <c r="CN95" s="169">
        <f>IFERROR(Inv_SY_B!CN95/Inv_SY_B!$DB95-1,"")</f>
        <v>-0.99313730600269357</v>
      </c>
      <c r="CO95" s="169">
        <f>IFERROR(Inv_SY_B!CO95/Inv_SY_B!$DB95-1,"")</f>
        <v>-0.87506670872168557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-2.5560602364738116E-4</v>
      </c>
      <c r="CV95" s="169">
        <f>IFERROR(Inv_SY_B!CV95/Inv_SY_B!$DB95-1,"")</f>
        <v>0.65836619184131706</v>
      </c>
      <c r="CW95" s="169">
        <f>IFERROR(Inv_SY_B!CW95/Inv_SY_B!$DB95-1,"")</f>
        <v>-1</v>
      </c>
      <c r="CX95" s="169">
        <f>IFERROR(Inv_SY_B!CX95/Inv_SY_B!$DB95-1,"")</f>
        <v>0.1005101877755521</v>
      </c>
      <c r="CY95" s="169">
        <f>IFERROR(Inv_SY_B!CY95/Inv_SY_B!$DB95-1,"")</f>
        <v>0.11644593512846413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3.3389496138505725E-2</v>
      </c>
      <c r="D96" s="169">
        <f>IFERROR(Inv_SY_B!D96/Inv_SY_B!$DA96-1,"")</f>
        <v>8.9425229752992941E-3</v>
      </c>
      <c r="E96" s="169">
        <f>IFERROR(Inv_SY_B!E96/Inv_SY_B!$DA96-1,"")</f>
        <v>-2.8585715746937024E-2</v>
      </c>
      <c r="F96" s="169">
        <f>IFERROR(Inv_SY_B!F96/Inv_SY_B!$DA96-1,"")</f>
        <v>-3.130785464723207E-2</v>
      </c>
      <c r="G96" s="169">
        <f>IFERROR(Inv_SY_B!G96/Inv_SY_B!$DA96-1,"")</f>
        <v>-3.5750376292617014E-2</v>
      </c>
      <c r="H96" s="169">
        <f>IFERROR(Inv_SY_B!H96/Inv_SY_B!$DA96-1,"")</f>
        <v>-3.1268178540520886E-2</v>
      </c>
      <c r="I96" s="169">
        <f>IFERROR(Inv_SY_B!I96/Inv_SY_B!$DA96-1,"")</f>
        <v>2.3386861500884759E-3</v>
      </c>
      <c r="J96" s="169">
        <f>IFERROR(Inv_SY_B!J96/Inv_SY_B!$DA96-1,"")</f>
        <v>-1.8712894994592166E-2</v>
      </c>
      <c r="K96" s="169">
        <f>IFERROR(Inv_SY_B!K96/Inv_SY_B!$DA96-1,"")</f>
        <v>-2.4900617719946561E-2</v>
      </c>
      <c r="L96" s="169">
        <f>IFERROR(Inv_SY_B!L96/Inv_SY_B!$DA96-1,"")</f>
        <v>-6.8950259572342354E-3</v>
      </c>
      <c r="M96" s="169">
        <f>IFERROR(Inv_SY_B!M96/Inv_SY_B!$DA96-1,"")</f>
        <v>-1.8179312825642335E-2</v>
      </c>
      <c r="N96" s="169">
        <f>IFERROR(Inv_SY_B!N96/Inv_SY_B!$DA96-1,"")</f>
        <v>-2.0310965070470477E-2</v>
      </c>
      <c r="O96" s="169">
        <f>IFERROR(Inv_SY_B!O96/Inv_SY_B!$DA96-1,"")</f>
        <v>-2.4122475321744719E-2</v>
      </c>
      <c r="P96" s="169">
        <f>IFERROR(Inv_SY_B!P96/Inv_SY_B!$DA96-1,"")</f>
        <v>-3.6566368790305726E-2</v>
      </c>
      <c r="Q96" s="169">
        <f>IFERROR(Inv_SY_B!Q96/Inv_SY_B!$DA96-1,"")</f>
        <v>-7.1592474423586072E-2</v>
      </c>
      <c r="R96" s="169">
        <f>IFERROR(Inv_SY_B!R96/Inv_SY_B!$DA96-1,"")</f>
        <v>-4.6201580941317655E-2</v>
      </c>
      <c r="S96" s="169">
        <f>IFERROR(Inv_SY_B!S96/Inv_SY_B!$DA96-1,"")</f>
        <v>-4.0925622620030744E-2</v>
      </c>
      <c r="T96" s="169">
        <f>IFERROR(Inv_SY_B!T96/Inv_SY_B!$DA96-1,"")</f>
        <v>-2.4768577059472108E-2</v>
      </c>
      <c r="U96" s="169">
        <f>IFERROR(Inv_SY_B!U96/Inv_SY_B!$DA96-1,"")</f>
        <v>0.12407200103352856</v>
      </c>
      <c r="V96" s="169">
        <f>IFERROR(Inv_SY_B!V96/Inv_SY_B!$DA96-1,"")</f>
        <v>0.10578962326458097</v>
      </c>
      <c r="W96" s="169">
        <f>IFERROR(Inv_SY_B!W96/Inv_SY_B!$DA96-1,"")</f>
        <v>0.13339699226107982</v>
      </c>
      <c r="X96" s="169">
        <f>IFERROR(Inv_SY_B!X96/Inv_SY_B!$DA96-1,"")</f>
        <v>2.9643354650374931E-2</v>
      </c>
      <c r="Y96" s="169">
        <f>IFERROR(Inv_SY_B!Y96/Inv_SY_B!$DA96-1,"")</f>
        <v>5.0046198704588374E-2</v>
      </c>
      <c r="Z96" s="169">
        <f>IFERROR(Inv_SY_B!Z96/Inv_SY_B!$DA96-1,"")</f>
        <v>4.6691225882011578E-2</v>
      </c>
      <c r="AA96" s="169">
        <f>IFERROR(Inv_SY_B!AA96/Inv_SY_B!$DA96-1,"")</f>
        <v>-3.8642499305683975E-2</v>
      </c>
      <c r="AB96" s="169">
        <f>IFERROR(Inv_SY_B!AB96/Inv_SY_B!$DA96-1,"")</f>
        <v>-1.9140971303015841E-2</v>
      </c>
      <c r="AC96" s="169">
        <f>IFERROR(Inv_SY_B!AC96/Inv_SY_B!$DA96-1,"")</f>
        <v>3.8842462634720576E-3</v>
      </c>
      <c r="AD96" s="169">
        <f>IFERROR(Inv_SY_B!AD96/Inv_SY_B!$DA96-1,"")</f>
        <v>-5.3945277754094745E-2</v>
      </c>
      <c r="AE96" s="169">
        <f>IFERROR(Inv_SY_B!AE96/Inv_SY_B!$DA96-1,"")</f>
        <v>-4.6757230185954235E-3</v>
      </c>
      <c r="AF96" s="169">
        <f>IFERROR(Inv_SY_B!AF96/Inv_SY_B!$DA96-1,"")</f>
        <v>2.7467296765222526E-2</v>
      </c>
      <c r="AG96" s="169">
        <f>IFERROR(Inv_SY_B!AG96/Inv_SY_B!$DA96-1,"")</f>
        <v>3.8171112220411363E-2</v>
      </c>
      <c r="AH96" s="169">
        <f>IFERROR(Inv_SY_B!AH96/Inv_SY_B!$DA96-1,"")</f>
        <v>-2.7340243976117118E-2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 t="str">
        <f>IFERROR(Inv_SY_B!CJ96/Inv_SY_B!$DC96-1,"")</f>
        <v/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-0.99250079907643984</v>
      </c>
      <c r="CN96" s="169">
        <f>IFERROR(Inv_SY_B!CN96/Inv_SY_B!$DB96-1,"")</f>
        <v>-0.99286661375563789</v>
      </c>
      <c r="CO96" s="169">
        <f>IFERROR(Inv_SY_B!CO96/Inv_SY_B!$DB96-1,"")</f>
        <v>-0.7988964285665292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5.3616238147795592E-3</v>
      </c>
      <c r="CV96" s="169">
        <f>IFERROR(Inv_SY_B!CV96/Inv_SY_B!$DB96-1,"")</f>
        <v>0.61247818258389874</v>
      </c>
      <c r="CW96" s="169">
        <f>IFERROR(Inv_SY_B!CW96/Inv_SY_B!$DB96-1,"")</f>
        <v>-1</v>
      </c>
      <c r="CX96" s="169">
        <f>IFERROR(Inv_SY_B!CX96/Inv_SY_B!$DB96-1,"")</f>
        <v>8.3109589389789074E-2</v>
      </c>
      <c r="CY96" s="169">
        <f>IFERROR(Inv_SY_B!CY96/Inv_SY_B!$DB96-1,"")</f>
        <v>9.7947032778062493E-2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6.8216252653703568E-2</v>
      </c>
      <c r="D97" s="169">
        <f>IFERROR(Inv_SY_B!D97/Inv_SY_B!$DA97-1,"")</f>
        <v>5.8570522268189817E-2</v>
      </c>
      <c r="E97" s="169">
        <f>IFERROR(Inv_SY_B!E97/Inv_SY_B!$DA97-1,"")</f>
        <v>2.0343478933215309E-2</v>
      </c>
      <c r="F97" s="169">
        <f>IFERROR(Inv_SY_B!F97/Inv_SY_B!$DA97-1,"")</f>
        <v>-9.199674764570398E-3</v>
      </c>
      <c r="G97" s="169">
        <f>IFERROR(Inv_SY_B!G97/Inv_SY_B!$DA97-1,"")</f>
        <v>2.0314538825911832E-3</v>
      </c>
      <c r="H97" s="169">
        <f>IFERROR(Inv_SY_B!H97/Inv_SY_B!$DA97-1,"")</f>
        <v>2.4262411193741951E-2</v>
      </c>
      <c r="I97" s="169">
        <f>IFERROR(Inv_SY_B!I97/Inv_SY_B!$DA97-1,"")</f>
        <v>1.7629806878380894E-3</v>
      </c>
      <c r="J97" s="169">
        <f>IFERROR(Inv_SY_B!J97/Inv_SY_B!$DA97-1,"")</f>
        <v>-1.1048162427702235E-2</v>
      </c>
      <c r="K97" s="169">
        <f>IFERROR(Inv_SY_B!K97/Inv_SY_B!$DA97-1,"")</f>
        <v>-9.1658594385136682E-3</v>
      </c>
      <c r="L97" s="169">
        <f>IFERROR(Inv_SY_B!L97/Inv_SY_B!$DA97-1,"")</f>
        <v>1.7629806878380894E-3</v>
      </c>
      <c r="M97" s="169">
        <f>IFERROR(Inv_SY_B!M97/Inv_SY_B!$DA97-1,"")</f>
        <v>1.746013734928531E-2</v>
      </c>
      <c r="N97" s="169">
        <f>IFERROR(Inv_SY_B!N97/Inv_SY_B!$DA97-1,"")</f>
        <v>3.8427792076634271E-2</v>
      </c>
      <c r="O97" s="169">
        <f>IFERROR(Inv_SY_B!O97/Inv_SY_B!$DA97-1,"")</f>
        <v>2.3117292246666032E-3</v>
      </c>
      <c r="P97" s="169">
        <f>IFERROR(Inv_SY_B!P97/Inv_SY_B!$DA97-1,"")</f>
        <v>-1.3095351010581124E-2</v>
      </c>
      <c r="Q97" s="169">
        <f>IFERROR(Inv_SY_B!Q97/Inv_SY_B!$DA97-1,"")</f>
        <v>-5.469788890709093E-2</v>
      </c>
      <c r="R97" s="169">
        <f>IFERROR(Inv_SY_B!R97/Inv_SY_B!$DA97-1,"")</f>
        <v>-4.9124462070109676E-2</v>
      </c>
      <c r="S97" s="169">
        <f>IFERROR(Inv_SY_B!S97/Inv_SY_B!$DA97-1,"")</f>
        <v>-3.0869583960456581E-2</v>
      </c>
      <c r="T97" s="169">
        <f>IFERROR(Inv_SY_B!T97/Inv_SY_B!$DA97-1,"")</f>
        <v>-7.9669148198565631E-3</v>
      </c>
      <c r="U97" s="169">
        <f>IFERROR(Inv_SY_B!U97/Inv_SY_B!$DA97-1,"")</f>
        <v>0.15512595719603217</v>
      </c>
      <c r="V97" s="169">
        <f>IFERROR(Inv_SY_B!V97/Inv_SY_B!$DA97-1,"")</f>
        <v>0.14668216511175269</v>
      </c>
      <c r="W97" s="169">
        <f>IFERROR(Inv_SY_B!W97/Inv_SY_B!$DA97-1,"")</f>
        <v>0.18899994191101777</v>
      </c>
      <c r="X97" s="169">
        <f>IFERROR(Inv_SY_B!X97/Inv_SY_B!$DA97-1,"")</f>
        <v>5.1725187418675267E-2</v>
      </c>
      <c r="Y97" s="169">
        <f>IFERROR(Inv_SY_B!Y97/Inv_SY_B!$DA97-1,"")</f>
        <v>4.131803138142609E-2</v>
      </c>
      <c r="Z97" s="169">
        <f>IFERROR(Inv_SY_B!Z97/Inv_SY_B!$DA97-1,"")</f>
        <v>4.6316174141451949E-2</v>
      </c>
      <c r="AA97" s="169">
        <f>IFERROR(Inv_SY_B!AA97/Inv_SY_B!$DA97-1,"")</f>
        <v>-0.10489565783397836</v>
      </c>
      <c r="AB97" s="169">
        <f>IFERROR(Inv_SY_B!AB97/Inv_SY_B!$DA97-1,"")</f>
        <v>-0.10059628218517769</v>
      </c>
      <c r="AC97" s="169">
        <f>IFERROR(Inv_SY_B!AC97/Inv_SY_B!$DA97-1,"")</f>
        <v>-8.0403479664539867E-2</v>
      </c>
      <c r="AD97" s="169">
        <f>IFERROR(Inv_SY_B!AD97/Inv_SY_B!$DA97-1,"")</f>
        <v>-0.11896046588603115</v>
      </c>
      <c r="AE97" s="169">
        <f>IFERROR(Inv_SY_B!AE97/Inv_SY_B!$DA97-1,"")</f>
        <v>-8.658358382156961E-2</v>
      </c>
      <c r="AF97" s="169">
        <f>IFERROR(Inv_SY_B!AF97/Inv_SY_B!$DA97-1,"")</f>
        <v>-6.4659250320257655E-2</v>
      </c>
      <c r="AG97" s="169">
        <f>IFERROR(Inv_SY_B!AG97/Inv_SY_B!$DA97-1,"")</f>
        <v>-3.9728748436274941E-2</v>
      </c>
      <c r="AH97" s="169">
        <f>IFERROR(Inv_SY_B!AH97/Inv_SY_B!$DA97-1,"")</f>
        <v>-8.4321830571355116E-2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 t="str">
        <f>IFERROR(Inv_SY_B!CJ97/Inv_SY_B!$DC97-1,"")</f>
        <v/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-0.99329614161370239</v>
      </c>
      <c r="CN97" s="169">
        <f>IFERROR(Inv_SY_B!CN97/Inv_SY_B!$DB97-1,"")</f>
        <v>-1</v>
      </c>
      <c r="CO97" s="169">
        <f>IFERROR(Inv_SY_B!CO97/Inv_SY_B!$DB97-1,"")</f>
        <v>-0.73145131993713708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-2.7036827586733314E-2</v>
      </c>
      <c r="CV97" s="169">
        <f>IFERROR(Inv_SY_B!CV97/Inv_SY_B!$DB97-1,"")</f>
        <v>0.60048703803691006</v>
      </c>
      <c r="CW97" s="169">
        <f>IFERROR(Inv_SY_B!CW97/Inv_SY_B!$DB97-1,"")</f>
        <v>-1</v>
      </c>
      <c r="CX97" s="169">
        <f>IFERROR(Inv_SY_B!CX97/Inv_SY_B!$DB97-1,"")</f>
        <v>7.1562469973302623E-2</v>
      </c>
      <c r="CY97" s="169">
        <f>IFERROR(Inv_SY_B!CY97/Inv_SY_B!$DB97-1,"")</f>
        <v>8.6438639513656934E-2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5.4683928240495172E-2</v>
      </c>
      <c r="D98" s="169">
        <f>IFERROR(Inv_SY_B!D98/Inv_SY_B!$DA98-1,"")</f>
        <v>4.9437936332959787E-2</v>
      </c>
      <c r="E98" s="169">
        <f>IFERROR(Inv_SY_B!E98/Inv_SY_B!$DA98-1,"")</f>
        <v>1.4844041205136937E-2</v>
      </c>
      <c r="F98" s="169">
        <f>IFERROR(Inv_SY_B!F98/Inv_SY_B!$DA98-1,"")</f>
        <v>-4.8747595617286699E-3</v>
      </c>
      <c r="G98" s="169">
        <f>IFERROR(Inv_SY_B!G98/Inv_SY_B!$DA98-1,"")</f>
        <v>7.7273566112203707E-3</v>
      </c>
      <c r="H98" s="169">
        <f>IFERROR(Inv_SY_B!H98/Inv_SY_B!$DA98-1,"")</f>
        <v>2.076280498117189E-2</v>
      </c>
      <c r="I98" s="169">
        <f>IFERROR(Inv_SY_B!I98/Inv_SY_B!$DA98-1,"")</f>
        <v>-0.38824839671567524</v>
      </c>
      <c r="J98" s="169">
        <f>IFERROR(Inv_SY_B!J98/Inv_SY_B!$DA98-1,"")</f>
        <v>-0.38985164675859729</v>
      </c>
      <c r="K98" s="169">
        <f>IFERROR(Inv_SY_B!K98/Inv_SY_B!$DA98-1,"")</f>
        <v>4.8438005592490452E-3</v>
      </c>
      <c r="L98" s="169">
        <f>IFERROR(Inv_SY_B!L98/Inv_SY_B!$DA98-1,"")</f>
        <v>1.4908836512516954E-2</v>
      </c>
      <c r="M98" s="169">
        <f>IFERROR(Inv_SY_B!M98/Inv_SY_B!$DA98-1,"")</f>
        <v>3.2180359910197964E-2</v>
      </c>
      <c r="N98" s="169">
        <f>IFERROR(Inv_SY_B!N98/Inv_SY_B!$DA98-1,"")</f>
        <v>2.9448321699145907E-2</v>
      </c>
      <c r="O98" s="169">
        <f>IFERROR(Inv_SY_B!O98/Inv_SY_B!$DA98-1,"")</f>
        <v>2.2651987204259649E-2</v>
      </c>
      <c r="P98" s="169">
        <f>IFERROR(Inv_SY_B!P98/Inv_SY_B!$DA98-1,"")</f>
        <v>1.6153848392572723E-2</v>
      </c>
      <c r="Q98" s="169">
        <f>IFERROR(Inv_SY_B!Q98/Inv_SY_B!$DA98-1,"")</f>
        <v>-1.3311639629452143E-2</v>
      </c>
      <c r="R98" s="169">
        <f>IFERROR(Inv_SY_B!R98/Inv_SY_B!$DA98-1,"")</f>
        <v>9.351139129390118E-3</v>
      </c>
      <c r="S98" s="169">
        <f>IFERROR(Inv_SY_B!S98/Inv_SY_B!$DA98-1,"")</f>
        <v>1.5368165279372015E-2</v>
      </c>
      <c r="T98" s="169">
        <f>IFERROR(Inv_SY_B!T98/Inv_SY_B!$DA98-1,"")</f>
        <v>3.0362213033119367E-4</v>
      </c>
      <c r="U98" s="169">
        <f>IFERROR(Inv_SY_B!U98/Inv_SY_B!$DA98-1,"")</f>
        <v>0.11551017910994643</v>
      </c>
      <c r="V98" s="169">
        <f>IFERROR(Inv_SY_B!V98/Inv_SY_B!$DA98-1,"")</f>
        <v>0.13809038000611751</v>
      </c>
      <c r="W98" s="169">
        <f>IFERROR(Inv_SY_B!W98/Inv_SY_B!$DA98-1,"")</f>
        <v>0.17769317154764352</v>
      </c>
      <c r="X98" s="169">
        <f>IFERROR(Inv_SY_B!X98/Inv_SY_B!$DA98-1,"")</f>
        <v>2.6921983754536472E-2</v>
      </c>
      <c r="Y98" s="169">
        <f>IFERROR(Inv_SY_B!Y98/Inv_SY_B!$DA98-1,"")</f>
        <v>3.148148243858695E-2</v>
      </c>
      <c r="Z98" s="169">
        <f>IFERROR(Inv_SY_B!Z98/Inv_SY_B!$DA98-1,"")</f>
        <v>2.9146470833480764E-2</v>
      </c>
      <c r="AA98" s="169">
        <f>IFERROR(Inv_SY_B!AA98/Inv_SY_B!$DA98-1,"")</f>
        <v>-3.865940366166698E-2</v>
      </c>
      <c r="AB98" s="169">
        <f>IFERROR(Inv_SY_B!AB98/Inv_SY_B!$DA98-1,"")</f>
        <v>-2.7302264131731868E-2</v>
      </c>
      <c r="AC98" s="169">
        <f>IFERROR(Inv_SY_B!AC98/Inv_SY_B!$DA98-1,"")</f>
        <v>1.5753914945999092E-2</v>
      </c>
      <c r="AD98" s="169">
        <f>IFERROR(Inv_SY_B!AD98/Inv_SY_B!$DA98-1,"")</f>
        <v>-4.151181584023611E-2</v>
      </c>
      <c r="AE98" s="169">
        <f>IFERROR(Inv_SY_B!AE98/Inv_SY_B!$DA98-1,"")</f>
        <v>5.8227693515819912E-3</v>
      </c>
      <c r="AF98" s="169">
        <f>IFERROR(Inv_SY_B!AF98/Inv_SY_B!$DA98-1,"")</f>
        <v>3.4212264485807831E-2</v>
      </c>
      <c r="AG98" s="169">
        <f>IFERROR(Inv_SY_B!AG98/Inv_SY_B!$DA98-1,"")</f>
        <v>4.4184344717646207E-2</v>
      </c>
      <c r="AH98" s="169">
        <f>IFERROR(Inv_SY_B!AH98/Inv_SY_B!$DA98-1,"")</f>
        <v>-7.7231830802720891E-3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 t="str">
        <f>IFERROR(Inv_SY_B!CJ98/Inv_SY_B!$DC98-1,"")</f>
        <v/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-0.99197661032735041</v>
      </c>
      <c r="CN98" s="169">
        <f>IFERROR(Inv_SY_B!CN98/Inv_SY_B!$DB98-1,"")</f>
        <v>-1</v>
      </c>
      <c r="CO98" s="169">
        <f>IFERROR(Inv_SY_B!CO98/Inv_SY_B!$DB98-1,"")</f>
        <v>-0.7260209723257538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-2.5996664759360577E-2</v>
      </c>
      <c r="CV98" s="169">
        <f>IFERROR(Inv_SY_B!CV98/Inv_SY_B!$DB98-1,"")</f>
        <v>0.59653616697684453</v>
      </c>
      <c r="CW98" s="169">
        <f>IFERROR(Inv_SY_B!CW98/Inv_SY_B!$DB98-1,"")</f>
        <v>-1</v>
      </c>
      <c r="CX98" s="169">
        <f>IFERROR(Inv_SY_B!CX98/Inv_SY_B!$DB98-1,"")</f>
        <v>7.2237246339300176E-2</v>
      </c>
      <c r="CY98" s="169">
        <f>IFERROR(Inv_SY_B!CY98/Inv_SY_B!$DB98-1,"")</f>
        <v>8.324422376896945E-2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2.1179280244964627E-2</v>
      </c>
      <c r="D99" s="169">
        <f>IFERROR(Inv_SY_B!D99/Inv_SY_B!$DA99-1,"")</f>
        <v>1.9649802272091899E-2</v>
      </c>
      <c r="E99" s="169">
        <f>IFERROR(Inv_SY_B!E99/Inv_SY_B!$DA99-1,"")</f>
        <v>-2.8729253633286378E-2</v>
      </c>
      <c r="F99" s="169">
        <f>IFERROR(Inv_SY_B!F99/Inv_SY_B!$DA99-1,"")</f>
        <v>-5.3538335821700422E-2</v>
      </c>
      <c r="G99" s="169">
        <f>IFERROR(Inv_SY_B!G99/Inv_SY_B!$DA99-1,"")</f>
        <v>-3.1408816508858184E-2</v>
      </c>
      <c r="H99" s="169">
        <f>IFERROR(Inv_SY_B!H99/Inv_SY_B!$DA99-1,"")</f>
        <v>-1.9123085458029543E-2</v>
      </c>
      <c r="I99" s="169">
        <f>IFERROR(Inv_SY_B!I99/Inv_SY_B!$DA99-1,"")</f>
        <v>-0.13835890683565</v>
      </c>
      <c r="J99" s="169">
        <f>IFERROR(Inv_SY_B!J99/Inv_SY_B!$DA99-1,"")</f>
        <v>-6.7264140257397242E-2</v>
      </c>
      <c r="K99" s="169">
        <f>IFERROR(Inv_SY_B!K99/Inv_SY_B!$DA99-1,"")</f>
        <v>-4.2274431427301362E-2</v>
      </c>
      <c r="L99" s="169">
        <f>IFERROR(Inv_SY_B!L99/Inv_SY_B!$DA99-1,"")</f>
        <v>-3.9403424589764757E-2</v>
      </c>
      <c r="M99" s="169">
        <f>IFERROR(Inv_SY_B!M99/Inv_SY_B!$DA99-1,"")</f>
        <v>-6.5813670420467041E-5</v>
      </c>
      <c r="N99" s="169">
        <f>IFERROR(Inv_SY_B!N99/Inv_SY_B!$DA99-1,"")</f>
        <v>-5.2089694035968304E-3</v>
      </c>
      <c r="O99" s="169">
        <f>IFERROR(Inv_SY_B!O99/Inv_SY_B!$DA99-1,"")</f>
        <v>-2.053029220235203E-3</v>
      </c>
      <c r="P99" s="169">
        <f>IFERROR(Inv_SY_B!P99/Inv_SY_B!$DA99-1,"")</f>
        <v>-1.2367282964415471E-2</v>
      </c>
      <c r="Q99" s="169">
        <f>IFERROR(Inv_SY_B!Q99/Inv_SY_B!$DA99-1,"")</f>
        <v>-3.2712794648564691E-2</v>
      </c>
      <c r="R99" s="169">
        <f>IFERROR(Inv_SY_B!R99/Inv_SY_B!$DA99-1,"")</f>
        <v>-1.0481455727172184E-2</v>
      </c>
      <c r="S99" s="169">
        <f>IFERROR(Inv_SY_B!S99/Inv_SY_B!$DA99-1,"")</f>
        <v>-3.9106931165014958E-3</v>
      </c>
      <c r="T99" s="169">
        <f>IFERROR(Inv_SY_B!T99/Inv_SY_B!$DA99-1,"")</f>
        <v>-2.7139320919065457E-2</v>
      </c>
      <c r="U99" s="169">
        <f>IFERROR(Inv_SY_B!U99/Inv_SY_B!$DA99-1,"")</f>
        <v>0.11765482484101053</v>
      </c>
      <c r="V99" s="169">
        <f>IFERROR(Inv_SY_B!V99/Inv_SY_B!$DA99-1,"")</f>
        <v>0.13509487169724532</v>
      </c>
      <c r="W99" s="169">
        <f>IFERROR(Inv_SY_B!W99/Inv_SY_B!$DA99-1,"")</f>
        <v>0.14757961813408516</v>
      </c>
      <c r="X99" s="169">
        <f>IFERROR(Inv_SY_B!X99/Inv_SY_B!$DA99-1,"")</f>
        <v>3.1434896359370246E-3</v>
      </c>
      <c r="Y99" s="169">
        <f>IFERROR(Inv_SY_B!Y99/Inv_SY_B!$DA99-1,"")</f>
        <v>3.0149665714120477E-2</v>
      </c>
      <c r="Z99" s="169">
        <f>IFERROR(Inv_SY_B!Z99/Inv_SY_B!$DA99-1,"")</f>
        <v>3.0962384578729907E-2</v>
      </c>
      <c r="AA99" s="169">
        <f>IFERROR(Inv_SY_B!AA99/Inv_SY_B!$DA99-1,"")</f>
        <v>-3.1608377502049811E-2</v>
      </c>
      <c r="AB99" s="169">
        <f>IFERROR(Inv_SY_B!AB99/Inv_SY_B!$DA99-1,"")</f>
        <v>-1.7975424478351432E-2</v>
      </c>
      <c r="AC99" s="169">
        <f>IFERROR(Inv_SY_B!AC99/Inv_SY_B!$DA99-1,"")</f>
        <v>1.7605793374112944E-2</v>
      </c>
      <c r="AD99" s="169">
        <f>IFERROR(Inv_SY_B!AD99/Inv_SY_B!$DA99-1,"")</f>
        <v>-3.9329400440867301E-2</v>
      </c>
      <c r="AE99" s="169">
        <f>IFERROR(Inv_SY_B!AE99/Inv_SY_B!$DA99-1,"")</f>
        <v>4.3705181684210448E-3</v>
      </c>
      <c r="AF99" s="169">
        <f>IFERROR(Inv_SY_B!AF99/Inv_SY_B!$DA99-1,"")</f>
        <v>3.1912546454333723E-2</v>
      </c>
      <c r="AG99" s="169">
        <f>IFERROR(Inv_SY_B!AG99/Inv_SY_B!$DA99-1,"")</f>
        <v>5.3584572421939702E-2</v>
      </c>
      <c r="AH99" s="169">
        <f>IFERROR(Inv_SY_B!AH99/Inv_SY_B!$DA99-1,"")</f>
        <v>-9.9344109137572412E-3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 t="str">
        <f>IFERROR(Inv_SY_B!CJ99/Inv_SY_B!$DC99-1,"")</f>
        <v/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-0.99188950571275158</v>
      </c>
      <c r="CN99" s="169">
        <f>IFERROR(Inv_SY_B!CN99/Inv_SY_B!$DB99-1,"")</f>
        <v>-1</v>
      </c>
      <c r="CO99" s="169">
        <f>IFERROR(Inv_SY_B!CO99/Inv_SY_B!$DB99-1,"")</f>
        <v>-0.72424319423355321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-0.99834035255788711</v>
      </c>
      <c r="CT99" s="169">
        <f>IFERROR(Inv_SY_B!CT99/Inv_SY_B!$DB99-1,"")</f>
        <v>-1</v>
      </c>
      <c r="CU99" s="169">
        <f>IFERROR(Inv_SY_B!CU99/Inv_SY_B!$DB99-1,"")</f>
        <v>-4.3912904916152296E-2</v>
      </c>
      <c r="CV99" s="169">
        <f>IFERROR(Inv_SY_B!CV99/Inv_SY_B!$DB99-1,"")</f>
        <v>0.6121359663190542</v>
      </c>
      <c r="CW99" s="169">
        <f>IFERROR(Inv_SY_B!CW99/Inv_SY_B!$DB99-1,"")</f>
        <v>-1</v>
      </c>
      <c r="CX99" s="169">
        <f>IFERROR(Inv_SY_B!CX99/Inv_SY_B!$DB99-1,"")</f>
        <v>7.593967408976332E-2</v>
      </c>
      <c r="CY99" s="169">
        <f>IFERROR(Inv_SY_B!CY99/Inv_SY_B!$DB99-1,"")</f>
        <v>8.008045874088876E-2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2.9876667645629462E-2</v>
      </c>
      <c r="D100" s="169">
        <f>IFERROR(Inv_SY_B!D100/Inv_SY_B!$DA100-1,"")</f>
        <v>2.3694636806492309E-2</v>
      </c>
      <c r="E100" s="169">
        <f>IFERROR(Inv_SY_B!E100/Inv_SY_B!$DA100-1,"")</f>
        <v>-9.2029749006518058E-3</v>
      </c>
      <c r="F100" s="169">
        <f>IFERROR(Inv_SY_B!F100/Inv_SY_B!$DA100-1,"")</f>
        <v>-2.264540921368563E-2</v>
      </c>
      <c r="G100" s="169">
        <f>IFERROR(Inv_SY_B!G100/Inv_SY_B!$DA100-1,"")</f>
        <v>-1.2532353581011013E-2</v>
      </c>
      <c r="H100" s="169">
        <f>IFERROR(Inv_SY_B!H100/Inv_SY_B!$DA100-1,"")</f>
        <v>-1.1912840500835076E-3</v>
      </c>
      <c r="I100" s="169">
        <f>IFERROR(Inv_SY_B!I100/Inv_SY_B!$DA100-1,"")</f>
        <v>-1.3615895255940758E-2</v>
      </c>
      <c r="J100" s="169">
        <f>IFERROR(Inv_SY_B!J100/Inv_SY_B!$DA100-1,"")</f>
        <v>-3.1121112982022248E-2</v>
      </c>
      <c r="K100" s="169">
        <f>IFERROR(Inv_SY_B!K100/Inv_SY_B!$DA100-1,"")</f>
        <v>-1.4456811822997739E-2</v>
      </c>
      <c r="L100" s="169">
        <f>IFERROR(Inv_SY_B!L100/Inv_SY_B!$DA100-1,"")</f>
        <v>-2.0581173900272587E-3</v>
      </c>
      <c r="M100" s="169">
        <f>IFERROR(Inv_SY_B!M100/Inv_SY_B!$DA100-1,"")</f>
        <v>3.8507718846980676E-3</v>
      </c>
      <c r="N100" s="169">
        <f>IFERROR(Inv_SY_B!N100/Inv_SY_B!$DA100-1,"")</f>
        <v>7.4169460496693596E-3</v>
      </c>
      <c r="O100" s="169">
        <f>IFERROR(Inv_SY_B!O100/Inv_SY_B!$DA100-1,"")</f>
        <v>-8.4164691682538928E-3</v>
      </c>
      <c r="P100" s="169">
        <f>IFERROR(Inv_SY_B!P100/Inv_SY_B!$DA100-1,"")</f>
        <v>-8.0083659063496793E-3</v>
      </c>
      <c r="Q100" s="169">
        <f>IFERROR(Inv_SY_B!Q100/Inv_SY_B!$DA100-1,"")</f>
        <v>-6.9156349389245309E-2</v>
      </c>
      <c r="R100" s="169">
        <f>IFERROR(Inv_SY_B!R100/Inv_SY_B!$DA100-1,"")</f>
        <v>-4.3943624947766935E-2</v>
      </c>
      <c r="S100" s="169">
        <f>IFERROR(Inv_SY_B!S100/Inv_SY_B!$DA100-1,"")</f>
        <v>-3.4949964071720019E-2</v>
      </c>
      <c r="T100" s="169">
        <f>IFERROR(Inv_SY_B!T100/Inv_SY_B!$DA100-1,"")</f>
        <v>-4.6483326062132235E-2</v>
      </c>
      <c r="U100" s="169">
        <f>IFERROR(Inv_SY_B!U100/Inv_SY_B!$DA100-1,"")</f>
        <v>0.11920529650614498</v>
      </c>
      <c r="V100" s="169">
        <f>IFERROR(Inv_SY_B!V100/Inv_SY_B!$DA100-1,"")</f>
        <v>0.13085801202004776</v>
      </c>
      <c r="W100" s="169">
        <f>IFERROR(Inv_SY_B!W100/Inv_SY_B!$DA100-1,"")</f>
        <v>0.15449261183615803</v>
      </c>
      <c r="X100" s="169">
        <f>IFERROR(Inv_SY_B!X100/Inv_SY_B!$DA100-1,"")</f>
        <v>2.0379123634730378E-2</v>
      </c>
      <c r="Y100" s="169">
        <f>IFERROR(Inv_SY_B!Y100/Inv_SY_B!$DA100-1,"")</f>
        <v>2.5211014762362538E-2</v>
      </c>
      <c r="Z100" s="169">
        <f>IFERROR(Inv_SY_B!Z100/Inv_SY_B!$DA100-1,"")</f>
        <v>3.303569506664128E-2</v>
      </c>
      <c r="AA100" s="169">
        <f>IFERROR(Inv_SY_B!AA100/Inv_SY_B!$DA100-1,"")</f>
        <v>-4.7952786689776206E-2</v>
      </c>
      <c r="AB100" s="169">
        <f>IFERROR(Inv_SY_B!AB100/Inv_SY_B!$DA100-1,"")</f>
        <v>-3.0700981114195169E-2</v>
      </c>
      <c r="AC100" s="169">
        <f>IFERROR(Inv_SY_B!AC100/Inv_SY_B!$DA100-1,"")</f>
        <v>-1.063546637401025E-2</v>
      </c>
      <c r="AD100" s="169">
        <f>IFERROR(Inv_SY_B!AD100/Inv_SY_B!$DA100-1,"")</f>
        <v>-5.5919168147975595E-2</v>
      </c>
      <c r="AE100" s="169">
        <f>IFERROR(Inv_SY_B!AE100/Inv_SY_B!$DA100-1,"")</f>
        <v>-2.424918343590543E-2</v>
      </c>
      <c r="AF100" s="169">
        <f>IFERROR(Inv_SY_B!AF100/Inv_SY_B!$DA100-1,"")</f>
        <v>1.0224103687679342E-3</v>
      </c>
      <c r="AG100" s="169">
        <f>IFERROR(Inv_SY_B!AG100/Inv_SY_B!$DA100-1,"")</f>
        <v>-6.7534646480545968E-3</v>
      </c>
      <c r="AH100" s="169">
        <f>IFERROR(Inv_SY_B!AH100/Inv_SY_B!$DA100-1,"")</f>
        <v>-5.5050077429542932E-2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 t="str">
        <f>IFERROR(Inv_SY_B!CJ100/Inv_SY_B!$DC100-1,"")</f>
        <v/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-0.26399564921377738</v>
      </c>
      <c r="CN100" s="169">
        <f>IFERROR(Inv_SY_B!CN100/Inv_SY_B!$DB100-1,"")</f>
        <v>-0.89590143393608523</v>
      </c>
      <c r="CO100" s="169">
        <f>IFERROR(Inv_SY_B!CO100/Inv_SY_B!$DB100-1,"")</f>
        <v>-0.29797010659583112</v>
      </c>
      <c r="CP100" s="169">
        <f>IFERROR(Inv_SY_B!CP100/Inv_SY_B!$DB100-1,"")</f>
        <v>-0.99900723988169327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-0.98184489933646502</v>
      </c>
      <c r="CT100" s="169">
        <f>IFERROR(Inv_SY_B!CT100/Inv_SY_B!$DB100-1,"")</f>
        <v>-0.49516079733854479</v>
      </c>
      <c r="CU100" s="169">
        <f>IFERROR(Inv_SY_B!CU100/Inv_SY_B!$DB100-1,"")</f>
        <v>0.24351822527282763</v>
      </c>
      <c r="CV100" s="169">
        <f>IFERROR(Inv_SY_B!CV100/Inv_SY_B!$DB100-1,"")</f>
        <v>1.005767027693</v>
      </c>
      <c r="CW100" s="169">
        <f>IFERROR(Inv_SY_B!CW100/Inv_SY_B!$DB100-1,"")</f>
        <v>-1</v>
      </c>
      <c r="CX100" s="169">
        <f>IFERROR(Inv_SY_B!CX100/Inv_SY_B!$DB100-1,"")</f>
        <v>0.33678872780449698</v>
      </c>
      <c r="CY100" s="169">
        <f>IFERROR(Inv_SY_B!CY100/Inv_SY_B!$DB100-1,"")</f>
        <v>0.36695400631391362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2.5316138451692005E-2</v>
      </c>
      <c r="D101" s="169">
        <f>IFERROR(Inv_SY_B!D101/Inv_SY_B!$DA101-1,"")</f>
        <v>1.507051537314541E-2</v>
      </c>
      <c r="E101" s="169">
        <f>IFERROR(Inv_SY_B!E101/Inv_SY_B!$DA101-1,"")</f>
        <v>-2.3342885517929512E-2</v>
      </c>
      <c r="F101" s="169">
        <f>IFERROR(Inv_SY_B!F101/Inv_SY_B!$DA101-1,"")</f>
        <v>-5.2440903554937246E-2</v>
      </c>
      <c r="G101" s="169">
        <f>IFERROR(Inv_SY_B!G101/Inv_SY_B!$DA101-1,"")</f>
        <v>-2.6577563955505368E-2</v>
      </c>
      <c r="H101" s="169">
        <f>IFERROR(Inv_SY_B!H101/Inv_SY_B!$DA101-1,"")</f>
        <v>-1.7845992101217734E-2</v>
      </c>
      <c r="I101" s="169">
        <f>IFERROR(Inv_SY_B!I101/Inv_SY_B!$DA101-1,"")</f>
        <v>-2.5040176586127671E-2</v>
      </c>
      <c r="J101" s="169">
        <f>IFERROR(Inv_SY_B!J101/Inv_SY_B!$DA101-1,"")</f>
        <v>-6.8252149720236965E-2</v>
      </c>
      <c r="K101" s="169">
        <f>IFERROR(Inv_SY_B!K101/Inv_SY_B!$DA101-1,"")</f>
        <v>-4.5223764709042769E-2</v>
      </c>
      <c r="L101" s="169">
        <f>IFERROR(Inv_SY_B!L101/Inv_SY_B!$DA101-1,"")</f>
        <v>-4.2848246948089308E-2</v>
      </c>
      <c r="M101" s="169">
        <f>IFERROR(Inv_SY_B!M101/Inv_SY_B!$DA101-1,"")</f>
        <v>-6.9730595685298935E-3</v>
      </c>
      <c r="N101" s="169">
        <f>IFERROR(Inv_SY_B!N101/Inv_SY_B!$DA101-1,"")</f>
        <v>-7.3913240057158491E-3</v>
      </c>
      <c r="O101" s="169">
        <f>IFERROR(Inv_SY_B!O101/Inv_SY_B!$DA101-1,"")</f>
        <v>-1.0548199651205792E-2</v>
      </c>
      <c r="P101" s="169">
        <f>IFERROR(Inv_SY_B!P101/Inv_SY_B!$DA101-1,"")</f>
        <v>-2.2826110416116707E-2</v>
      </c>
      <c r="Q101" s="169">
        <f>IFERROR(Inv_SY_B!Q101/Inv_SY_B!$DA101-1,"")</f>
        <v>-3.1394144948396541E-2</v>
      </c>
      <c r="R101" s="169">
        <f>IFERROR(Inv_SY_B!R101/Inv_SY_B!$DA101-1,"")</f>
        <v>-2.1525812492519059E-2</v>
      </c>
      <c r="S101" s="169">
        <f>IFERROR(Inv_SY_B!S101/Inv_SY_B!$DA101-1,"")</f>
        <v>-1.9130526843785689E-2</v>
      </c>
      <c r="T101" s="169">
        <f>IFERROR(Inv_SY_B!T101/Inv_SY_B!$DA101-1,"")</f>
        <v>-5.2038485358766984E-2</v>
      </c>
      <c r="U101" s="169">
        <f>IFERROR(Inv_SY_B!U101/Inv_SY_B!$DA101-1,"")</f>
        <v>0.10565957815940874</v>
      </c>
      <c r="V101" s="169">
        <f>IFERROR(Inv_SY_B!V101/Inv_SY_B!$DA101-1,"")</f>
        <v>9.5187916602564204E-2</v>
      </c>
      <c r="W101" s="169">
        <f>IFERROR(Inv_SY_B!W101/Inv_SY_B!$DA101-1,"")</f>
        <v>0.12080060567513629</v>
      </c>
      <c r="X101" s="169">
        <f>IFERROR(Inv_SY_B!X101/Inv_SY_B!$DA101-1,"")</f>
        <v>6.5169120051034035E-4</v>
      </c>
      <c r="Y101" s="169">
        <f>IFERROR(Inv_SY_B!Y101/Inv_SY_B!$DA101-1,"")</f>
        <v>5.5160197849757342E-2</v>
      </c>
      <c r="Z101" s="169">
        <f>IFERROR(Inv_SY_B!Z101/Inv_SY_B!$DA101-1,"")</f>
        <v>5.4429747631968173E-2</v>
      </c>
      <c r="AA101" s="169">
        <f>IFERROR(Inv_SY_B!AA101/Inv_SY_B!$DA101-1,"")</f>
        <v>-3.2699033298416835E-2</v>
      </c>
      <c r="AB101" s="169">
        <f>IFERROR(Inv_SY_B!AB101/Inv_SY_B!$DA101-1,"")</f>
        <v>-1.8563711403632888E-2</v>
      </c>
      <c r="AC101" s="169">
        <f>IFERROR(Inv_SY_B!AC101/Inv_SY_B!$DA101-1,"")</f>
        <v>2.1904905159980448E-2</v>
      </c>
      <c r="AD101" s="169">
        <f>IFERROR(Inv_SY_B!AD101/Inv_SY_B!$DA101-1,"")</f>
        <v>-2.7485049555485475E-2</v>
      </c>
      <c r="AE101" s="169">
        <f>IFERROR(Inv_SY_B!AE101/Inv_SY_B!$DA101-1,"")</f>
        <v>-2.0028734975889861E-3</v>
      </c>
      <c r="AF101" s="169">
        <f>IFERROR(Inv_SY_B!AF101/Inv_SY_B!$DA101-1,"")</f>
        <v>2.9808865949526364E-2</v>
      </c>
      <c r="AG101" s="169">
        <f>IFERROR(Inv_SY_B!AG101/Inv_SY_B!$DA101-1,"")</f>
        <v>4.5607372058835915E-2</v>
      </c>
      <c r="AH101" s="169">
        <f>IFERROR(Inv_SY_B!AH101/Inv_SY_B!$DA101-1,"")</f>
        <v>-1.5447519979279623E-2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 t="str">
        <f>IFERROR(Inv_SY_B!CJ101/Inv_SY_B!$DC101-1,"")</f>
        <v/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-3.8296361475800622E-2</v>
      </c>
      <c r="CN101" s="169">
        <f>IFERROR(Inv_SY_B!CN101/Inv_SY_B!$DB101-1,"")</f>
        <v>-0.40368057630424914</v>
      </c>
      <c r="CO101" s="169">
        <f>IFERROR(Inv_SY_B!CO101/Inv_SY_B!$DB101-1,"")</f>
        <v>-0.2506587049592458</v>
      </c>
      <c r="CP101" s="169">
        <f>IFERROR(Inv_SY_B!CP101/Inv_SY_B!$DB101-1,"")</f>
        <v>-0.68684517796860645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-0.49019813894060682</v>
      </c>
      <c r="CT101" s="169">
        <f>IFERROR(Inv_SY_B!CT101/Inv_SY_B!$DB101-1,"")</f>
        <v>-0.27302140007791309</v>
      </c>
      <c r="CU101" s="169">
        <f>IFERROR(Inv_SY_B!CU101/Inv_SY_B!$DB101-1,"")</f>
        <v>0.24219237033455232</v>
      </c>
      <c r="CV101" s="169">
        <f>IFERROR(Inv_SY_B!CV101/Inv_SY_B!$DB101-1,"")</f>
        <v>1.1153561923113871</v>
      </c>
      <c r="CW101" s="169">
        <f>IFERROR(Inv_SY_B!CW101/Inv_SY_B!$DB101-1,"")</f>
        <v>-1</v>
      </c>
      <c r="CX101" s="169">
        <f>IFERROR(Inv_SY_B!CX101/Inv_SY_B!$DB101-1,"")</f>
        <v>0.38920529617271105</v>
      </c>
      <c r="CY101" s="169">
        <f>IFERROR(Inv_SY_B!CY101/Inv_SY_B!$DB101-1,"")</f>
        <v>0.39594650090777184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2.3673297936295912E-2</v>
      </c>
      <c r="D102" s="169">
        <f>IFERROR(Inv_SY_B!D102/Inv_SY_B!$DA102-1,"")</f>
        <v>1.9818849354567458E-2</v>
      </c>
      <c r="E102" s="169">
        <f>IFERROR(Inv_SY_B!E102/Inv_SY_B!$DA102-1,"")</f>
        <v>-2.0914807058760365E-2</v>
      </c>
      <c r="F102" s="169">
        <f>IFERROR(Inv_SY_B!F102/Inv_SY_B!$DA102-1,"")</f>
        <v>-3.0021107191658514E-2</v>
      </c>
      <c r="G102" s="169">
        <f>IFERROR(Inv_SY_B!G102/Inv_SY_B!$DA102-1,"")</f>
        <v>-2.1116451625321941E-2</v>
      </c>
      <c r="H102" s="169">
        <f>IFERROR(Inv_SY_B!H102/Inv_SY_B!$DA102-1,"")</f>
        <v>-1.2967684468146223E-2</v>
      </c>
      <c r="I102" s="169">
        <f>IFERROR(Inv_SY_B!I102/Inv_SY_B!$DA102-1,"")</f>
        <v>-5.5737800913531199E-3</v>
      </c>
      <c r="J102" s="169">
        <f>IFERROR(Inv_SY_B!J102/Inv_SY_B!$DA102-1,"")</f>
        <v>-4.3763376945406107E-2</v>
      </c>
      <c r="K102" s="169">
        <f>IFERROR(Inv_SY_B!K102/Inv_SY_B!$DA102-1,"")</f>
        <v>-1.8762135865349472E-2</v>
      </c>
      <c r="L102" s="169">
        <f>IFERROR(Inv_SY_B!L102/Inv_SY_B!$DA102-1,"")</f>
        <v>-1.9592660298462405E-2</v>
      </c>
      <c r="M102" s="169">
        <f>IFERROR(Inv_SY_B!M102/Inv_SY_B!$DA102-1,"")</f>
        <v>1.2916145366548282E-3</v>
      </c>
      <c r="N102" s="169">
        <f>IFERROR(Inv_SY_B!N102/Inv_SY_B!$DA102-1,"")</f>
        <v>-2.9754846757157338E-3</v>
      </c>
      <c r="O102" s="169">
        <f>IFERROR(Inv_SY_B!O102/Inv_SY_B!$DA102-1,"")</f>
        <v>-9.2936198524329328E-4</v>
      </c>
      <c r="P102" s="169">
        <f>IFERROR(Inv_SY_B!P102/Inv_SY_B!$DA102-1,"")</f>
        <v>-1.9868660247835956E-2</v>
      </c>
      <c r="Q102" s="169">
        <f>IFERROR(Inv_SY_B!Q102/Inv_SY_B!$DA102-1,"")</f>
        <v>-2.6496767363658136E-2</v>
      </c>
      <c r="R102" s="169">
        <f>IFERROR(Inv_SY_B!R102/Inv_SY_B!$DA102-1,"")</f>
        <v>-1.3299944772837025E-2</v>
      </c>
      <c r="S102" s="169">
        <f>IFERROR(Inv_SY_B!S102/Inv_SY_B!$DA102-1,"")</f>
        <v>-7.2926991149211418E-3</v>
      </c>
      <c r="T102" s="169">
        <f>IFERROR(Inv_SY_B!T102/Inv_SY_B!$DA102-1,"")</f>
        <v>1.2468468408143529E-2</v>
      </c>
      <c r="U102" s="169">
        <f>IFERROR(Inv_SY_B!U102/Inv_SY_B!$DA102-1,"")</f>
        <v>9.3223417415875254E-2</v>
      </c>
      <c r="V102" s="169">
        <f>IFERROR(Inv_SY_B!V102/Inv_SY_B!$DA102-1,"")</f>
        <v>0.124186275725374</v>
      </c>
      <c r="W102" s="169">
        <f>IFERROR(Inv_SY_B!W102/Inv_SY_B!$DA102-1,"")</f>
        <v>0.1682116222793999</v>
      </c>
      <c r="X102" s="169">
        <f>IFERROR(Inv_SY_B!X102/Inv_SY_B!$DA102-1,"")</f>
        <v>1.1807351872745953E-2</v>
      </c>
      <c r="Y102" s="169">
        <f>IFERROR(Inv_SY_B!Y102/Inv_SY_B!$DA102-1,"")</f>
        <v>6.1086200812379143E-3</v>
      </c>
      <c r="Z102" s="169">
        <f>IFERROR(Inv_SY_B!Z102/Inv_SY_B!$DA102-1,"")</f>
        <v>6.8030443874087521E-3</v>
      </c>
      <c r="AA102" s="169">
        <f>IFERROR(Inv_SY_B!AA102/Inv_SY_B!$DA102-1,"")</f>
        <v>-6.4467271181791186E-2</v>
      </c>
      <c r="AB102" s="169">
        <f>IFERROR(Inv_SY_B!AB102/Inv_SY_B!$DA102-1,"")</f>
        <v>-0.14420516233733882</v>
      </c>
      <c r="AC102" s="169">
        <f>IFERROR(Inv_SY_B!AC102/Inv_SY_B!$DA102-1,"")</f>
        <v>1.4030904265891486E-3</v>
      </c>
      <c r="AD102" s="169">
        <f>IFERROR(Inv_SY_B!AD102/Inv_SY_B!$DA102-1,"")</f>
        <v>-5.4546740235149715E-2</v>
      </c>
      <c r="AE102" s="169">
        <f>IFERROR(Inv_SY_B!AE102/Inv_SY_B!$DA102-1,"")</f>
        <v>-5.6772301447363116E-3</v>
      </c>
      <c r="AF102" s="169">
        <f>IFERROR(Inv_SY_B!AF102/Inv_SY_B!$DA102-1,"")</f>
        <v>2.7279888749665471E-2</v>
      </c>
      <c r="AG102" s="169">
        <f>IFERROR(Inv_SY_B!AG102/Inv_SY_B!$DA102-1,"")</f>
        <v>3.9512209783201913E-2</v>
      </c>
      <c r="AH102" s="169">
        <f>IFERROR(Inv_SY_B!AH102/Inv_SY_B!$DA102-1,"")</f>
        <v>-2.3316425353476E-2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 t="str">
        <f>IFERROR(Inv_SY_B!CJ102/Inv_SY_B!$DC102-1,"")</f>
        <v/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-3.4910239794807896E-2</v>
      </c>
      <c r="CN102" s="169">
        <f>IFERROR(Inv_SY_B!CN102/Inv_SY_B!$DB102-1,"")</f>
        <v>-0.37586890428721953</v>
      </c>
      <c r="CO102" s="169">
        <f>IFERROR(Inv_SY_B!CO102/Inv_SY_B!$DB102-1,"")</f>
        <v>-0.19020162629421633</v>
      </c>
      <c r="CP102" s="169">
        <f>IFERROR(Inv_SY_B!CP102/Inv_SY_B!$DB102-1,"")</f>
        <v>-0.68373167350313679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-0.49913091749395855</v>
      </c>
      <c r="CT102" s="169">
        <f>IFERROR(Inv_SY_B!CT102/Inv_SY_B!$DB102-1,"")</f>
        <v>-0.27563906939161564</v>
      </c>
      <c r="CU102" s="169">
        <f>IFERROR(Inv_SY_B!CU102/Inv_SY_B!$DB102-1,"")</f>
        <v>0.28559342399845788</v>
      </c>
      <c r="CV102" s="169">
        <f>IFERROR(Inv_SY_B!CV102/Inv_SY_B!$DB102-1,"")</f>
        <v>1.0088943142205862</v>
      </c>
      <c r="CW102" s="169">
        <f>IFERROR(Inv_SY_B!CW102/Inv_SY_B!$DB102-1,"")</f>
        <v>-1</v>
      </c>
      <c r="CX102" s="169">
        <f>IFERROR(Inv_SY_B!CX102/Inv_SY_B!$DB102-1,"")</f>
        <v>0.35384824664684134</v>
      </c>
      <c r="CY102" s="169">
        <f>IFERROR(Inv_SY_B!CY102/Inv_SY_B!$DB102-1,"")</f>
        <v>0.41114644589907035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1.6085166164803155E-3</v>
      </c>
      <c r="D103" s="169">
        <f>IFERROR(Inv_SY_B!D103/Inv_SY_B!$DA103-1,"")</f>
        <v>7.1352658408418979E-3</v>
      </c>
      <c r="E103" s="169">
        <f>IFERROR(Inv_SY_B!E103/Inv_SY_B!$DA103-1,"")</f>
        <v>-2.9921356494703844E-2</v>
      </c>
      <c r="F103" s="169">
        <f>IFERROR(Inv_SY_B!F103/Inv_SY_B!$DA103-1,"")</f>
        <v>-3.5996745315248879E-2</v>
      </c>
      <c r="G103" s="169">
        <f>IFERROR(Inv_SY_B!G103/Inv_SY_B!$DA103-1,"")</f>
        <v>-2.1102045196843222E-2</v>
      </c>
      <c r="H103" s="169">
        <f>IFERROR(Inv_SY_B!H103/Inv_SY_B!$DA103-1,"")</f>
        <v>-1.7518357950309649E-2</v>
      </c>
      <c r="I103" s="169">
        <f>IFERROR(Inv_SY_B!I103/Inv_SY_B!$DA103-1,"")</f>
        <v>3.2520616047415629E-5</v>
      </c>
      <c r="J103" s="169">
        <f>IFERROR(Inv_SY_B!J103/Inv_SY_B!$DA103-1,"")</f>
        <v>-5.5973057794595715E-2</v>
      </c>
      <c r="K103" s="169">
        <f>IFERROR(Inv_SY_B!K103/Inv_SY_B!$DA103-1,"")</f>
        <v>-2.2796037113143708E-2</v>
      </c>
      <c r="L103" s="169">
        <f>IFERROR(Inv_SY_B!L103/Inv_SY_B!$DA103-1,"")</f>
        <v>-1.6231906118220674E-2</v>
      </c>
      <c r="M103" s="169">
        <f>IFERROR(Inv_SY_B!M103/Inv_SY_B!$DA103-1,"")</f>
        <v>-6.6069847621581523E-3</v>
      </c>
      <c r="N103" s="169">
        <f>IFERROR(Inv_SY_B!N103/Inv_SY_B!$DA103-1,"")</f>
        <v>-1.2836083119976305E-2</v>
      </c>
      <c r="O103" s="169">
        <f>IFERROR(Inv_SY_B!O103/Inv_SY_B!$DA103-1,"")</f>
        <v>-8.9829165412778078E-3</v>
      </c>
      <c r="P103" s="169">
        <f>IFERROR(Inv_SY_B!P103/Inv_SY_B!$DA103-1,"")</f>
        <v>-1.8996777973781298E-2</v>
      </c>
      <c r="Q103" s="169">
        <f>IFERROR(Inv_SY_B!Q103/Inv_SY_B!$DA103-1,"")</f>
        <v>-1.6123964871336716E-2</v>
      </c>
      <c r="R103" s="169">
        <f>IFERROR(Inv_SY_B!R103/Inv_SY_B!$DA103-1,"")</f>
        <v>-1.4954156450471823E-2</v>
      </c>
      <c r="S103" s="169">
        <f>IFERROR(Inv_SY_B!S103/Inv_SY_B!$DA103-1,"")</f>
        <v>-1.0566353436995413E-2</v>
      </c>
      <c r="T103" s="169">
        <f>IFERROR(Inv_SY_B!T103/Inv_SY_B!$DA103-1,"")</f>
        <v>-4.1927065021898358E-3</v>
      </c>
      <c r="U103" s="169">
        <f>IFERROR(Inv_SY_B!U103/Inv_SY_B!$DA103-1,"")</f>
        <v>0.10068988963726055</v>
      </c>
      <c r="V103" s="169">
        <f>IFERROR(Inv_SY_B!V103/Inv_SY_B!$DA103-1,"")</f>
        <v>0.12594206924180429</v>
      </c>
      <c r="W103" s="169">
        <f>IFERROR(Inv_SY_B!W103/Inv_SY_B!$DA103-1,"")</f>
        <v>0.12156678030245249</v>
      </c>
      <c r="X103" s="169">
        <f>IFERROR(Inv_SY_B!X103/Inv_SY_B!$DA103-1,"")</f>
        <v>-1.1305736907538444E-2</v>
      </c>
      <c r="Y103" s="169">
        <f>IFERROR(Inv_SY_B!Y103/Inv_SY_B!$DA103-1,"")</f>
        <v>-6.8591856272866014E-3</v>
      </c>
      <c r="Z103" s="169">
        <f>IFERROR(Inv_SY_B!Z103/Inv_SY_B!$DA103-1,"")</f>
        <v>4.5680176402673744E-3</v>
      </c>
      <c r="AA103" s="169">
        <f>IFERROR(Inv_SY_B!AA103/Inv_SY_B!$DA103-1,"")</f>
        <v>-2.6407714934862048E-2</v>
      </c>
      <c r="AB103" s="169">
        <f>IFERROR(Inv_SY_B!AB103/Inv_SY_B!$DA103-1,"")</f>
        <v>-1.1411830928630184E-2</v>
      </c>
      <c r="AC103" s="169">
        <f>IFERROR(Inv_SY_B!AC103/Inv_SY_B!$DA103-1,"")</f>
        <v>4.4256764635792756E-3</v>
      </c>
      <c r="AD103" s="169">
        <f>IFERROR(Inv_SY_B!AD103/Inv_SY_B!$DA103-1,"")</f>
        <v>-4.7504937560193916E-2</v>
      </c>
      <c r="AE103" s="169">
        <f>IFERROR(Inv_SY_B!AE103/Inv_SY_B!$DA103-1,"")</f>
        <v>-1.638702219758148E-2</v>
      </c>
      <c r="AF103" s="169">
        <f>IFERROR(Inv_SY_B!AF103/Inv_SY_B!$DA103-1,"")</f>
        <v>1.4325078349747056E-2</v>
      </c>
      <c r="AG103" s="169">
        <f>IFERROR(Inv_SY_B!AG103/Inv_SY_B!$DA103-1,"")</f>
        <v>4.0329563993736439E-2</v>
      </c>
      <c r="AH103" s="169">
        <f>IFERROR(Inv_SY_B!AH103/Inv_SY_B!$DA103-1,"")</f>
        <v>-7.9475009048796119E-3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 t="str">
        <f>IFERROR(Inv_SY_B!CJ103/Inv_SY_B!$DC103-1,"")</f>
        <v/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-4.5899482060932084E-2</v>
      </c>
      <c r="CN103" s="169">
        <f>IFERROR(Inv_SY_B!CN103/Inv_SY_B!$DB103-1,"")</f>
        <v>-0.38651963974678771</v>
      </c>
      <c r="CO103" s="169">
        <f>IFERROR(Inv_SY_B!CO103/Inv_SY_B!$DB103-1,"")</f>
        <v>-0.20261853408580144</v>
      </c>
      <c r="CP103" s="169">
        <f>IFERROR(Inv_SY_B!CP103/Inv_SY_B!$DB103-1,"")</f>
        <v>-0.67639150797990033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-0.49509209760683404</v>
      </c>
      <c r="CT103" s="169">
        <f>IFERROR(Inv_SY_B!CT103/Inv_SY_B!$DB103-1,"")</f>
        <v>-0.26859424420769662</v>
      </c>
      <c r="CU103" s="169">
        <f>IFERROR(Inv_SY_B!CU103/Inv_SY_B!$DB103-1,"")</f>
        <v>0.24849345407653245</v>
      </c>
      <c r="CV103" s="169">
        <f>IFERROR(Inv_SY_B!CV103/Inv_SY_B!$DB103-1,"")</f>
        <v>1.0787538323335117</v>
      </c>
      <c r="CW103" s="169">
        <f>IFERROR(Inv_SY_B!CW103/Inv_SY_B!$DB103-1,"")</f>
        <v>-1</v>
      </c>
      <c r="CX103" s="169">
        <f>IFERROR(Inv_SY_B!CX103/Inv_SY_B!$DB103-1,"")</f>
        <v>0.39127774205950394</v>
      </c>
      <c r="CY103" s="169">
        <f>IFERROR(Inv_SY_B!CY103/Inv_SY_B!$DB103-1,"")</f>
        <v>0.35659047721840564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8.2175095686911614E-3</v>
      </c>
      <c r="D104" s="169">
        <f>IFERROR(Inv_SY_B!D104/Inv_SY_B!$DA104-1,"")</f>
        <v>4.3227227249489353E-3</v>
      </c>
      <c r="E104" s="169">
        <f>IFERROR(Inv_SY_B!E104/Inv_SY_B!$DA104-1,"")</f>
        <v>-4.5311650063120545E-2</v>
      </c>
      <c r="F104" s="169">
        <f>IFERROR(Inv_SY_B!F104/Inv_SY_B!$DA104-1,"")</f>
        <v>-6.2680900066584666E-2</v>
      </c>
      <c r="G104" s="169">
        <f>IFERROR(Inv_SY_B!G104/Inv_SY_B!$DA104-1,"")</f>
        <v>-4.4767932490668794E-2</v>
      </c>
      <c r="H104" s="169">
        <f>IFERROR(Inv_SY_B!H104/Inv_SY_B!$DA104-1,"")</f>
        <v>-3.8273321342323641E-2</v>
      </c>
      <c r="I104" s="169">
        <f>IFERROR(Inv_SY_B!I104/Inv_SY_B!$DA104-1,"")</f>
        <v>-2.2682371410720159E-2</v>
      </c>
      <c r="J104" s="169">
        <f>IFERROR(Inv_SY_B!J104/Inv_SY_B!$DA104-1,"")</f>
        <v>-6.2786945816214579E-2</v>
      </c>
      <c r="K104" s="169">
        <f>IFERROR(Inv_SY_B!K104/Inv_SY_B!$DA104-1,"")</f>
        <v>-7.1811063791661023E-2</v>
      </c>
      <c r="L104" s="169">
        <f>IFERROR(Inv_SY_B!L104/Inv_SY_B!$DA104-1,"")</f>
        <v>-4.4010713253642253E-2</v>
      </c>
      <c r="M104" s="169">
        <f>IFERROR(Inv_SY_B!M104/Inv_SY_B!$DA104-1,"")</f>
        <v>-2.2187144321345387E-2</v>
      </c>
      <c r="N104" s="169">
        <f>IFERROR(Inv_SY_B!N104/Inv_SY_B!$DA104-1,"")</f>
        <v>-2.5182566473272217E-2</v>
      </c>
      <c r="O104" s="169">
        <f>IFERROR(Inv_SY_B!O104/Inv_SY_B!$DA104-1,"")</f>
        <v>-2.3479173878122928E-2</v>
      </c>
      <c r="P104" s="169">
        <f>IFERROR(Inv_SY_B!P104/Inv_SY_B!$DA104-1,"")</f>
        <v>-3.5491252519360694E-2</v>
      </c>
      <c r="Q104" s="169">
        <f>IFERROR(Inv_SY_B!Q104/Inv_SY_B!$DA104-1,"")</f>
        <v>-4.2593319634062654E-2</v>
      </c>
      <c r="R104" s="169">
        <f>IFERROR(Inv_SY_B!R104/Inv_SY_B!$DA104-1,"")</f>
        <v>-4.9689484038575871E-2</v>
      </c>
      <c r="S104" s="169">
        <f>IFERROR(Inv_SY_B!S104/Inv_SY_B!$DA104-1,"")</f>
        <v>-4.0673793231080446E-2</v>
      </c>
      <c r="T104" s="169">
        <f>IFERROR(Inv_SY_B!T104/Inv_SY_B!$DA104-1,"")</f>
        <v>-2.9891005921009017E-2</v>
      </c>
      <c r="U104" s="169">
        <f>IFERROR(Inv_SY_B!U104/Inv_SY_B!$DA104-1,"")</f>
        <v>0.10730108667300597</v>
      </c>
      <c r="V104" s="169">
        <f>IFERROR(Inv_SY_B!V104/Inv_SY_B!$DA104-1,"")</f>
        <v>0.11315213806740698</v>
      </c>
      <c r="W104" s="169">
        <f>IFERROR(Inv_SY_B!W104/Inv_SY_B!$DA104-1,"")</f>
        <v>0.13109453102989566</v>
      </c>
      <c r="X104" s="169">
        <f>IFERROR(Inv_SY_B!X104/Inv_SY_B!$DA104-1,"")</f>
        <v>1.2900815078362715E-3</v>
      </c>
      <c r="Y104" s="169">
        <f>IFERROR(Inv_SY_B!Y104/Inv_SY_B!$DA104-1,"")</f>
        <v>1.6440622502332136E-2</v>
      </c>
      <c r="Z104" s="169">
        <f>IFERROR(Inv_SY_B!Z104/Inv_SY_B!$DA104-1,"")</f>
        <v>2.2279875325175613E-2</v>
      </c>
      <c r="AA104" s="169">
        <f>IFERROR(Inv_SY_B!AA104/Inv_SY_B!$DA104-1,"")</f>
        <v>6.9459922517585149E-3</v>
      </c>
      <c r="AB104" s="169">
        <f>IFERROR(Inv_SY_B!AB104/Inv_SY_B!$DA104-1,"")</f>
        <v>3.8361684230789006E-2</v>
      </c>
      <c r="AC104" s="169">
        <f>IFERROR(Inv_SY_B!AC104/Inv_SY_B!$DA104-1,"")</f>
        <v>3.450020496709616E-2</v>
      </c>
      <c r="AD104" s="169">
        <f>IFERROR(Inv_SY_B!AD104/Inv_SY_B!$DA104-1,"")</f>
        <v>-7.7588422809831137E-3</v>
      </c>
      <c r="AE104" s="169">
        <f>IFERROR(Inv_SY_B!AE104/Inv_SY_B!$DA104-1,"")</f>
        <v>3.2897983718080059E-2</v>
      </c>
      <c r="AF104" s="169">
        <f>IFERROR(Inv_SY_B!AF104/Inv_SY_B!$DA104-1,"")</f>
        <v>6.7673610743148815E-2</v>
      </c>
      <c r="AG104" s="169">
        <f>IFERROR(Inv_SY_B!AG104/Inv_SY_B!$DA104-1,"")</f>
        <v>6.7303750568945553E-2</v>
      </c>
      <c r="AH104" s="169">
        <f>IFERROR(Inv_SY_B!AH104/Inv_SY_B!$DA104-1,"")</f>
        <v>1.7489686653629599E-2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 t="str">
        <f>IFERROR(Inv_SY_B!CJ104/Inv_SY_B!$DC104-1,"")</f>
        <v/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-5.3428102278937684E-2</v>
      </c>
      <c r="CN104" s="169">
        <f>IFERROR(Inv_SY_B!CN104/Inv_SY_B!$DB104-1,"")</f>
        <v>-0.39243333394144475</v>
      </c>
      <c r="CO104" s="169">
        <f>IFERROR(Inv_SY_B!CO104/Inv_SY_B!$DB104-1,"")</f>
        <v>-0.20937208542888652</v>
      </c>
      <c r="CP104" s="169">
        <f>IFERROR(Inv_SY_B!CP104/Inv_SY_B!$DB104-1,"")</f>
        <v>-0.6824245537951652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-0.49403550467044932</v>
      </c>
      <c r="CT104" s="169">
        <f>IFERROR(Inv_SY_B!CT104/Inv_SY_B!$DB104-1,"")</f>
        <v>-0.26951252893059441</v>
      </c>
      <c r="CU104" s="169">
        <f>IFERROR(Inv_SY_B!CU104/Inv_SY_B!$DB104-1,"")</f>
        <v>0.27032736273865376</v>
      </c>
      <c r="CV104" s="169">
        <f>IFERROR(Inv_SY_B!CV104/Inv_SY_B!$DB104-1,"")</f>
        <v>1.0776909755014423</v>
      </c>
      <c r="CW104" s="169">
        <f>IFERROR(Inv_SY_B!CW104/Inv_SY_B!$DB104-1,"")</f>
        <v>-1</v>
      </c>
      <c r="CX104" s="169">
        <f>IFERROR(Inv_SY_B!CX104/Inv_SY_B!$DB104-1,"")</f>
        <v>0.39125464967222467</v>
      </c>
      <c r="CY104" s="169">
        <f>IFERROR(Inv_SY_B!CY104/Inv_SY_B!$DB104-1,"")</f>
        <v>0.36193312113315601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1.3867093997545599E-2</v>
      </c>
      <c r="D105" s="169">
        <f>IFERROR(Inv_SY_B!D105/Inv_SY_B!$DA105-1,"")</f>
        <v>1.658085950413013E-2</v>
      </c>
      <c r="E105" s="169">
        <f>IFERROR(Inv_SY_B!E105/Inv_SY_B!$DA105-1,"")</f>
        <v>-9.0082060459506508E-4</v>
      </c>
      <c r="F105" s="169">
        <f>IFERROR(Inv_SY_B!F105/Inv_SY_B!$DA105-1,"")</f>
        <v>-2.1685106065411075E-3</v>
      </c>
      <c r="G105" s="169">
        <f>IFERROR(Inv_SY_B!G105/Inv_SY_B!$DA105-1,"")</f>
        <v>-4.6427650967124645E-3</v>
      </c>
      <c r="H105" s="169">
        <f>IFERROR(Inv_SY_B!H105/Inv_SY_B!$DA105-1,"")</f>
        <v>1.9697480022951019E-3</v>
      </c>
      <c r="I105" s="169">
        <f>IFERROR(Inv_SY_B!I105/Inv_SY_B!$DA105-1,"")</f>
        <v>1.7293482504461499E-2</v>
      </c>
      <c r="J105" s="169">
        <f>IFERROR(Inv_SY_B!J105/Inv_SY_B!$DA105-1,"")</f>
        <v>-1.8718523974132872E-2</v>
      </c>
      <c r="K105" s="169">
        <f>IFERROR(Inv_SY_B!K105/Inv_SY_B!$DA105-1,"")</f>
        <v>-2.7609890745938337E-2</v>
      </c>
      <c r="L105" s="169">
        <f>IFERROR(Inv_SY_B!L105/Inv_SY_B!$DA105-1,"")</f>
        <v>7.6963741789479734E-3</v>
      </c>
      <c r="M105" s="169">
        <f>IFERROR(Inv_SY_B!M105/Inv_SY_B!$DA105-1,"")</f>
        <v>-2.8927175011206341E-4</v>
      </c>
      <c r="N105" s="169">
        <f>IFERROR(Inv_SY_B!N105/Inv_SY_B!$DA105-1,"")</f>
        <v>-1.6573958318299997E-3</v>
      </c>
      <c r="O105" s="169">
        <f>IFERROR(Inv_SY_B!O105/Inv_SY_B!$DA105-1,"")</f>
        <v>-9.4226486072144233E-3</v>
      </c>
      <c r="P105" s="169">
        <f>IFERROR(Inv_SY_B!P105/Inv_SY_B!$DA105-1,"")</f>
        <v>-1.5079013955462628E-2</v>
      </c>
      <c r="Q105" s="169">
        <f>IFERROR(Inv_SY_B!Q105/Inv_SY_B!$DA105-1,"")</f>
        <v>-3.9538972218158497E-2</v>
      </c>
      <c r="R105" s="169">
        <f>IFERROR(Inv_SY_B!R105/Inv_SY_B!$DA105-1,"")</f>
        <v>-4.7061066909697025E-2</v>
      </c>
      <c r="S105" s="169">
        <f>IFERROR(Inv_SY_B!S105/Inv_SY_B!$DA105-1,"")</f>
        <v>-3.5642543779118241E-2</v>
      </c>
      <c r="T105" s="169">
        <f>IFERROR(Inv_SY_B!T105/Inv_SY_B!$DA105-1,"")</f>
        <v>-2.8717293714056624E-2</v>
      </c>
      <c r="U105" s="169">
        <f>IFERROR(Inv_SY_B!U105/Inv_SY_B!$DA105-1,"")</f>
        <v>7.3158020666260981E-2</v>
      </c>
      <c r="V105" s="169">
        <f>IFERROR(Inv_SY_B!V105/Inv_SY_B!$DA105-1,"")</f>
        <v>9.7490258442581634E-2</v>
      </c>
      <c r="W105" s="169">
        <f>IFERROR(Inv_SY_B!W105/Inv_SY_B!$DA105-1,"")</f>
        <v>0.13271704537888018</v>
      </c>
      <c r="X105" s="169">
        <f>IFERROR(Inv_SY_B!X105/Inv_SY_B!$DA105-1,"")</f>
        <v>1.0586529154827939E-3</v>
      </c>
      <c r="Y105" s="169">
        <f>IFERROR(Inv_SY_B!Y105/Inv_SY_B!$DA105-1,"")</f>
        <v>-5.0571783511671575E-2</v>
      </c>
      <c r="Z105" s="169">
        <f>IFERROR(Inv_SY_B!Z105/Inv_SY_B!$DA105-1,"")</f>
        <v>-5.1743285540745476E-2</v>
      </c>
      <c r="AA105" s="169">
        <f>IFERROR(Inv_SY_B!AA105/Inv_SY_B!$DA105-1,"")</f>
        <v>-1.920745689012926E-2</v>
      </c>
      <c r="AB105" s="169">
        <f>IFERROR(Inv_SY_B!AB105/Inv_SY_B!$DA105-1,"")</f>
        <v>4.8739733561244947E-3</v>
      </c>
      <c r="AC105" s="169">
        <f>IFERROR(Inv_SY_B!AC105/Inv_SY_B!$DA105-1,"")</f>
        <v>-3.3653871179945449E-2</v>
      </c>
      <c r="AD105" s="169">
        <f>IFERROR(Inv_SY_B!AD105/Inv_SY_B!$DA105-1,"")</f>
        <v>-3.386253240921433E-2</v>
      </c>
      <c r="AE105" s="169">
        <f>IFERROR(Inv_SY_B!AE105/Inv_SY_B!$DA105-1,"")</f>
        <v>-1.9101677392844296E-3</v>
      </c>
      <c r="AF105" s="169">
        <f>IFERROR(Inv_SY_B!AF105/Inv_SY_B!$DA105-1,"")</f>
        <v>2.2788625132710072E-2</v>
      </c>
      <c r="AG105" s="169">
        <f>IFERROR(Inv_SY_B!AG105/Inv_SY_B!$DA105-1,"")</f>
        <v>4.0020700572024559E-2</v>
      </c>
      <c r="AH105" s="169">
        <f>IFERROR(Inv_SY_B!AH105/Inv_SY_B!$DA105-1,"")</f>
        <v>-7.1170195868842656E-3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 t="str">
        <f>IFERROR(Inv_SY_B!CJ105/Inv_SY_B!$DC105-1,"")</f>
        <v/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-5.9038796158995543E-2</v>
      </c>
      <c r="CN105" s="169">
        <f>IFERROR(Inv_SY_B!CN105/Inv_SY_B!$DB105-1,"")</f>
        <v>-0.3945876190594042</v>
      </c>
      <c r="CO105" s="169">
        <f>IFERROR(Inv_SY_B!CO105/Inv_SY_B!$DB105-1,"")</f>
        <v>-0.21073516471220199</v>
      </c>
      <c r="CP105" s="169">
        <f>IFERROR(Inv_SY_B!CP105/Inv_SY_B!$DB105-1,"")</f>
        <v>-0.68985783876982565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-0.51302553789722727</v>
      </c>
      <c r="CT105" s="169">
        <f>IFERROR(Inv_SY_B!CT105/Inv_SY_B!$DB105-1,"")</f>
        <v>-0.2864377537539049</v>
      </c>
      <c r="CU105" s="169">
        <f>IFERROR(Inv_SY_B!CU105/Inv_SY_B!$DB105-1,"")</f>
        <v>0.2784994900847364</v>
      </c>
      <c r="CV105" s="169">
        <f>IFERROR(Inv_SY_B!CV105/Inv_SY_B!$DB105-1,"")</f>
        <v>1.0975142850371511</v>
      </c>
      <c r="CW105" s="169">
        <f>IFERROR(Inv_SY_B!CW105/Inv_SY_B!$DB105-1,"")</f>
        <v>-1</v>
      </c>
      <c r="CX105" s="169">
        <f>IFERROR(Inv_SY_B!CX105/Inv_SY_B!$DB105-1,"")</f>
        <v>0.4017077243424616</v>
      </c>
      <c r="CY105" s="169">
        <f>IFERROR(Inv_SY_B!CY105/Inv_SY_B!$DB105-1,"")</f>
        <v>0.37596121088721035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4.6567070230252305E-3</v>
      </c>
      <c r="D106" s="169">
        <f>IFERROR(Inv_SY_B!D106/Inv_SY_B!$DA106-1,"")</f>
        <v>3.5370304033228717E-3</v>
      </c>
      <c r="E106" s="169">
        <f>IFERROR(Inv_SY_B!E106/Inv_SY_B!$DA106-1,"")</f>
        <v>-2.6191001891170407E-2</v>
      </c>
      <c r="F106" s="169">
        <f>IFERROR(Inv_SY_B!F106/Inv_SY_B!$DA106-1,"")</f>
        <v>-2.66350029200213E-2</v>
      </c>
      <c r="G106" s="169">
        <f>IFERROR(Inv_SY_B!G106/Inv_SY_B!$DA106-1,"")</f>
        <v>-2.235236582559974E-2</v>
      </c>
      <c r="H106" s="169">
        <f>IFERROR(Inv_SY_B!H106/Inv_SY_B!$DA106-1,"")</f>
        <v>-2.0704269730325242E-2</v>
      </c>
      <c r="I106" s="169">
        <f>IFERROR(Inv_SY_B!I106/Inv_SY_B!$DA106-1,"")</f>
        <v>3.3836692958058023E-3</v>
      </c>
      <c r="J106" s="169">
        <f>IFERROR(Inv_SY_B!J106/Inv_SY_B!$DA106-1,"")</f>
        <v>-4.5021523428371513E-2</v>
      </c>
      <c r="K106" s="169">
        <f>IFERROR(Inv_SY_B!K106/Inv_SY_B!$DA106-1,"")</f>
        <v>-1.3916938283421443E-2</v>
      </c>
      <c r="L106" s="169">
        <f>IFERROR(Inv_SY_B!L106/Inv_SY_B!$DA106-1,"")</f>
        <v>-1.3183903313599088E-2</v>
      </c>
      <c r="M106" s="169">
        <f>IFERROR(Inv_SY_B!M106/Inv_SY_B!$DA106-1,"")</f>
        <v>-9.7062508719684137E-3</v>
      </c>
      <c r="N106" s="169">
        <f>IFERROR(Inv_SY_B!N106/Inv_SY_B!$DA106-1,"")</f>
        <v>-1.7159071864748077E-2</v>
      </c>
      <c r="O106" s="169">
        <f>IFERROR(Inv_SY_B!O106/Inv_SY_B!$DA106-1,"")</f>
        <v>-1.6700657252744722E-2</v>
      </c>
      <c r="P106" s="169">
        <f>IFERROR(Inv_SY_B!P106/Inv_SY_B!$DA106-1,"")</f>
        <v>-2.1244333382954839E-2</v>
      </c>
      <c r="Q106" s="169">
        <f>IFERROR(Inv_SY_B!Q106/Inv_SY_B!$DA106-1,"")</f>
        <v>-3.5346810875817591E-2</v>
      </c>
      <c r="R106" s="169">
        <f>IFERROR(Inv_SY_B!R106/Inv_SY_B!$DA106-1,"")</f>
        <v>-4.131365056522085E-2</v>
      </c>
      <c r="S106" s="169">
        <f>IFERROR(Inv_SY_B!S106/Inv_SY_B!$DA106-1,"")</f>
        <v>-3.2400883304888883E-2</v>
      </c>
      <c r="T106" s="169">
        <f>IFERROR(Inv_SY_B!T106/Inv_SY_B!$DA106-1,"")</f>
        <v>-3.2131764033716537E-2</v>
      </c>
      <c r="U106" s="169">
        <f>IFERROR(Inv_SY_B!U106/Inv_SY_B!$DA106-1,"")</f>
        <v>5.5025654711519101E-2</v>
      </c>
      <c r="V106" s="169">
        <f>IFERROR(Inv_SY_B!V106/Inv_SY_B!$DA106-1,"")</f>
        <v>9.3831811272554244E-2</v>
      </c>
      <c r="W106" s="169">
        <f>IFERROR(Inv_SY_B!W106/Inv_SY_B!$DA106-1,"")</f>
        <v>0.12221514442660197</v>
      </c>
      <c r="X106" s="169">
        <f>IFERROR(Inv_SY_B!X106/Inv_SY_B!$DA106-1,"")</f>
        <v>-8.6447885825828852E-3</v>
      </c>
      <c r="Y106" s="169">
        <f>IFERROR(Inv_SY_B!Y106/Inv_SY_B!$DA106-1,"")</f>
        <v>-2.4121718240196488E-2</v>
      </c>
      <c r="Z106" s="169">
        <f>IFERROR(Inv_SY_B!Z106/Inv_SY_B!$DA106-1,"")</f>
        <v>-2.2366770322869378E-2</v>
      </c>
      <c r="AA106" s="169">
        <f>IFERROR(Inv_SY_B!AA106/Inv_SY_B!$DA106-1,"")</f>
        <v>-1.3581070382064908E-3</v>
      </c>
      <c r="AB106" s="169">
        <f>IFERROR(Inv_SY_B!AB106/Inv_SY_B!$DA106-1,"")</f>
        <v>2.280771994131503E-2</v>
      </c>
      <c r="AC106" s="169">
        <f>IFERROR(Inv_SY_B!AC106/Inv_SY_B!$DA106-1,"")</f>
        <v>3.7461814274789118E-2</v>
      </c>
      <c r="AD106" s="169">
        <f>IFERROR(Inv_SY_B!AD106/Inv_SY_B!$DA106-1,"")</f>
        <v>-1.9041532140710582E-2</v>
      </c>
      <c r="AE106" s="169">
        <f>IFERROR(Inv_SY_B!AE106/Inv_SY_B!$DA106-1,"")</f>
        <v>1.664717179988795E-2</v>
      </c>
      <c r="AF106" s="169">
        <f>IFERROR(Inv_SY_B!AF106/Inv_SY_B!$DA106-1,"")</f>
        <v>4.3291810389292085E-2</v>
      </c>
      <c r="AG106" s="169">
        <f>IFERROR(Inv_SY_B!AG106/Inv_SY_B!$DA106-1,"")</f>
        <v>4.727515739869026E-2</v>
      </c>
      <c r="AH106" s="169">
        <f>IFERROR(Inv_SY_B!AH106/Inv_SY_B!$DA106-1,"")</f>
        <v>-5.9234706767696821E-4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 t="str">
        <f>IFERROR(Inv_SY_B!CJ106/Inv_SY_B!$DC106-1,"")</f>
        <v/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-6.0007823021473339E-2</v>
      </c>
      <c r="CN106" s="169">
        <f>IFERROR(Inv_SY_B!CN106/Inv_SY_B!$DB106-1,"")</f>
        <v>-0.39666154177964441</v>
      </c>
      <c r="CO106" s="169">
        <f>IFERROR(Inv_SY_B!CO106/Inv_SY_B!$DB106-1,"")</f>
        <v>-0.21235663614603195</v>
      </c>
      <c r="CP106" s="169">
        <f>IFERROR(Inv_SY_B!CP106/Inv_SY_B!$DB106-1,"")</f>
        <v>-0.69031641259407905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-0.50362852323854745</v>
      </c>
      <c r="CT106" s="169">
        <f>IFERROR(Inv_SY_B!CT106/Inv_SY_B!$DB106-1,"")</f>
        <v>-0.27834271583060655</v>
      </c>
      <c r="CU106" s="169">
        <f>IFERROR(Inv_SY_B!CU106/Inv_SY_B!$DB106-1,"")</f>
        <v>0.25186289317892507</v>
      </c>
      <c r="CV106" s="169">
        <f>IFERROR(Inv_SY_B!CV106/Inv_SY_B!$DB106-1,"")</f>
        <v>1.1231330597038491</v>
      </c>
      <c r="CW106" s="169">
        <f>IFERROR(Inv_SY_B!CW106/Inv_SY_B!$DB106-1,"")</f>
        <v>-1</v>
      </c>
      <c r="CX106" s="169">
        <f>IFERROR(Inv_SY_B!CX106/Inv_SY_B!$DB106-1,"")</f>
        <v>0.39999037460649078</v>
      </c>
      <c r="CY106" s="169">
        <f>IFERROR(Inv_SY_B!CY106/Inv_SY_B!$DB106-1,"")</f>
        <v>0.36632732512111765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5.6215124292400942E-2</v>
      </c>
      <c r="D107" s="169">
        <f>IFERROR(Inv_SY_B!D107/Inv_SY_B!$DA107-1,"")</f>
        <v>5.2589167592775432E-2</v>
      </c>
      <c r="E107" s="169">
        <f>IFERROR(Inv_SY_B!E107/Inv_SY_B!$DA107-1,"")</f>
        <v>-2.6024279310621901E-2</v>
      </c>
      <c r="F107" s="169">
        <f>IFERROR(Inv_SY_B!F107/Inv_SY_B!$DA107-1,"")</f>
        <v>-3.7424344298291334E-2</v>
      </c>
      <c r="G107" s="169">
        <f>IFERROR(Inv_SY_B!G107/Inv_SY_B!$DA107-1,"")</f>
        <v>-3.0043062396195808E-2</v>
      </c>
      <c r="H107" s="169">
        <f>IFERROR(Inv_SY_B!H107/Inv_SY_B!$DA107-1,"")</f>
        <v>-1.9709834579434204E-2</v>
      </c>
      <c r="I107" s="169">
        <f>IFERROR(Inv_SY_B!I107/Inv_SY_B!$DA107-1,"")</f>
        <v>-8.7816024238886015E-2</v>
      </c>
      <c r="J107" s="169">
        <f>IFERROR(Inv_SY_B!J107/Inv_SY_B!$DA107-1,"")</f>
        <v>-0.11673307286490975</v>
      </c>
      <c r="K107" s="169">
        <f>IFERROR(Inv_SY_B!K107/Inv_SY_B!$DA107-1,"")</f>
        <v>-0.11292987705007973</v>
      </c>
      <c r="L107" s="169">
        <f>IFERROR(Inv_SY_B!L107/Inv_SY_B!$DA107-1,"")</f>
        <v>-0.10078546465255112</v>
      </c>
      <c r="M107" s="169">
        <f>IFERROR(Inv_SY_B!M107/Inv_SY_B!$DA107-1,"")</f>
        <v>-4.9110624332860287E-2</v>
      </c>
      <c r="N107" s="169">
        <f>IFERROR(Inv_SY_B!N107/Inv_SY_B!$DA107-1,"")</f>
        <v>-4.8773462730141715E-2</v>
      </c>
      <c r="O107" s="169">
        <f>IFERROR(Inv_SY_B!O107/Inv_SY_B!$DA107-1,"")</f>
        <v>-5.599726713838804E-2</v>
      </c>
      <c r="P107" s="169">
        <f>IFERROR(Inv_SY_B!P107/Inv_SY_B!$DA107-1,"")</f>
        <v>-6.3055668359586425E-2</v>
      </c>
      <c r="Q107" s="169">
        <f>IFERROR(Inv_SY_B!Q107/Inv_SY_B!$DA107-1,"")</f>
        <v>-4.8818666085608364E-2</v>
      </c>
      <c r="R107" s="169">
        <f>IFERROR(Inv_SY_B!R107/Inv_SY_B!$DA107-1,"")</f>
        <v>-5.7351848872428612E-2</v>
      </c>
      <c r="S107" s="169">
        <f>IFERROR(Inv_SY_B!S107/Inv_SY_B!$DA107-1,"")</f>
        <v>-4.2202754887687322E-2</v>
      </c>
      <c r="T107" s="169">
        <f>IFERROR(Inv_SY_B!T107/Inv_SY_B!$DA107-1,"")</f>
        <v>-3.5323503176238336E-2</v>
      </c>
      <c r="U107" s="169">
        <f>IFERROR(Inv_SY_B!U107/Inv_SY_B!$DA107-1,"")</f>
        <v>0.12747442023382427</v>
      </c>
      <c r="V107" s="169">
        <f>IFERROR(Inv_SY_B!V107/Inv_SY_B!$DA107-1,"")</f>
        <v>0.15371257654843018</v>
      </c>
      <c r="W107" s="169">
        <f>IFERROR(Inv_SY_B!W107/Inv_SY_B!$DA107-1,"")</f>
        <v>0.11899927115347197</v>
      </c>
      <c r="X107" s="169">
        <f>IFERROR(Inv_SY_B!X107/Inv_SY_B!$DA107-1,"")</f>
        <v>3.9453199983014775E-2</v>
      </c>
      <c r="Y107" s="169">
        <f>IFERROR(Inv_SY_B!Y107/Inv_SY_B!$DA107-1,"")</f>
        <v>4.4432966645911343E-2</v>
      </c>
      <c r="Z107" s="169">
        <f>IFERROR(Inv_SY_B!Z107/Inv_SY_B!$DA107-1,"")</f>
        <v>4.8976083606736109E-2</v>
      </c>
      <c r="AA107" s="169">
        <f>IFERROR(Inv_SY_B!AA107/Inv_SY_B!$DA107-1,"")</f>
        <v>1.8545231390988848E-2</v>
      </c>
      <c r="AB107" s="169">
        <f>IFERROR(Inv_SY_B!AB107/Inv_SY_B!$DA107-1,"")</f>
        <v>4.632078592451494E-2</v>
      </c>
      <c r="AC107" s="169">
        <f>IFERROR(Inv_SY_B!AC107/Inv_SY_B!$DA107-1,"")</f>
        <v>5.5177831517884801E-2</v>
      </c>
      <c r="AD107" s="169">
        <f>IFERROR(Inv_SY_B!AD107/Inv_SY_B!$DA107-1,"")</f>
        <v>6.2835413763595582E-4</v>
      </c>
      <c r="AE107" s="169">
        <f>IFERROR(Inv_SY_B!AE107/Inv_SY_B!$DA107-1,"")</f>
        <v>3.0416091581100924E-2</v>
      </c>
      <c r="AF107" s="169">
        <f>IFERROR(Inv_SY_B!AF107/Inv_SY_B!$DA107-1,"")</f>
        <v>5.8500492185615149E-2</v>
      </c>
      <c r="AG107" s="169">
        <f>IFERROR(Inv_SY_B!AG107/Inv_SY_B!$DA107-1,"")</f>
        <v>6.4380913265064565E-2</v>
      </c>
      <c r="AH107" s="169">
        <f>IFERROR(Inv_SY_B!AH107/Inv_SY_B!$DA107-1,"")</f>
        <v>1.6277244914540745E-2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 t="str">
        <f>IFERROR(Inv_SY_B!CJ107/Inv_SY_B!$DC107-1,"")</f>
        <v/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-4.99514865594477E-2</v>
      </c>
      <c r="CN107" s="169">
        <f>IFERROR(Inv_SY_B!CN107/Inv_SY_B!$DB107-1,"")</f>
        <v>-0.39593214788809294</v>
      </c>
      <c r="CO107" s="169">
        <f>IFERROR(Inv_SY_B!CO107/Inv_SY_B!$DB107-1,"")</f>
        <v>-0.20965791769816122</v>
      </c>
      <c r="CP107" s="169">
        <f>IFERROR(Inv_SY_B!CP107/Inv_SY_B!$DB107-1,"")</f>
        <v>-0.68537354425020669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-0.50122453044371007</v>
      </c>
      <c r="CT107" s="169">
        <f>IFERROR(Inv_SY_B!CT107/Inv_SY_B!$DB107-1,"")</f>
        <v>-0.27671414359294166</v>
      </c>
      <c r="CU107" s="169">
        <f>IFERROR(Inv_SY_B!CU107/Inv_SY_B!$DB107-1,"")</f>
        <v>0.25205746976055532</v>
      </c>
      <c r="CV107" s="169">
        <f>IFERROR(Inv_SY_B!CV107/Inv_SY_B!$DB107-1,"")</f>
        <v>1.0987063066305303</v>
      </c>
      <c r="CW107" s="169">
        <f>IFERROR(Inv_SY_B!CW107/Inv_SY_B!$DB107-1,"")</f>
        <v>-1</v>
      </c>
      <c r="CX107" s="169">
        <f>IFERROR(Inv_SY_B!CX107/Inv_SY_B!$DB107-1,"")</f>
        <v>0.40234531649878047</v>
      </c>
      <c r="CY107" s="169">
        <f>IFERROR(Inv_SY_B!CY107/Inv_SY_B!$DB107-1,"")</f>
        <v>0.36574467754269446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6.5686082537941282E-3</v>
      </c>
      <c r="D108" s="169">
        <f>IFERROR(Inv_SY_B!D108/Inv_SY_B!$DA108-1,"")</f>
        <v>4.9942960798494695E-3</v>
      </c>
      <c r="E108" s="169">
        <f>IFERROR(Inv_SY_B!E108/Inv_SY_B!$DA108-1,"")</f>
        <v>-2.6056558768339011E-2</v>
      </c>
      <c r="F108" s="169">
        <f>IFERROR(Inv_SY_B!F108/Inv_SY_B!$DA108-1,"")</f>
        <v>-1.6935448161299105E-2</v>
      </c>
      <c r="G108" s="169">
        <f>IFERROR(Inv_SY_B!G108/Inv_SY_B!$DA108-1,"")</f>
        <v>-2.7320614691365042E-2</v>
      </c>
      <c r="H108" s="169">
        <f>IFERROR(Inv_SY_B!H108/Inv_SY_B!$DA108-1,"")</f>
        <v>-2.1131692017933301E-2</v>
      </c>
      <c r="I108" s="169">
        <f>IFERROR(Inv_SY_B!I108/Inv_SY_B!$DA108-1,"")</f>
        <v>-2.4874648089583284E-2</v>
      </c>
      <c r="J108" s="169">
        <f>IFERROR(Inv_SY_B!J108/Inv_SY_B!$DA108-1,"")</f>
        <v>-5.9299363225774115E-2</v>
      </c>
      <c r="K108" s="169">
        <f>IFERROR(Inv_SY_B!K108/Inv_SY_B!$DA108-1,"")</f>
        <v>-3.3861863796894043E-2</v>
      </c>
      <c r="L108" s="169">
        <f>IFERROR(Inv_SY_B!L108/Inv_SY_B!$DA108-1,"")</f>
        <v>-3.4495450056592381E-2</v>
      </c>
      <c r="M108" s="169">
        <f>IFERROR(Inv_SY_B!M108/Inv_SY_B!$DA108-1,"")</f>
        <v>-1.1902553542389782E-2</v>
      </c>
      <c r="N108" s="169">
        <f>IFERROR(Inv_SY_B!N108/Inv_SY_B!$DA108-1,"")</f>
        <v>-1.8834934557335536E-2</v>
      </c>
      <c r="O108" s="169">
        <f>IFERROR(Inv_SY_B!O108/Inv_SY_B!$DA108-1,"")</f>
        <v>-1.9965417339332436E-2</v>
      </c>
      <c r="P108" s="169">
        <f>IFERROR(Inv_SY_B!P108/Inv_SY_B!$DA108-1,"")</f>
        <v>-2.8406927337661148E-2</v>
      </c>
      <c r="Q108" s="169">
        <f>IFERROR(Inv_SY_B!Q108/Inv_SY_B!$DA108-1,"")</f>
        <v>-3.7583355044058409E-2</v>
      </c>
      <c r="R108" s="169">
        <f>IFERROR(Inv_SY_B!R108/Inv_SY_B!$DA108-1,"")</f>
        <v>-4.2831522362505869E-2</v>
      </c>
      <c r="S108" s="169">
        <f>IFERROR(Inv_SY_B!S108/Inv_SY_B!$DA108-1,"")</f>
        <v>-4.3775635525313716E-2</v>
      </c>
      <c r="T108" s="169">
        <f>IFERROR(Inv_SY_B!T108/Inv_SY_B!$DA108-1,"")</f>
        <v>-2.6460412369637587E-2</v>
      </c>
      <c r="U108" s="169">
        <f>IFERROR(Inv_SY_B!U108/Inv_SY_B!$DA108-1,"")</f>
        <v>9.5925540813103227E-2</v>
      </c>
      <c r="V108" s="169">
        <f>IFERROR(Inv_SY_B!V108/Inv_SY_B!$DA108-1,"")</f>
        <v>0.11725750733524709</v>
      </c>
      <c r="W108" s="169">
        <f>IFERROR(Inv_SY_B!W108/Inv_SY_B!$DA108-1,"")</f>
        <v>0.11127206554519598</v>
      </c>
      <c r="X108" s="169">
        <f>IFERROR(Inv_SY_B!X108/Inv_SY_B!$DA108-1,"")</f>
        <v>-7.7292840373155425E-4</v>
      </c>
      <c r="Y108" s="169">
        <f>IFERROR(Inv_SY_B!Y108/Inv_SY_B!$DA108-1,"")</f>
        <v>1.1977915377265225E-2</v>
      </c>
      <c r="Z108" s="169">
        <f>IFERROR(Inv_SY_B!Z108/Inv_SY_B!$DA108-1,"")</f>
        <v>1.9843949264786831E-2</v>
      </c>
      <c r="AA108" s="169">
        <f>IFERROR(Inv_SY_B!AA108/Inv_SY_B!$DA108-1,"")</f>
        <v>-1.9160691407064112E-2</v>
      </c>
      <c r="AB108" s="169">
        <f>IFERROR(Inv_SY_B!AB108/Inv_SY_B!$DA108-1,"")</f>
        <v>1.5659797976913081E-2</v>
      </c>
      <c r="AC108" s="169">
        <f>IFERROR(Inv_SY_B!AC108/Inv_SY_B!$DA108-1,"")</f>
        <v>3.350491100638342E-2</v>
      </c>
      <c r="AD108" s="169">
        <f>IFERROR(Inv_SY_B!AD108/Inv_SY_B!$DA108-1,"")</f>
        <v>-1.6449652016778504E-2</v>
      </c>
      <c r="AE108" s="169">
        <f>IFERROR(Inv_SY_B!AE108/Inv_SY_B!$DA108-1,"")</f>
        <v>1.698354488770093E-2</v>
      </c>
      <c r="AF108" s="169">
        <f>IFERROR(Inv_SY_B!AF108/Inv_SY_B!$DA108-1,"")</f>
        <v>4.9206047095885719E-2</v>
      </c>
      <c r="AG108" s="169">
        <f>IFERROR(Inv_SY_B!AG108/Inv_SY_B!$DA108-1,"")</f>
        <v>3.8143486307097074E-2</v>
      </c>
      <c r="AH108" s="169">
        <f>IFERROR(Inv_SY_B!AH108/Inv_SY_B!$DA108-1,"")</f>
        <v>-1.1218001229634011E-2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 t="str">
        <f>IFERROR(Inv_SY_B!CJ108/Inv_SY_B!$DC108-1,"")</f>
        <v/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-4.7824016497363675E-2</v>
      </c>
      <c r="CN108" s="169">
        <f>IFERROR(Inv_SY_B!CN108/Inv_SY_B!$DB108-1,"")</f>
        <v>-0.3940216212080514</v>
      </c>
      <c r="CO108" s="169">
        <f>IFERROR(Inv_SY_B!CO108/Inv_SY_B!$DB108-1,"")</f>
        <v>-0.20996897764953193</v>
      </c>
      <c r="CP108" s="169">
        <f>IFERROR(Inv_SY_B!CP108/Inv_SY_B!$DB108-1,"")</f>
        <v>-0.68609268939522938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-0.50325096816648918</v>
      </c>
      <c r="CT108" s="169">
        <f>IFERROR(Inv_SY_B!CT108/Inv_SY_B!$DB108-1,"")</f>
        <v>-0.30659453911157741</v>
      </c>
      <c r="CU108" s="169">
        <f>IFERROR(Inv_SY_B!CU108/Inv_SY_B!$DB108-1,"")</f>
        <v>0.24506505408142187</v>
      </c>
      <c r="CV108" s="169">
        <f>IFERROR(Inv_SY_B!CV108/Inv_SY_B!$DB108-1,"")</f>
        <v>1.1177598827575692</v>
      </c>
      <c r="CW108" s="169">
        <f>IFERROR(Inv_SY_B!CW108/Inv_SY_B!$DB108-1,"")</f>
        <v>-1</v>
      </c>
      <c r="CX108" s="169">
        <f>IFERROR(Inv_SY_B!CX108/Inv_SY_B!$DB108-1,"")</f>
        <v>0.41873566675329177</v>
      </c>
      <c r="CY108" s="169">
        <f>IFERROR(Inv_SY_B!CY108/Inv_SY_B!$DB108-1,"")</f>
        <v>0.36619220843595968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2.0039300316167408E-2</v>
      </c>
      <c r="D109" s="169">
        <f>IFERROR(Inv_SY_B!D109/Inv_SY_B!$DA109-1,"")</f>
        <v>1.4531233515805653E-2</v>
      </c>
      <c r="E109" s="169">
        <f>IFERROR(Inv_SY_B!E109/Inv_SY_B!$DA109-1,"")</f>
        <v>-1.1278620954560559E-2</v>
      </c>
      <c r="F109" s="169">
        <f>IFERROR(Inv_SY_B!F109/Inv_SY_B!$DA109-1,"")</f>
        <v>-1.6023668052115858E-2</v>
      </c>
      <c r="G109" s="169">
        <f>IFERROR(Inv_SY_B!G109/Inv_SY_B!$DA109-1,"")</f>
        <v>-1.3959929451805575E-2</v>
      </c>
      <c r="H109" s="169">
        <f>IFERROR(Inv_SY_B!H109/Inv_SY_B!$DA109-1,"")</f>
        <v>-7.1142293350846542E-3</v>
      </c>
      <c r="I109" s="169">
        <f>IFERROR(Inv_SY_B!I109/Inv_SY_B!$DA109-1,"")</f>
        <v>9.2678043116851683E-3</v>
      </c>
      <c r="J109" s="169">
        <f>IFERROR(Inv_SY_B!J109/Inv_SY_B!$DA109-1,"")</f>
        <v>-2.7113877737041991E-2</v>
      </c>
      <c r="K109" s="169">
        <f>IFERROR(Inv_SY_B!K109/Inv_SY_B!$DA109-1,"")</f>
        <v>-1.0716182168264643E-2</v>
      </c>
      <c r="L109" s="169">
        <f>IFERROR(Inv_SY_B!L109/Inv_SY_B!$DA109-1,"")</f>
        <v>-4.0919379836559244E-3</v>
      </c>
      <c r="M109" s="169">
        <f>IFERROR(Inv_SY_B!M109/Inv_SY_B!$DA109-1,"")</f>
        <v>-1.6820692297201401E-3</v>
      </c>
      <c r="N109" s="169">
        <f>IFERROR(Inv_SY_B!N109/Inv_SY_B!$DA109-1,"")</f>
        <v>-5.0056151047719322E-3</v>
      </c>
      <c r="O109" s="169">
        <f>IFERROR(Inv_SY_B!O109/Inv_SY_B!$DA109-1,"")</f>
        <v>-4.4441368164643724E-2</v>
      </c>
      <c r="P109" s="169">
        <f>IFERROR(Inv_SY_B!P109/Inv_SY_B!$DA109-1,"")</f>
        <v>-1.6850786353524549E-2</v>
      </c>
      <c r="Q109" s="169">
        <f>IFERROR(Inv_SY_B!Q109/Inv_SY_B!$DA109-1,"")</f>
        <v>-3.3194646334382183E-2</v>
      </c>
      <c r="R109" s="169">
        <f>IFERROR(Inv_SY_B!R109/Inv_SY_B!$DA109-1,"")</f>
        <v>-3.9711687276569929E-2</v>
      </c>
      <c r="S109" s="169">
        <f>IFERROR(Inv_SY_B!S109/Inv_SY_B!$DA109-1,"")</f>
        <v>-7.4616903906812748E-2</v>
      </c>
      <c r="T109" s="169">
        <f>IFERROR(Inv_SY_B!T109/Inv_SY_B!$DA109-1,"")</f>
        <v>-2.3298656733943157E-2</v>
      </c>
      <c r="U109" s="169">
        <f>IFERROR(Inv_SY_B!U109/Inv_SY_B!$DA109-1,"")</f>
        <v>9.9610680558331222E-2</v>
      </c>
      <c r="V109" s="169">
        <f>IFERROR(Inv_SY_B!V109/Inv_SY_B!$DA109-1,"")</f>
        <v>0.11776075192398427</v>
      </c>
      <c r="W109" s="169">
        <f>IFERROR(Inv_SY_B!W109/Inv_SY_B!$DA109-1,"")</f>
        <v>0.14555523266658632</v>
      </c>
      <c r="X109" s="169">
        <f>IFERROR(Inv_SY_B!X109/Inv_SY_B!$DA109-1,"")</f>
        <v>1.3711177580645773E-2</v>
      </c>
      <c r="Y109" s="169">
        <f>IFERROR(Inv_SY_B!Y109/Inv_SY_B!$DA109-1,"")</f>
        <v>1.9743056793259495E-2</v>
      </c>
      <c r="Z109" s="169">
        <f>IFERROR(Inv_SY_B!Z109/Inv_SY_B!$DA109-1,"")</f>
        <v>2.4113976550334204E-2</v>
      </c>
      <c r="AA109" s="169">
        <f>IFERROR(Inv_SY_B!AA109/Inv_SY_B!$DA109-1,"")</f>
        <v>-2.7529717508639528E-2</v>
      </c>
      <c r="AB109" s="169">
        <f>IFERROR(Inv_SY_B!AB109/Inv_SY_B!$DA109-1,"")</f>
        <v>-6.7261943798220258E-3</v>
      </c>
      <c r="AC109" s="169">
        <f>IFERROR(Inv_SY_B!AC109/Inv_SY_B!$DA109-1,"")</f>
        <v>1.299481083682541E-2</v>
      </c>
      <c r="AD109" s="169">
        <f>IFERROR(Inv_SY_B!AD109/Inv_SY_B!$DA109-1,"")</f>
        <v>-4.046434243356678E-2</v>
      </c>
      <c r="AE109" s="169">
        <f>IFERROR(Inv_SY_B!AE109/Inv_SY_B!$DA109-1,"")</f>
        <v>-1.0122764103216886E-2</v>
      </c>
      <c r="AF109" s="169">
        <f>IFERROR(Inv_SY_B!AF109/Inv_SY_B!$DA109-1,"")</f>
        <v>1.4383228890476385E-2</v>
      </c>
      <c r="AG109" s="169">
        <f>IFERROR(Inv_SY_B!AG109/Inv_SY_B!$DA109-1,"")</f>
        <v>2.0136219372463904E-2</v>
      </c>
      <c r="AH109" s="169">
        <f>IFERROR(Inv_SY_B!AH109/Inv_SY_B!$DA109-1,"")</f>
        <v>-9.7904276104421983E-2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 t="str">
        <f>IFERROR(Inv_SY_B!CJ109/Inv_SY_B!$DC109-1,"")</f>
        <v/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-4.1530225251107389E-2</v>
      </c>
      <c r="CN109" s="169">
        <f>IFERROR(Inv_SY_B!CN109/Inv_SY_B!$DB109-1,"")</f>
        <v>-0.38856447561908714</v>
      </c>
      <c r="CO109" s="169">
        <f>IFERROR(Inv_SY_B!CO109/Inv_SY_B!$DB109-1,"")</f>
        <v>-0.19887238485070524</v>
      </c>
      <c r="CP109" s="169">
        <f>IFERROR(Inv_SY_B!CP109/Inv_SY_B!$DB109-1,"")</f>
        <v>-0.64169722281861774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-0.49905910300938483</v>
      </c>
      <c r="CT109" s="169">
        <f>IFERROR(Inv_SY_B!CT109/Inv_SY_B!$DB109-1,"")</f>
        <v>-0.29112137218309198</v>
      </c>
      <c r="CU109" s="169">
        <f>IFERROR(Inv_SY_B!CU109/Inv_SY_B!$DB109-1,"")</f>
        <v>0.24891892718511688</v>
      </c>
      <c r="CV109" s="169">
        <f>IFERROR(Inv_SY_B!CV109/Inv_SY_B!$DB109-1,"")</f>
        <v>1.0709757837851006</v>
      </c>
      <c r="CW109" s="169">
        <f>IFERROR(Inv_SY_B!CW109/Inv_SY_B!$DB109-1,"")</f>
        <v>-1</v>
      </c>
      <c r="CX109" s="169">
        <f>IFERROR(Inv_SY_B!CX109/Inv_SY_B!$DB109-1,"")</f>
        <v>0.38188920882461885</v>
      </c>
      <c r="CY109" s="169">
        <f>IFERROR(Inv_SY_B!CY109/Inv_SY_B!$DB109-1,"")</f>
        <v>0.35906086393715664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1.6361860778343562E-2</v>
      </c>
      <c r="D110" s="169">
        <f>IFERROR(Inv_SY_B!D110/Inv_SY_B!$DA110-1,"")</f>
        <v>1.7483124612028389E-2</v>
      </c>
      <c r="E110" s="169">
        <f>IFERROR(Inv_SY_B!E110/Inv_SY_B!$DA110-1,"")</f>
        <v>2.3963426937598786E-3</v>
      </c>
      <c r="F110" s="169">
        <f>IFERROR(Inv_SY_B!F110/Inv_SY_B!$DA110-1,"")</f>
        <v>7.5251322928544528E-3</v>
      </c>
      <c r="G110" s="169">
        <f>IFERROR(Inv_SY_B!G110/Inv_SY_B!$DA110-1,"")</f>
        <v>3.5444876760786226E-3</v>
      </c>
      <c r="H110" s="169">
        <f>IFERROR(Inv_SY_B!H110/Inv_SY_B!$DA110-1,"")</f>
        <v>6.0496006701242777E-3</v>
      </c>
      <c r="I110" s="169">
        <f>IFERROR(Inv_SY_B!I110/Inv_SY_B!$DA110-1,"")</f>
        <v>3.930314582388772E-2</v>
      </c>
      <c r="J110" s="169">
        <f>IFERROR(Inv_SY_B!J110/Inv_SY_B!$DA110-1,"")</f>
        <v>-9.0025894174639021E-3</v>
      </c>
      <c r="K110" s="169">
        <f>IFERROR(Inv_SY_B!K110/Inv_SY_B!$DA110-1,"")</f>
        <v>2.0019736161897228E-2</v>
      </c>
      <c r="L110" s="169">
        <f>IFERROR(Inv_SY_B!L110/Inv_SY_B!$DA110-1,"")</f>
        <v>2.2421375882861971E-2</v>
      </c>
      <c r="M110" s="169">
        <f>IFERROR(Inv_SY_B!M110/Inv_SY_B!$DA110-1,"")</f>
        <v>1.3799449916938267E-2</v>
      </c>
      <c r="N110" s="169">
        <f>IFERROR(Inv_SY_B!N110/Inv_SY_B!$DA110-1,"")</f>
        <v>5.3719471244324524E-3</v>
      </c>
      <c r="O110" s="169">
        <f>IFERROR(Inv_SY_B!O110/Inv_SY_B!$DA110-1,"")</f>
        <v>-9.6028028186068148E-4</v>
      </c>
      <c r="P110" s="169">
        <f>IFERROR(Inv_SY_B!P110/Inv_SY_B!$DA110-1,"")</f>
        <v>-4.8163431488783548E-3</v>
      </c>
      <c r="Q110" s="169">
        <f>IFERROR(Inv_SY_B!Q110/Inv_SY_B!$DA110-1,"")</f>
        <v>-2.2235447089150817E-2</v>
      </c>
      <c r="R110" s="169">
        <f>IFERROR(Inv_SY_B!R110/Inv_SY_B!$DA110-1,"")</f>
        <v>-2.7921807077379568E-2</v>
      </c>
      <c r="S110" s="169">
        <f>IFERROR(Inv_SY_B!S110/Inv_SY_B!$DA110-1,"")</f>
        <v>-4.0639419370703922E-2</v>
      </c>
      <c r="T110" s="169">
        <f>IFERROR(Inv_SY_B!T110/Inv_SY_B!$DA110-1,"")</f>
        <v>-1.6133545409474426E-2</v>
      </c>
      <c r="U110" s="169">
        <f>IFERROR(Inv_SY_B!U110/Inv_SY_B!$DA110-1,"")</f>
        <v>-2.4530179344755432E-2</v>
      </c>
      <c r="V110" s="169">
        <f>IFERROR(Inv_SY_B!V110/Inv_SY_B!$DA110-1,"")</f>
        <v>4.9388338393665521E-3</v>
      </c>
      <c r="W110" s="169">
        <f>IFERROR(Inv_SY_B!W110/Inv_SY_B!$DA110-1,"")</f>
        <v>5.1941094988721126E-3</v>
      </c>
      <c r="X110" s="169">
        <f>IFERROR(Inv_SY_B!X110/Inv_SY_B!$DA110-1,"")</f>
        <v>-8.7066821628226432E-2</v>
      </c>
      <c r="Y110" s="169">
        <f>IFERROR(Inv_SY_B!Y110/Inv_SY_B!$DA110-1,"")</f>
        <v>-8.5796925542948044E-3</v>
      </c>
      <c r="Z110" s="169">
        <f>IFERROR(Inv_SY_B!Z110/Inv_SY_B!$DA110-1,"")</f>
        <v>-7.0495674090296223E-3</v>
      </c>
      <c r="AA110" s="169">
        <f>IFERROR(Inv_SY_B!AA110/Inv_SY_B!$DA110-1,"")</f>
        <v>-6.1031390062836754E-3</v>
      </c>
      <c r="AB110" s="169">
        <f>IFERROR(Inv_SY_B!AB110/Inv_SY_B!$DA110-1,"")</f>
        <v>1.3045907661068501E-2</v>
      </c>
      <c r="AC110" s="169">
        <f>IFERROR(Inv_SY_B!AC110/Inv_SY_B!$DA110-1,"")</f>
        <v>2.7597202364433748E-2</v>
      </c>
      <c r="AD110" s="169">
        <f>IFERROR(Inv_SY_B!AD110/Inv_SY_B!$DA110-1,"")</f>
        <v>-4.153751159825203E-2</v>
      </c>
      <c r="AE110" s="169">
        <f>IFERROR(Inv_SY_B!AE110/Inv_SY_B!$DA110-1,"")</f>
        <v>2.2195714530168775E-3</v>
      </c>
      <c r="AF110" s="169">
        <f>IFERROR(Inv_SY_B!AF110/Inv_SY_B!$DA110-1,"")</f>
        <v>2.7228781531662083E-2</v>
      </c>
      <c r="AG110" s="169">
        <f>IFERROR(Inv_SY_B!AG110/Inv_SY_B!$DA110-1,"")</f>
        <v>5.5500200620452578E-2</v>
      </c>
      <c r="AH110" s="169">
        <f>IFERROR(Inv_SY_B!AH110/Inv_SY_B!$DA110-1,"")</f>
        <v>6.5755327336716185E-3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 t="str">
        <f>IFERROR(Inv_SY_B!CJ110/Inv_SY_B!$DC110-1,"")</f>
        <v/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-6.7645426603483161E-2</v>
      </c>
      <c r="CN110" s="169">
        <f>IFERROR(Inv_SY_B!CN110/Inv_SY_B!$DB110-1,"")</f>
        <v>-0.23985637039954288</v>
      </c>
      <c r="CO110" s="169">
        <f>IFERROR(Inv_SY_B!CO110/Inv_SY_B!$DB110-1,"")</f>
        <v>-0.21812195560742509</v>
      </c>
      <c r="CP110" s="169">
        <f>IFERROR(Inv_SY_B!CP110/Inv_SY_B!$DB110-1,"")</f>
        <v>-0.42344707230715573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-0.51720655505334112</v>
      </c>
      <c r="CT110" s="169">
        <f>IFERROR(Inv_SY_B!CT110/Inv_SY_B!$DB110-1,"")</f>
        <v>-0.35294467625775927</v>
      </c>
      <c r="CU110" s="169">
        <f>IFERROR(Inv_SY_B!CU110/Inv_SY_B!$DB110-1,"")</f>
        <v>0.20434339918125821</v>
      </c>
      <c r="CV110" s="169">
        <f>IFERROR(Inv_SY_B!CV110/Inv_SY_B!$DB110-1,"")</f>
        <v>0.97569183595873166</v>
      </c>
      <c r="CW110" s="169">
        <f>IFERROR(Inv_SY_B!CW110/Inv_SY_B!$DB110-1,"")</f>
        <v>-1</v>
      </c>
      <c r="CX110" s="169">
        <f>IFERROR(Inv_SY_B!CX110/Inv_SY_B!$DB110-1,"")</f>
        <v>0.33407941324483104</v>
      </c>
      <c r="CY110" s="169">
        <f>IFERROR(Inv_SY_B!CY110/Inv_SY_B!$DB110-1,"")</f>
        <v>0.30510740784388779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-3.0138106732494618E-3</v>
      </c>
      <c r="D111" s="169">
        <f>IFERROR(Inv_SY_B!D111/Inv_SY_B!$DA111-1,"")</f>
        <v>4.0222551212178992E-3</v>
      </c>
      <c r="E111" s="169">
        <f>IFERROR(Inv_SY_B!E111/Inv_SY_B!$DA111-1,"")</f>
        <v>-1.9249447874023828E-2</v>
      </c>
      <c r="F111" s="169">
        <f>IFERROR(Inv_SY_B!F111/Inv_SY_B!$DA111-1,"")</f>
        <v>-2.4262785472027537E-2</v>
      </c>
      <c r="G111" s="169">
        <f>IFERROR(Inv_SY_B!G111/Inv_SY_B!$DA111-1,"")</f>
        <v>-1.7175511213331829E-2</v>
      </c>
      <c r="H111" s="169">
        <f>IFERROR(Inv_SY_B!H111/Inv_SY_B!$DA111-1,"")</f>
        <v>-1.1572319828926925E-2</v>
      </c>
      <c r="I111" s="169">
        <f>IFERROR(Inv_SY_B!I111/Inv_SY_B!$DA111-1,"")</f>
        <v>3.2442073888432343E-3</v>
      </c>
      <c r="J111" s="169">
        <f>IFERROR(Inv_SY_B!J111/Inv_SY_B!$DA111-1,"")</f>
        <v>-4.261647209473074E-2</v>
      </c>
      <c r="K111" s="169">
        <f>IFERROR(Inv_SY_B!K111/Inv_SY_B!$DA111-1,"")</f>
        <v>-1.3720692098059706E-2</v>
      </c>
      <c r="L111" s="169">
        <f>IFERROR(Inv_SY_B!L111/Inv_SY_B!$DA111-1,"")</f>
        <v>-1.2823767904671879E-2</v>
      </c>
      <c r="M111" s="169">
        <f>IFERROR(Inv_SY_B!M111/Inv_SY_B!$DA111-1,"")</f>
        <v>-8.0802098581718163E-3</v>
      </c>
      <c r="N111" s="169">
        <f>IFERROR(Inv_SY_B!N111/Inv_SY_B!$DA111-1,"")</f>
        <v>-1.1937166056921855E-2</v>
      </c>
      <c r="O111" s="169">
        <f>IFERROR(Inv_SY_B!O111/Inv_SY_B!$DA111-1,"")</f>
        <v>-1.5485256644874767E-2</v>
      </c>
      <c r="P111" s="169">
        <f>IFERROR(Inv_SY_B!P111/Inv_SY_B!$DA111-1,"")</f>
        <v>-1.8969031391354307E-2</v>
      </c>
      <c r="Q111" s="169">
        <f>IFERROR(Inv_SY_B!Q111/Inv_SY_B!$DA111-1,"")</f>
        <v>-3.7169977005615196E-2</v>
      </c>
      <c r="R111" s="169">
        <f>IFERROR(Inv_SY_B!R111/Inv_SY_B!$DA111-1,"")</f>
        <v>-4.3902369791965268E-2</v>
      </c>
      <c r="S111" s="169">
        <f>IFERROR(Inv_SY_B!S111/Inv_SY_B!$DA111-1,"")</f>
        <v>-3.3754904841675981E-2</v>
      </c>
      <c r="T111" s="169">
        <f>IFERROR(Inv_SY_B!T111/Inv_SY_B!$DA111-1,"")</f>
        <v>-3.8984900843855086E-2</v>
      </c>
      <c r="U111" s="169">
        <f>IFERROR(Inv_SY_B!U111/Inv_SY_B!$DA111-1,"")</f>
        <v>6.6853482998110447E-2</v>
      </c>
      <c r="V111" s="169">
        <f>IFERROR(Inv_SY_B!V111/Inv_SY_B!$DA111-1,"")</f>
        <v>9.7263400805944311E-2</v>
      </c>
      <c r="W111" s="169">
        <f>IFERROR(Inv_SY_B!W111/Inv_SY_B!$DA111-1,"")</f>
        <v>0.12085080291969086</v>
      </c>
      <c r="X111" s="169">
        <f>IFERROR(Inv_SY_B!X111/Inv_SY_B!$DA111-1,"")</f>
        <v>-1.1541922314691089E-2</v>
      </c>
      <c r="Y111" s="169">
        <f>IFERROR(Inv_SY_B!Y111/Inv_SY_B!$DA111-1,"")</f>
        <v>-1.3995391103157284E-2</v>
      </c>
      <c r="Z111" s="169">
        <f>IFERROR(Inv_SY_B!Z111/Inv_SY_B!$DA111-1,"")</f>
        <v>-7.7725480596022578E-3</v>
      </c>
      <c r="AA111" s="169">
        <f>IFERROR(Inv_SY_B!AA111/Inv_SY_B!$DA111-1,"")</f>
        <v>-2.7675265180625575E-3</v>
      </c>
      <c r="AB111" s="169">
        <f>IFERROR(Inv_SY_B!AB111/Inv_SY_B!$DA111-1,"")</f>
        <v>2.2241817832856947E-2</v>
      </c>
      <c r="AC111" s="169">
        <f>IFERROR(Inv_SY_B!AC111/Inv_SY_B!$DA111-1,"")</f>
        <v>2.9791630309378592E-2</v>
      </c>
      <c r="AD111" s="169">
        <f>IFERROR(Inv_SY_B!AD111/Inv_SY_B!$DA111-1,"")</f>
        <v>-3.0035470606231907E-2</v>
      </c>
      <c r="AE111" s="169">
        <f>IFERROR(Inv_SY_B!AE111/Inv_SY_B!$DA111-1,"")</f>
        <v>6.7053328008828128E-3</v>
      </c>
      <c r="AF111" s="169">
        <f>IFERROR(Inv_SY_B!AF111/Inv_SY_B!$DA111-1,"")</f>
        <v>2.8985404483995891E-2</v>
      </c>
      <c r="AG111" s="169">
        <f>IFERROR(Inv_SY_B!AG111/Inv_SY_B!$DA111-1,"")</f>
        <v>4.3113729417890712E-2</v>
      </c>
      <c r="AH111" s="169">
        <f>IFERROR(Inv_SY_B!AH111/Inv_SY_B!$DA111-1,"")</f>
        <v>-4.2405818836243059E-3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 t="str">
        <f>IFERROR(Inv_SY_B!CJ111/Inv_SY_B!$DC111-1,"")</f>
        <v/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2.630981106976904E-6</v>
      </c>
      <c r="CN111" s="169">
        <f>IFERROR(Inv_SY_B!CN111/Inv_SY_B!$DB111-1,"")</f>
        <v>-0.17664969459400248</v>
      </c>
      <c r="CO111" s="169">
        <f>IFERROR(Inv_SY_B!CO111/Inv_SY_B!$DB111-1,"")</f>
        <v>-0.16244391710122252</v>
      </c>
      <c r="CP111" s="169">
        <f>IFERROR(Inv_SY_B!CP111/Inv_SY_B!$DB111-1,"")</f>
        <v>-0.39444393971299829</v>
      </c>
      <c r="CQ111" s="169">
        <f>IFERROR(Inv_SY_B!CQ111/Inv_SY_B!$DB111-1,"")</f>
        <v>-1</v>
      </c>
      <c r="CR111" s="169">
        <f>IFERROR(Inv_SY_B!CR111/Inv_SY_B!$DB111-1,"")</f>
        <v>-0.7058181915324977</v>
      </c>
      <c r="CS111" s="169">
        <f>IFERROR(Inv_SY_B!CS111/Inv_SY_B!$DB111-1,"")</f>
        <v>-0.52930910645199614</v>
      </c>
      <c r="CT111" s="169">
        <f>IFERROR(Inv_SY_B!CT111/Inv_SY_B!$DB111-1,"")</f>
        <v>-0.47546332900928379</v>
      </c>
      <c r="CU111" s="169">
        <f>IFERROR(Inv_SY_B!CU111/Inv_SY_B!$DB111-1,"")</f>
        <v>0.31199833329926308</v>
      </c>
      <c r="CV111" s="169">
        <f>IFERROR(Inv_SY_B!CV111/Inv_SY_B!$DB111-1,"")</f>
        <v>1.2021609662424466</v>
      </c>
      <c r="CW111" s="169">
        <f>IFERROR(Inv_SY_B!CW111/Inv_SY_B!$DB111-1,"")</f>
        <v>-1</v>
      </c>
      <c r="CX111" s="169">
        <f>IFERROR(Inv_SY_B!CX111/Inv_SY_B!$DB111-1,"")</f>
        <v>0.49980189852628443</v>
      </c>
      <c r="CY111" s="169">
        <f>IFERROR(Inv_SY_B!CY111/Inv_SY_B!$DB111-1,"")</f>
        <v>0.43016434935290149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3.0020819801885201E-2</v>
      </c>
      <c r="D112" s="169">
        <f>IFERROR(Inv_SY_B!D112/Inv_SY_B!$DA112-1,"")</f>
        <v>2.605515351058374E-2</v>
      </c>
      <c r="E112" s="169">
        <f>IFERROR(Inv_SY_B!E112/Inv_SY_B!$DA112-1,"")</f>
        <v>7.4047251820972271E-3</v>
      </c>
      <c r="F112" s="169">
        <f>IFERROR(Inv_SY_B!F112/Inv_SY_B!$DA112-1,"")</f>
        <v>-8.1808015231676912E-4</v>
      </c>
      <c r="G112" s="169">
        <f>IFERROR(Inv_SY_B!G112/Inv_SY_B!$DA112-1,"")</f>
        <v>3.4927307390297813E-5</v>
      </c>
      <c r="H112" s="169">
        <f>IFERROR(Inv_SY_B!H112/Inv_SY_B!$DA112-1,"")</f>
        <v>1.1984189847844995E-2</v>
      </c>
      <c r="I112" s="169">
        <f>IFERROR(Inv_SY_B!I112/Inv_SY_B!$DA112-1,"")</f>
        <v>3.0263819763783006E-2</v>
      </c>
      <c r="J112" s="169">
        <f>IFERROR(Inv_SY_B!J112/Inv_SY_B!$DA112-1,"")</f>
        <v>-5.9757596006057012E-3</v>
      </c>
      <c r="K112" s="169">
        <f>IFERROR(Inv_SY_B!K112/Inv_SY_B!$DA112-1,"")</f>
        <v>6.759538509521601E-3</v>
      </c>
      <c r="L112" s="169">
        <f>IFERROR(Inv_SY_B!L112/Inv_SY_B!$DA112-1,"")</f>
        <v>-3.9128758119150175E-3</v>
      </c>
      <c r="M112" s="169">
        <f>IFERROR(Inv_SY_B!M112/Inv_SY_B!$DA112-1,"")</f>
        <v>1.6605809542659999E-2</v>
      </c>
      <c r="N112" s="169">
        <f>IFERROR(Inv_SY_B!N112/Inv_SY_B!$DA112-1,"")</f>
        <v>1.7569875546914915E-2</v>
      </c>
      <c r="O112" s="169">
        <f>IFERROR(Inv_SY_B!O112/Inv_SY_B!$DA112-1,"")</f>
        <v>7.1748629751293702E-3</v>
      </c>
      <c r="P112" s="169">
        <f>IFERROR(Inv_SY_B!P112/Inv_SY_B!$DA112-1,"")</f>
        <v>-6.6029403452230184E-3</v>
      </c>
      <c r="Q112" s="169">
        <f>IFERROR(Inv_SY_B!Q112/Inv_SY_B!$DA112-1,"")</f>
        <v>-2.334558741805659E-2</v>
      </c>
      <c r="R112" s="169">
        <f>IFERROR(Inv_SY_B!R112/Inv_SY_B!$DA112-1,"")</f>
        <v>-2.8838763601313211E-2</v>
      </c>
      <c r="S112" s="169">
        <f>IFERROR(Inv_SY_B!S112/Inv_SY_B!$DA112-1,"")</f>
        <v>-1.8758870338724032E-2</v>
      </c>
      <c r="T112" s="169">
        <f>IFERROR(Inv_SY_B!T112/Inv_SY_B!$DA112-1,"")</f>
        <v>-2.344102671976156E-3</v>
      </c>
      <c r="U112" s="169">
        <f>IFERROR(Inv_SY_B!U112/Inv_SY_B!$DA112-1,"")</f>
        <v>6.7522625327662844E-2</v>
      </c>
      <c r="V112" s="169">
        <f>IFERROR(Inv_SY_B!V112/Inv_SY_B!$DA112-1,"")</f>
        <v>9.9567540420125056E-2</v>
      </c>
      <c r="W112" s="169">
        <f>IFERROR(Inv_SY_B!W112/Inv_SY_B!$DA112-1,"")</f>
        <v>0.14095141656769106</v>
      </c>
      <c r="X112" s="169">
        <f>IFERROR(Inv_SY_B!X112/Inv_SY_B!$DA112-1,"")</f>
        <v>6.3899274506615811E-3</v>
      </c>
      <c r="Y112" s="169">
        <f>IFERROR(Inv_SY_B!Y112/Inv_SY_B!$DA112-1,"")</f>
        <v>1.1628710557629596E-3</v>
      </c>
      <c r="Z112" s="169">
        <f>IFERROR(Inv_SY_B!Z112/Inv_SY_B!$DA112-1,"")</f>
        <v>1.7756643757744772E-3</v>
      </c>
      <c r="AA112" s="169">
        <f>IFERROR(Inv_SY_B!AA112/Inv_SY_B!$DA112-1,"")</f>
        <v>-7.6482922428118716E-2</v>
      </c>
      <c r="AB112" s="169">
        <f>IFERROR(Inv_SY_B!AB112/Inv_SY_B!$DA112-1,"")</f>
        <v>-5.1733801281723446E-2</v>
      </c>
      <c r="AC112" s="169">
        <f>IFERROR(Inv_SY_B!AC112/Inv_SY_B!$DA112-1,"")</f>
        <v>-2.6086872263706429E-2</v>
      </c>
      <c r="AD112" s="169">
        <f>IFERROR(Inv_SY_B!AD112/Inv_SY_B!$DA112-1,"")</f>
        <v>-7.8855338360055871E-2</v>
      </c>
      <c r="AE112" s="169">
        <f>IFERROR(Inv_SY_B!AE112/Inv_SY_B!$DA112-1,"")</f>
        <v>-4.5656107798716317E-2</v>
      </c>
      <c r="AF112" s="169">
        <f>IFERROR(Inv_SY_B!AF112/Inv_SY_B!$DA112-1,"")</f>
        <v>-2.3822585910160066E-2</v>
      </c>
      <c r="AG112" s="169">
        <f>IFERROR(Inv_SY_B!AG112/Inv_SY_B!$DA112-1,"")</f>
        <v>-1.1354412387718504E-2</v>
      </c>
      <c r="AH112" s="169">
        <f>IFERROR(Inv_SY_B!AH112/Inv_SY_B!$DA112-1,"")</f>
        <v>-6.6654746815156041E-2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 t="str">
        <f>IFERROR(Inv_SY_B!CJ112/Inv_SY_B!$DC112-1,"")</f>
        <v/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-8.9847391064866722E-3</v>
      </c>
      <c r="CN112" s="169">
        <f>IFERROR(Inv_SY_B!CN112/Inv_SY_B!$DB112-1,"")</f>
        <v>-0.1838185770404358</v>
      </c>
      <c r="CO112" s="169">
        <f>IFERROR(Inv_SY_B!CO112/Inv_SY_B!$DB112-1,"")</f>
        <v>-0.16786534998033875</v>
      </c>
      <c r="CP112" s="169">
        <f>IFERROR(Inv_SY_B!CP112/Inv_SY_B!$DB112-1,"")</f>
        <v>-0.39320601466003269</v>
      </c>
      <c r="CQ112" s="169">
        <f>IFERROR(Inv_SY_B!CQ112/Inv_SY_B!$DB112-1,"")</f>
        <v>-1</v>
      </c>
      <c r="CR112" s="169">
        <f>IFERROR(Inv_SY_B!CR112/Inv_SY_B!$DB112-1,"")</f>
        <v>-0.55694948523585541</v>
      </c>
      <c r="CS112" s="169">
        <f>IFERROR(Inv_SY_B!CS112/Inv_SY_B!$DB112-1,"")</f>
        <v>-0.49291794764426877</v>
      </c>
      <c r="CT112" s="169">
        <f>IFERROR(Inv_SY_B!CT112/Inv_SY_B!$DB112-1,"")</f>
        <v>-0.47720834680658164</v>
      </c>
      <c r="CU112" s="169">
        <f>IFERROR(Inv_SY_B!CU112/Inv_SY_B!$DB112-1,"")</f>
        <v>0.2841107267008367</v>
      </c>
      <c r="CV112" s="169">
        <f>IFERROR(Inv_SY_B!CV112/Inv_SY_B!$DB112-1,"")</f>
        <v>1.1399525461767874</v>
      </c>
      <c r="CW112" s="169">
        <f>IFERROR(Inv_SY_B!CW112/Inv_SY_B!$DB112-1,"")</f>
        <v>-1</v>
      </c>
      <c r="CX112" s="169">
        <f>IFERROR(Inv_SY_B!CX112/Inv_SY_B!$DB112-1,"")</f>
        <v>0.45403292816670793</v>
      </c>
      <c r="CY112" s="169">
        <f>IFERROR(Inv_SY_B!CY112/Inv_SY_B!$DB112-1,"")</f>
        <v>0.40285425942966691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1.9578244346081686E-2</v>
      </c>
      <c r="D113" s="169">
        <f>IFERROR(Inv_SY_B!D113/Inv_SY_B!$DA113-1,"")</f>
        <v>1.5619854602368033E-2</v>
      </c>
      <c r="E113" s="169">
        <f>IFERROR(Inv_SY_B!E113/Inv_SY_B!$DA113-1,"")</f>
        <v>-8.3931424241567854E-4</v>
      </c>
      <c r="F113" s="169">
        <f>IFERROR(Inv_SY_B!F113/Inv_SY_B!$DA113-1,"")</f>
        <v>-4.6191096550914912E-3</v>
      </c>
      <c r="G113" s="169">
        <f>IFERROR(Inv_SY_B!G113/Inv_SY_B!$DA113-1,"")</f>
        <v>-4.4016921350300553E-3</v>
      </c>
      <c r="H113" s="169">
        <f>IFERROR(Inv_SY_B!H113/Inv_SY_B!$DA113-1,"")</f>
        <v>1.4960089630036144E-3</v>
      </c>
      <c r="I113" s="169">
        <f>IFERROR(Inv_SY_B!I113/Inv_SY_B!$DA113-1,"")</f>
        <v>2.6906430753805388E-2</v>
      </c>
      <c r="J113" s="169">
        <f>IFERROR(Inv_SY_B!J113/Inv_SY_B!$DA113-1,"")</f>
        <v>-1.1560043195539271E-2</v>
      </c>
      <c r="K113" s="169">
        <f>IFERROR(Inv_SY_B!K113/Inv_SY_B!$DA113-1,"")</f>
        <v>5.5351183696368267E-3</v>
      </c>
      <c r="L113" s="169">
        <f>IFERROR(Inv_SY_B!L113/Inv_SY_B!$DA113-1,"")</f>
        <v>-2.6897158210712035E-2</v>
      </c>
      <c r="M113" s="169">
        <f>IFERROR(Inv_SY_B!M113/Inv_SY_B!$DA113-1,"")</f>
        <v>-3.1533023606251653E-2</v>
      </c>
      <c r="N113" s="169">
        <f>IFERROR(Inv_SY_B!N113/Inv_SY_B!$DA113-1,"")</f>
        <v>-4.850466981253243E-4</v>
      </c>
      <c r="O113" s="169">
        <f>IFERROR(Inv_SY_B!O113/Inv_SY_B!$DA113-1,"")</f>
        <v>-9.9683785110599166E-3</v>
      </c>
      <c r="P113" s="169">
        <f>IFERROR(Inv_SY_B!P113/Inv_SY_B!$DA113-1,"")</f>
        <v>-1.2299162714328182E-2</v>
      </c>
      <c r="Q113" s="169">
        <f>IFERROR(Inv_SY_B!Q113/Inv_SY_B!$DA113-1,"")</f>
        <v>-4.7353526657315514E-2</v>
      </c>
      <c r="R113" s="169">
        <f>IFERROR(Inv_SY_B!R113/Inv_SY_B!$DA113-1,"")</f>
        <v>-5.8918999096151947E-2</v>
      </c>
      <c r="S113" s="169">
        <f>IFERROR(Inv_SY_B!S113/Inv_SY_B!$DA113-1,"")</f>
        <v>-4.6212036578141991E-2</v>
      </c>
      <c r="T113" s="169">
        <f>IFERROR(Inv_SY_B!T113/Inv_SY_B!$DA113-1,"")</f>
        <v>-4.7224566031298765E-2</v>
      </c>
      <c r="U113" s="169">
        <f>IFERROR(Inv_SY_B!U113/Inv_SY_B!$DA113-1,"")</f>
        <v>8.0772835556359945E-2</v>
      </c>
      <c r="V113" s="169">
        <f>IFERROR(Inv_SY_B!V113/Inv_SY_B!$DA113-1,"")</f>
        <v>0.10202750945189276</v>
      </c>
      <c r="W113" s="169">
        <f>IFERROR(Inv_SY_B!W113/Inv_SY_B!$DA113-1,"")</f>
        <v>0.12774741688025992</v>
      </c>
      <c r="X113" s="169">
        <f>IFERROR(Inv_SY_B!X113/Inv_SY_B!$DA113-1,"")</f>
        <v>8.7154780509155483E-3</v>
      </c>
      <c r="Y113" s="169">
        <f>IFERROR(Inv_SY_B!Y113/Inv_SY_B!$DA113-1,"")</f>
        <v>1.3455533512676032E-2</v>
      </c>
      <c r="Z113" s="169">
        <f>IFERROR(Inv_SY_B!Z113/Inv_SY_B!$DA113-1,"")</f>
        <v>1.6148482059664682E-2</v>
      </c>
      <c r="AA113" s="169">
        <f>IFERROR(Inv_SY_B!AA113/Inv_SY_B!$DA113-1,"")</f>
        <v>-2.8371229141246679E-2</v>
      </c>
      <c r="AB113" s="169">
        <f>IFERROR(Inv_SY_B!AB113/Inv_SY_B!$DA113-1,"")</f>
        <v>-5.2029881537942746E-3</v>
      </c>
      <c r="AC113" s="169">
        <f>IFERROR(Inv_SY_B!AC113/Inv_SY_B!$DA113-1,"")</f>
        <v>2.2635655792171416E-3</v>
      </c>
      <c r="AD113" s="169">
        <f>IFERROR(Inv_SY_B!AD113/Inv_SY_B!$DA113-1,"")</f>
        <v>-4.7402046102720807E-2</v>
      </c>
      <c r="AE113" s="169">
        <f>IFERROR(Inv_SY_B!AE113/Inv_SY_B!$DA113-1,"")</f>
        <v>-2.0778085058942408E-2</v>
      </c>
      <c r="AF113" s="169">
        <f>IFERROR(Inv_SY_B!AF113/Inv_SY_B!$DA113-1,"")</f>
        <v>1.3330899301664534E-3</v>
      </c>
      <c r="AG113" s="169">
        <f>IFERROR(Inv_SY_B!AG113/Inv_SY_B!$DA113-1,"")</f>
        <v>1.3871785858776242E-2</v>
      </c>
      <c r="AH113" s="169">
        <f>IFERROR(Inv_SY_B!AH113/Inv_SY_B!$DA113-1,"")</f>
        <v>-3.1404948126650845E-2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 t="str">
        <f>IFERROR(Inv_SY_B!CJ113/Inv_SY_B!$DC113-1,"")</f>
        <v/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-3.6248464944152015E-2</v>
      </c>
      <c r="CN113" s="169">
        <f>IFERROR(Inv_SY_B!CN113/Inv_SY_B!$DB113-1,"")</f>
        <v>-0.20587580906056491</v>
      </c>
      <c r="CO113" s="169">
        <f>IFERROR(Inv_SY_B!CO113/Inv_SY_B!$DB113-1,"")</f>
        <v>-0.19485961099566307</v>
      </c>
      <c r="CP113" s="169">
        <f>IFERROR(Inv_SY_B!CP113/Inv_SY_B!$DB113-1,"")</f>
        <v>-0.42872522287940618</v>
      </c>
      <c r="CQ113" s="169">
        <f>IFERROR(Inv_SY_B!CQ113/Inv_SY_B!$DB113-1,"")</f>
        <v>-0.99263591107617988</v>
      </c>
      <c r="CR113" s="169">
        <f>IFERROR(Inv_SY_B!CR113/Inv_SY_B!$DB113-1,"")</f>
        <v>-0.60233919811371162</v>
      </c>
      <c r="CS113" s="169">
        <f>IFERROR(Inv_SY_B!CS113/Inv_SY_B!$DB113-1,"")</f>
        <v>-0.51298825250469382</v>
      </c>
      <c r="CT113" s="169">
        <f>IFERROR(Inv_SY_B!CT113/Inv_SY_B!$DB113-1,"")</f>
        <v>-0.51053355619675378</v>
      </c>
      <c r="CU113" s="169">
        <f>IFERROR(Inv_SY_B!CU113/Inv_SY_B!$DB113-1,"")</f>
        <v>0.31653545315851428</v>
      </c>
      <c r="CV113" s="169">
        <f>IFERROR(Inv_SY_B!CV113/Inv_SY_B!$DB113-1,"")</f>
        <v>1.2295188332916842</v>
      </c>
      <c r="CW113" s="169">
        <f>IFERROR(Inv_SY_B!CW113/Inv_SY_B!$DB113-1,"")</f>
        <v>-1</v>
      </c>
      <c r="CX113" s="169">
        <f>IFERROR(Inv_SY_B!CX113/Inv_SY_B!$DB113-1,"")</f>
        <v>0.50718353307519148</v>
      </c>
      <c r="CY113" s="169">
        <f>IFERROR(Inv_SY_B!CY113/Inv_SY_B!$DB113-1,"")</f>
        <v>0.43833229516955607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7.0229493740492366E-3</v>
      </c>
      <c r="D114" s="169">
        <f>IFERROR(Inv_SY_B!D114/Inv_SY_B!$DA114-1,"")</f>
        <v>6.259962658484941E-3</v>
      </c>
      <c r="E114" s="169">
        <f>IFERROR(Inv_SY_B!E114/Inv_SY_B!$DA114-1,"")</f>
        <v>-2.2741470305127853E-2</v>
      </c>
      <c r="F114" s="169">
        <f>IFERROR(Inv_SY_B!F114/Inv_SY_B!$DA114-1,"")</f>
        <v>-3.7844855073649653E-2</v>
      </c>
      <c r="G114" s="169">
        <f>IFERROR(Inv_SY_B!G114/Inv_SY_B!$DA114-1,"")</f>
        <v>-2.6756789450527285E-2</v>
      </c>
      <c r="H114" s="169">
        <f>IFERROR(Inv_SY_B!H114/Inv_SY_B!$DA114-1,"")</f>
        <v>-1.7298258408173117E-2</v>
      </c>
      <c r="I114" s="169">
        <f>IFERROR(Inv_SY_B!I114/Inv_SY_B!$DA114-1,"")</f>
        <v>-2.3275450165402778E-2</v>
      </c>
      <c r="J114" s="169">
        <f>IFERROR(Inv_SY_B!J114/Inv_SY_B!$DA114-1,"")</f>
        <v>-5.3149983017486524E-2</v>
      </c>
      <c r="K114" s="169">
        <f>IFERROR(Inv_SY_B!K114/Inv_SY_B!$DA114-1,"")</f>
        <v>-3.9813672027378399E-2</v>
      </c>
      <c r="L114" s="169">
        <f>IFERROR(Inv_SY_B!L114/Inv_SY_B!$DA114-1,"")</f>
        <v>-3.4276482306396905E-2</v>
      </c>
      <c r="M114" s="169">
        <f>IFERROR(Inv_SY_B!M114/Inv_SY_B!$DA114-1,"")</f>
        <v>-2.9786171123488137E-2</v>
      </c>
      <c r="N114" s="169">
        <f>IFERROR(Inv_SY_B!N114/Inv_SY_B!$DA114-1,"")</f>
        <v>-1.0565736411128013E-2</v>
      </c>
      <c r="O114" s="169">
        <f>IFERROR(Inv_SY_B!O114/Inv_SY_B!$DA114-1,"")</f>
        <v>-1.1627016672945412E-2</v>
      </c>
      <c r="P114" s="169">
        <f>IFERROR(Inv_SY_B!P114/Inv_SY_B!$DA114-1,"")</f>
        <v>-1.9626751083451688E-2</v>
      </c>
      <c r="Q114" s="169">
        <f>IFERROR(Inv_SY_B!Q114/Inv_SY_B!$DA114-1,"")</f>
        <v>-3.3122901653557912E-2</v>
      </c>
      <c r="R114" s="169">
        <f>IFERROR(Inv_SY_B!R114/Inv_SY_B!$DA114-1,"")</f>
        <v>-3.85857601086943E-2</v>
      </c>
      <c r="S114" s="169">
        <f>IFERROR(Inv_SY_B!S114/Inv_SY_B!$DA114-1,"")</f>
        <v>-2.4264278277948081E-2</v>
      </c>
      <c r="T114" s="169">
        <f>IFERROR(Inv_SY_B!T114/Inv_SY_B!$DA114-1,"")</f>
        <v>-2.0216981817296698E-2</v>
      </c>
      <c r="U114" s="169">
        <f>IFERROR(Inv_SY_B!U114/Inv_SY_B!$DA114-1,"")</f>
        <v>8.1500786373678524E-2</v>
      </c>
      <c r="V114" s="169">
        <f>IFERROR(Inv_SY_B!V114/Inv_SY_B!$DA114-1,"")</f>
        <v>0.10981347516818185</v>
      </c>
      <c r="W114" s="169">
        <f>IFERROR(Inv_SY_B!W114/Inv_SY_B!$DA114-1,"")</f>
        <v>0.1324234629701222</v>
      </c>
      <c r="X114" s="169">
        <f>IFERROR(Inv_SY_B!X114/Inv_SY_B!$DA114-1,"")</f>
        <v>-4.4116858828828764E-3</v>
      </c>
      <c r="Y114" s="169">
        <f>IFERROR(Inv_SY_B!Y114/Inv_SY_B!$DA114-1,"")</f>
        <v>-2.0103740769439327E-5</v>
      </c>
      <c r="Z114" s="169">
        <f>IFERROR(Inv_SY_B!Z114/Inv_SY_B!$DA114-1,"")</f>
        <v>6.3169729639143135E-3</v>
      </c>
      <c r="AA114" s="169">
        <f>IFERROR(Inv_SY_B!AA114/Inv_SY_B!$DA114-1,"")</f>
        <v>-1.4954572378162001E-2</v>
      </c>
      <c r="AB114" s="169">
        <f>IFERROR(Inv_SY_B!AB114/Inv_SY_B!$DA114-1,"")</f>
        <v>2.340426770846582E-2</v>
      </c>
      <c r="AC114" s="169">
        <f>IFERROR(Inv_SY_B!AC114/Inv_SY_B!$DA114-1,"")</f>
        <v>3.5255696007891357E-2</v>
      </c>
      <c r="AD114" s="169">
        <f>IFERROR(Inv_SY_B!AD114/Inv_SY_B!$DA114-1,"")</f>
        <v>-1.9654857308872842E-2</v>
      </c>
      <c r="AE114" s="169">
        <f>IFERROR(Inv_SY_B!AE114/Inv_SY_B!$DA114-1,"")</f>
        <v>1.7445360247098529E-2</v>
      </c>
      <c r="AF114" s="169">
        <f>IFERROR(Inv_SY_B!AF114/Inv_SY_B!$DA114-1,"")</f>
        <v>4.2781114876771609E-2</v>
      </c>
      <c r="AG114" s="169">
        <f>IFERROR(Inv_SY_B!AG114/Inv_SY_B!$DA114-1,"")</f>
        <v>3.8945902021862766E-2</v>
      </c>
      <c r="AH114" s="169">
        <f>IFERROR(Inv_SY_B!AH114/Inv_SY_B!$DA114-1,"")</f>
        <v>-1.9176173157168352E-2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 t="str">
        <f>IFERROR(Inv_SY_B!CJ114/Inv_SY_B!$DC114-1,"")</f>
        <v/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1.1291581547845375E-4</v>
      </c>
      <c r="CN114" s="169">
        <f>IFERROR(Inv_SY_B!CN114/Inv_SY_B!$DB114-1,"")</f>
        <v>-7.8511747307986601E-2</v>
      </c>
      <c r="CO114" s="169">
        <f>IFERROR(Inv_SY_B!CO114/Inv_SY_B!$DB114-1,"")</f>
        <v>-0.11013938440587723</v>
      </c>
      <c r="CP114" s="169">
        <f>IFERROR(Inv_SY_B!CP114/Inv_SY_B!$DB114-1,"")</f>
        <v>-0.38854097063021042</v>
      </c>
      <c r="CQ114" s="169">
        <f>IFERROR(Inv_SY_B!CQ114/Inv_SY_B!$DB114-1,"")</f>
        <v>-0.53898162119783488</v>
      </c>
      <c r="CR114" s="169">
        <f>IFERROR(Inv_SY_B!CR114/Inv_SY_B!$DB114-1,"")</f>
        <v>-0.58733232921854983</v>
      </c>
      <c r="CS114" s="169">
        <f>IFERROR(Inv_SY_B!CS114/Inv_SY_B!$DB114-1,"")</f>
        <v>-0.47241506503908326</v>
      </c>
      <c r="CT114" s="169">
        <f>IFERROR(Inv_SY_B!CT114/Inv_SY_B!$DB114-1,"")</f>
        <v>-0.47151551698288408</v>
      </c>
      <c r="CU114" s="169">
        <f>IFERROR(Inv_SY_B!CU114/Inv_SY_B!$DB114-1,"")</f>
        <v>0.34594877908827204</v>
      </c>
      <c r="CV114" s="169">
        <f>IFERROR(Inv_SY_B!CV114/Inv_SY_B!$DB114-1,"")</f>
        <v>1.2887501043232037</v>
      </c>
      <c r="CW114" s="169">
        <f>IFERROR(Inv_SY_B!CW114/Inv_SY_B!$DB114-1,"")</f>
        <v>-1</v>
      </c>
      <c r="CX114" s="169">
        <f>IFERROR(Inv_SY_B!CX114/Inv_SY_B!$DB114-1,"")</f>
        <v>0.53890183714303186</v>
      </c>
      <c r="CY114" s="169">
        <f>IFERROR(Inv_SY_B!CY114/Inv_SY_B!$DB114-1,"")</f>
        <v>0.47372299841244159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3.2868593331268015E-2</v>
      </c>
      <c r="D115" s="169">
        <f>IFERROR(Inv_SY_B!D115/Inv_SY_B!$DA115-1,"")</f>
        <v>3.6002249322156121E-2</v>
      </c>
      <c r="E115" s="169">
        <f>IFERROR(Inv_SY_B!E115/Inv_SY_B!$DA115-1,"")</f>
        <v>1.2242580131220926E-2</v>
      </c>
      <c r="F115" s="169">
        <f>IFERROR(Inv_SY_B!F115/Inv_SY_B!$DA115-1,"")</f>
        <v>6.9171490473973751E-3</v>
      </c>
      <c r="G115" s="169">
        <f>IFERROR(Inv_SY_B!G115/Inv_SY_B!$DA115-1,"")</f>
        <v>7.0138780956265911E-3</v>
      </c>
      <c r="H115" s="169">
        <f>IFERROR(Inv_SY_B!H115/Inv_SY_B!$DA115-1,"")</f>
        <v>1.4299807636072304E-2</v>
      </c>
      <c r="I115" s="169">
        <f>IFERROR(Inv_SY_B!I115/Inv_SY_B!$DA115-1,"")</f>
        <v>3.1260626185019014E-2</v>
      </c>
      <c r="J115" s="169">
        <f>IFERROR(Inv_SY_B!J115/Inv_SY_B!$DA115-1,"")</f>
        <v>-1.2001380926094374E-2</v>
      </c>
      <c r="K115" s="169">
        <f>IFERROR(Inv_SY_B!K115/Inv_SY_B!$DA115-1,"")</f>
        <v>1.0369120806713372E-2</v>
      </c>
      <c r="L115" s="169">
        <f>IFERROR(Inv_SY_B!L115/Inv_SY_B!$DA115-1,"")</f>
        <v>1.6643792230420562E-2</v>
      </c>
      <c r="M115" s="169">
        <f>IFERROR(Inv_SY_B!M115/Inv_SY_B!$DA115-1,"")</f>
        <v>-1.4807156877617023E-2</v>
      </c>
      <c r="N115" s="169">
        <f>IFERROR(Inv_SY_B!N115/Inv_SY_B!$DA115-1,"")</f>
        <v>-1.9213778961684413E-2</v>
      </c>
      <c r="O115" s="169">
        <f>IFERROR(Inv_SY_B!O115/Inv_SY_B!$DA115-1,"")</f>
        <v>-2.5185654280113656E-2</v>
      </c>
      <c r="P115" s="169">
        <f>IFERROR(Inv_SY_B!P115/Inv_SY_B!$DA115-1,"")</f>
        <v>-3.1674360538963997E-2</v>
      </c>
      <c r="Q115" s="169">
        <f>IFERROR(Inv_SY_B!Q115/Inv_SY_B!$DA115-1,"")</f>
        <v>-3.204835779265458E-2</v>
      </c>
      <c r="R115" s="169">
        <f>IFERROR(Inv_SY_B!R115/Inv_SY_B!$DA115-1,"")</f>
        <v>-4.0601534232898251E-2</v>
      </c>
      <c r="S115" s="169">
        <f>IFERROR(Inv_SY_B!S115/Inv_SY_B!$DA115-1,"")</f>
        <v>-3.258720909895807E-2</v>
      </c>
      <c r="T115" s="169">
        <f>IFERROR(Inv_SY_B!T115/Inv_SY_B!$DA115-1,"")</f>
        <v>-2.9822436637877869E-2</v>
      </c>
      <c r="U115" s="169">
        <f>IFERROR(Inv_SY_B!U115/Inv_SY_B!$DA115-1,"")</f>
        <v>1.8285439266505721E-2</v>
      </c>
      <c r="V115" s="169">
        <f>IFERROR(Inv_SY_B!V115/Inv_SY_B!$DA115-1,"")</f>
        <v>4.2283596378303479E-2</v>
      </c>
      <c r="W115" s="169">
        <f>IFERROR(Inv_SY_B!W115/Inv_SY_B!$DA115-1,"")</f>
        <v>7.0221977671795832E-2</v>
      </c>
      <c r="X115" s="169">
        <f>IFERROR(Inv_SY_B!X115/Inv_SY_B!$DA115-1,"")</f>
        <v>-5.3835770975625641E-2</v>
      </c>
      <c r="Y115" s="169">
        <f>IFERROR(Inv_SY_B!Y115/Inv_SY_B!$DA115-1,"")</f>
        <v>9.765282134138964E-3</v>
      </c>
      <c r="Z115" s="169">
        <f>IFERROR(Inv_SY_B!Z115/Inv_SY_B!$DA115-1,"")</f>
        <v>1.1633772936412434E-2</v>
      </c>
      <c r="AA115" s="169">
        <f>IFERROR(Inv_SY_B!AA115/Inv_SY_B!$DA115-1,"")</f>
        <v>-2.3939417337640712E-2</v>
      </c>
      <c r="AB115" s="169">
        <f>IFERROR(Inv_SY_B!AB115/Inv_SY_B!$DA115-1,"")</f>
        <v>2.9863918392518674E-3</v>
      </c>
      <c r="AC115" s="169">
        <f>IFERROR(Inv_SY_B!AC115/Inv_SY_B!$DA115-1,"")</f>
        <v>1.764668950400039E-2</v>
      </c>
      <c r="AD115" s="169">
        <f>IFERROR(Inv_SY_B!AD115/Inv_SY_B!$DA115-1,"")</f>
        <v>-3.5604224042584787E-2</v>
      </c>
      <c r="AE115" s="169">
        <f>IFERROR(Inv_SY_B!AE115/Inv_SY_B!$DA115-1,"")</f>
        <v>-6.6547942608378152E-3</v>
      </c>
      <c r="AF115" s="169">
        <f>IFERROR(Inv_SY_B!AF115/Inv_SY_B!$DA115-1,"")</f>
        <v>1.2649508429644074E-2</v>
      </c>
      <c r="AG115" s="169">
        <f>IFERROR(Inv_SY_B!AG115/Inv_SY_B!$DA115-1,"")</f>
        <v>2.6696999294216761E-2</v>
      </c>
      <c r="AH115" s="169">
        <f>IFERROR(Inv_SY_B!AH115/Inv_SY_B!$DA115-1,"")</f>
        <v>-2.1811378276603732E-2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 t="str">
        <f>IFERROR(Inv_SY_B!CJ115/Inv_SY_B!$DC115-1,"")</f>
        <v/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-1.9062063362192405E-2</v>
      </c>
      <c r="CN115" s="169">
        <f>IFERROR(Inv_SY_B!CN115/Inv_SY_B!$DB115-1,"")</f>
        <v>-9.9271037590248135E-2</v>
      </c>
      <c r="CO115" s="169">
        <f>IFERROR(Inv_SY_B!CO115/Inv_SY_B!$DB115-1,"")</f>
        <v>-0.12836498296481336</v>
      </c>
      <c r="CP115" s="169">
        <f>IFERROR(Inv_SY_B!CP115/Inv_SY_B!$DB115-1,"")</f>
        <v>-0.38989676998908085</v>
      </c>
      <c r="CQ115" s="169">
        <f>IFERROR(Inv_SY_B!CQ115/Inv_SY_B!$DB115-1,"")</f>
        <v>-0.5334149046586778</v>
      </c>
      <c r="CR115" s="169">
        <f>IFERROR(Inv_SY_B!CR115/Inv_SY_B!$DB115-1,"")</f>
        <v>-0.55468819451182183</v>
      </c>
      <c r="CS115" s="169">
        <f>IFERROR(Inv_SY_B!CS115/Inv_SY_B!$DB115-1,"")</f>
        <v>-0.46742013006633643</v>
      </c>
      <c r="CT115" s="169">
        <f>IFERROR(Inv_SY_B!CT115/Inv_SY_B!$DB115-1,"")</f>
        <v>-0.48019769713467864</v>
      </c>
      <c r="CU115" s="169">
        <f>IFERROR(Inv_SY_B!CU115/Inv_SY_B!$DB115-1,"")</f>
        <v>0.40983687706193139</v>
      </c>
      <c r="CV115" s="169">
        <f>IFERROR(Inv_SY_B!CV115/Inv_SY_B!$DB115-1,"")</f>
        <v>1.3209861542863695</v>
      </c>
      <c r="CW115" s="169">
        <f>IFERROR(Inv_SY_B!CW115/Inv_SY_B!$DB115-1,"")</f>
        <v>-1</v>
      </c>
      <c r="CX115" s="169">
        <f>IFERROR(Inv_SY_B!CX115/Inv_SY_B!$DB115-1,"")</f>
        <v>0.48165405366945691</v>
      </c>
      <c r="CY115" s="169">
        <f>IFERROR(Inv_SY_B!CY115/Inv_SY_B!$DB115-1,"")</f>
        <v>0.45983869526009258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2.515815800477017E-2</v>
      </c>
      <c r="D116" s="169">
        <f>IFERROR(Inv_SY_B!D116/Inv_SY_B!$DA116-1,"")</f>
        <v>2.5092548160279948E-2</v>
      </c>
      <c r="E116" s="169">
        <f>IFERROR(Inv_SY_B!E116/Inv_SY_B!$DA116-1,"")</f>
        <v>-2.0049500872587611E-3</v>
      </c>
      <c r="F116" s="169">
        <f>IFERROR(Inv_SY_B!F116/Inv_SY_B!$DA116-1,"")</f>
        <v>-7.9988712274645657E-3</v>
      </c>
      <c r="G116" s="169">
        <f>IFERROR(Inv_SY_B!G116/Inv_SY_B!$DA116-1,"")</f>
        <v>-8.4271514314829821E-3</v>
      </c>
      <c r="H116" s="169">
        <f>IFERROR(Inv_SY_B!H116/Inv_SY_B!$DA116-1,"")</f>
        <v>4.2891200065826585E-3</v>
      </c>
      <c r="I116" s="169">
        <f>IFERROR(Inv_SY_B!I116/Inv_SY_B!$DA116-1,"")</f>
        <v>1.9630989502049001E-2</v>
      </c>
      <c r="J116" s="169">
        <f>IFERROR(Inv_SY_B!J116/Inv_SY_B!$DA116-1,"")</f>
        <v>-1.7695495161928809E-2</v>
      </c>
      <c r="K116" s="169">
        <f>IFERROR(Inv_SY_B!K116/Inv_SY_B!$DA116-1,"")</f>
        <v>3.5511100668506046E-4</v>
      </c>
      <c r="L116" s="169">
        <f>IFERROR(Inv_SY_B!L116/Inv_SY_B!$DA116-1,"")</f>
        <v>5.185213971913516E-3</v>
      </c>
      <c r="M116" s="169">
        <f>IFERROR(Inv_SY_B!M116/Inv_SY_B!$DA116-1,"")</f>
        <v>1.3996348345292287E-2</v>
      </c>
      <c r="N116" s="169">
        <f>IFERROR(Inv_SY_B!N116/Inv_SY_B!$DA116-1,"")</f>
        <v>1.2364121103773718E-2</v>
      </c>
      <c r="O116" s="169">
        <f>IFERROR(Inv_SY_B!O116/Inv_SY_B!$DA116-1,"")</f>
        <v>3.6077028311514159E-3</v>
      </c>
      <c r="P116" s="169">
        <f>IFERROR(Inv_SY_B!P116/Inv_SY_B!$DA116-1,"")</f>
        <v>-8.2266572521657588E-3</v>
      </c>
      <c r="Q116" s="169">
        <f>IFERROR(Inv_SY_B!Q116/Inv_SY_B!$DA116-1,"")</f>
        <v>-1.9580342336420031E-2</v>
      </c>
      <c r="R116" s="169">
        <f>IFERROR(Inv_SY_B!R116/Inv_SY_B!$DA116-1,"")</f>
        <v>-2.0190755512992764E-2</v>
      </c>
      <c r="S116" s="169">
        <f>IFERROR(Inv_SY_B!S116/Inv_SY_B!$DA116-1,"")</f>
        <v>-1.1602685912998845E-2</v>
      </c>
      <c r="T116" s="169">
        <f>IFERROR(Inv_SY_B!T116/Inv_SY_B!$DA116-1,"")</f>
        <v>-3.0681798927808535E-3</v>
      </c>
      <c r="U116" s="169">
        <f>IFERROR(Inv_SY_B!U116/Inv_SY_B!$DA116-1,"")</f>
        <v>6.1145785165815258E-2</v>
      </c>
      <c r="V116" s="169">
        <f>IFERROR(Inv_SY_B!V116/Inv_SY_B!$DA116-1,"")</f>
        <v>5.5088780643264057E-2</v>
      </c>
      <c r="W116" s="169">
        <f>IFERROR(Inv_SY_B!W116/Inv_SY_B!$DA116-1,"")</f>
        <v>0.14051398147165139</v>
      </c>
      <c r="X116" s="169">
        <f>IFERROR(Inv_SY_B!X116/Inv_SY_B!$DA116-1,"")</f>
        <v>3.4077240810104215E-3</v>
      </c>
      <c r="Y116" s="169">
        <f>IFERROR(Inv_SY_B!Y116/Inv_SY_B!$DA116-1,"")</f>
        <v>1.3519315239299168E-2</v>
      </c>
      <c r="Z116" s="169">
        <f>IFERROR(Inv_SY_B!Z116/Inv_SY_B!$DA116-1,"")</f>
        <v>1.0250633730614744E-2</v>
      </c>
      <c r="AA116" s="169">
        <f>IFERROR(Inv_SY_B!AA116/Inv_SY_B!$DA116-1,"")</f>
        <v>-5.6709124405491584E-2</v>
      </c>
      <c r="AB116" s="169">
        <f>IFERROR(Inv_SY_B!AB116/Inv_SY_B!$DA116-1,"")</f>
        <v>-2.8707436477237946E-2</v>
      </c>
      <c r="AC116" s="169">
        <f>IFERROR(Inv_SY_B!AC116/Inv_SY_B!$DA116-1,"")</f>
        <v>-5.0567532259789827E-3</v>
      </c>
      <c r="AD116" s="169">
        <f>IFERROR(Inv_SY_B!AD116/Inv_SY_B!$DA116-1,"")</f>
        <v>-5.5067251487112112E-2</v>
      </c>
      <c r="AE116" s="169">
        <f>IFERROR(Inv_SY_B!AE116/Inv_SY_B!$DA116-1,"")</f>
        <v>-2.3907680819281629E-2</v>
      </c>
      <c r="AF116" s="169">
        <f>IFERROR(Inv_SY_B!AF116/Inv_SY_B!$DA116-1,"")</f>
        <v>4.4734556780756662E-4</v>
      </c>
      <c r="AG116" s="169">
        <f>IFERROR(Inv_SY_B!AG116/Inv_SY_B!$DA116-1,"")</f>
        <v>-4.267223961266664E-3</v>
      </c>
      <c r="AH116" s="169">
        <f>IFERROR(Inv_SY_B!AH116/Inv_SY_B!$DA116-1,"")</f>
        <v>-0.12154231964010853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 t="str">
        <f>IFERROR(Inv_SY_B!CJ116/Inv_SY_B!$DC116-1,"")</f>
        <v/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-3.6424584522422254E-2</v>
      </c>
      <c r="CN116" s="169">
        <f>IFERROR(Inv_SY_B!CN116/Inv_SY_B!$DB116-1,"")</f>
        <v>-0.1113404447204499</v>
      </c>
      <c r="CO116" s="169">
        <f>IFERROR(Inv_SY_B!CO116/Inv_SY_B!$DB116-1,"")</f>
        <v>-0.14319832714948155</v>
      </c>
      <c r="CP116" s="169">
        <f>IFERROR(Inv_SY_B!CP116/Inv_SY_B!$DB116-1,"")</f>
        <v>-0.39585794314672373</v>
      </c>
      <c r="CQ116" s="169">
        <f>IFERROR(Inv_SY_B!CQ116/Inv_SY_B!$DB116-1,"")</f>
        <v>-0.54426239691473732</v>
      </c>
      <c r="CR116" s="169">
        <f>IFERROR(Inv_SY_B!CR116/Inv_SY_B!$DB116-1,"")</f>
        <v>-0.56171299042646561</v>
      </c>
      <c r="CS116" s="169">
        <f>IFERROR(Inv_SY_B!CS116/Inv_SY_B!$DB116-1,"")</f>
        <v>-0.36368994645646813</v>
      </c>
      <c r="CT116" s="169">
        <f>IFERROR(Inv_SY_B!CT116/Inv_SY_B!$DB116-1,"")</f>
        <v>-0.50868715263117137</v>
      </c>
      <c r="CU116" s="169">
        <f>IFERROR(Inv_SY_B!CU116/Inv_SY_B!$DB116-1,"")</f>
        <v>0.37595058855350594</v>
      </c>
      <c r="CV116" s="169">
        <f>IFERROR(Inv_SY_B!CV116/Inv_SY_B!$DB116-1,"")</f>
        <v>1.322951108840182</v>
      </c>
      <c r="CW116" s="169">
        <f>IFERROR(Inv_SY_B!CW116/Inv_SY_B!$DB116-1,"")</f>
        <v>-1</v>
      </c>
      <c r="CX116" s="169">
        <f>IFERROR(Inv_SY_B!CX116/Inv_SY_B!$DB116-1,"")</f>
        <v>0.5091393101344357</v>
      </c>
      <c r="CY116" s="169">
        <f>IFERROR(Inv_SY_B!CY116/Inv_SY_B!$DB116-1,"")</f>
        <v>0.45713277843979516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-5.3198015896380735E-3</v>
      </c>
      <c r="D117" s="169">
        <f>IFERROR(Inv_SY_B!D117/Inv_SY_B!$DA117-1,"")</f>
        <v>-9.2212246801326447E-4</v>
      </c>
      <c r="E117" s="169">
        <f>IFERROR(Inv_SY_B!E117/Inv_SY_B!$DA117-1,"")</f>
        <v>-2.5201071913074968E-2</v>
      </c>
      <c r="F117" s="169">
        <f>IFERROR(Inv_SY_B!F117/Inv_SY_B!$DA117-1,"")</f>
        <v>-3.4570090844186274E-2</v>
      </c>
      <c r="G117" s="169">
        <f>IFERROR(Inv_SY_B!G117/Inv_SY_B!$DA117-1,"")</f>
        <v>-3.0928885208861834E-2</v>
      </c>
      <c r="H117" s="169">
        <f>IFERROR(Inv_SY_B!H117/Inv_SY_B!$DA117-1,"")</f>
        <v>-2.0107849158740643E-2</v>
      </c>
      <c r="I117" s="169">
        <f>IFERROR(Inv_SY_B!I117/Inv_SY_B!$DA117-1,"")</f>
        <v>-7.9242296648588395E-3</v>
      </c>
      <c r="J117" s="169">
        <f>IFERROR(Inv_SY_B!J117/Inv_SY_B!$DA117-1,"")</f>
        <v>-5.9436765573558592E-2</v>
      </c>
      <c r="K117" s="169">
        <f>IFERROR(Inv_SY_B!K117/Inv_SY_B!$DA117-1,"")</f>
        <v>-2.2835987874927799E-2</v>
      </c>
      <c r="L117" s="169">
        <f>IFERROR(Inv_SY_B!L117/Inv_SY_B!$DA117-1,"")</f>
        <v>-2.2072092824420797E-2</v>
      </c>
      <c r="M117" s="169">
        <f>IFERROR(Inv_SY_B!M117/Inv_SY_B!$DA117-1,"")</f>
        <v>-7.9658265190800659E-3</v>
      </c>
      <c r="N117" s="169">
        <f>IFERROR(Inv_SY_B!N117/Inv_SY_B!$DA117-1,"")</f>
        <v>-1.406462193241742E-2</v>
      </c>
      <c r="O117" s="169">
        <f>IFERROR(Inv_SY_B!O117/Inv_SY_B!$DA117-1,"")</f>
        <v>-1.6974398339595242E-2</v>
      </c>
      <c r="P117" s="169">
        <f>IFERROR(Inv_SY_B!P117/Inv_SY_B!$DA117-1,"")</f>
        <v>-2.2323546071127076E-2</v>
      </c>
      <c r="Q117" s="169">
        <f>IFERROR(Inv_SY_B!Q117/Inv_SY_B!$DA117-1,"")</f>
        <v>-3.2189274148866742E-2</v>
      </c>
      <c r="R117" s="169">
        <f>IFERROR(Inv_SY_B!R117/Inv_SY_B!$DA117-1,"")</f>
        <v>-3.9963097339819287E-2</v>
      </c>
      <c r="S117" s="169">
        <f>IFERROR(Inv_SY_B!S117/Inv_SY_B!$DA117-1,"")</f>
        <v>-2.8078074092449334E-2</v>
      </c>
      <c r="T117" s="169">
        <f>IFERROR(Inv_SY_B!T117/Inv_SY_B!$DA117-1,"")</f>
        <v>-2.5810876980035591E-2</v>
      </c>
      <c r="U117" s="169">
        <f>IFERROR(Inv_SY_B!U117/Inv_SY_B!$DA117-1,"")</f>
        <v>5.1284618109519675E-2</v>
      </c>
      <c r="V117" s="169">
        <f>IFERROR(Inv_SY_B!V117/Inv_SY_B!$DA117-1,"")</f>
        <v>8.876720235644564E-2</v>
      </c>
      <c r="W117" s="169">
        <f>IFERROR(Inv_SY_B!W117/Inv_SY_B!$DA117-1,"")</f>
        <v>0.11423679324365721</v>
      </c>
      <c r="X117" s="169">
        <f>IFERROR(Inv_SY_B!X117/Inv_SY_B!$DA117-1,"")</f>
        <v>-1.8655059842396793E-2</v>
      </c>
      <c r="Y117" s="169">
        <f>IFERROR(Inv_SY_B!Y117/Inv_SY_B!$DA117-1,"")</f>
        <v>-2.2417162657580869E-2</v>
      </c>
      <c r="Z117" s="169">
        <f>IFERROR(Inv_SY_B!Z117/Inv_SY_B!$DA117-1,"")</f>
        <v>-1.8085763707019753E-2</v>
      </c>
      <c r="AA117" s="169">
        <f>IFERROR(Inv_SY_B!AA117/Inv_SY_B!$DA117-1,"")</f>
        <v>2.4545423540297095E-2</v>
      </c>
      <c r="AB117" s="169">
        <f>IFERROR(Inv_SY_B!AB117/Inv_SY_B!$DA117-1,"")</f>
        <v>4.3967133866554153E-2</v>
      </c>
      <c r="AC117" s="169">
        <f>IFERROR(Inv_SY_B!AC117/Inv_SY_B!$DA117-1,"")</f>
        <v>3.3260250040922479E-2</v>
      </c>
      <c r="AD117" s="169">
        <f>IFERROR(Inv_SY_B!AD117/Inv_SY_B!$DA117-1,"")</f>
        <v>-3.5031382114209197E-2</v>
      </c>
      <c r="AE117" s="169">
        <f>IFERROR(Inv_SY_B!AE117/Inv_SY_B!$DA117-1,"")</f>
        <v>1.3597786381927657E-2</v>
      </c>
      <c r="AF117" s="169">
        <f>IFERROR(Inv_SY_B!AF117/Inv_SY_B!$DA117-1,"")</f>
        <v>3.7786342503949077E-2</v>
      </c>
      <c r="AG117" s="169">
        <f>IFERROR(Inv_SY_B!AG117/Inv_SY_B!$DA117-1,"")</f>
        <v>7.2288285313379275E-2</v>
      </c>
      <c r="AH117" s="169">
        <f>IFERROR(Inv_SY_B!AH117/Inv_SY_B!$DA117-1,"")</f>
        <v>3.1144145508230414E-2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 t="str">
        <f>IFERROR(Inv_SY_B!CJ117/Inv_SY_B!$DC117-1,"")</f>
        <v/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-6.9893055471149435E-2</v>
      </c>
      <c r="CN117" s="169">
        <f>IFERROR(Inv_SY_B!CN117/Inv_SY_B!$DB117-1,"")</f>
        <v>-0.14589346096315969</v>
      </c>
      <c r="CO117" s="169">
        <f>IFERROR(Inv_SY_B!CO117/Inv_SY_B!$DB117-1,"")</f>
        <v>-0.17212387930226214</v>
      </c>
      <c r="CP117" s="169">
        <f>IFERROR(Inv_SY_B!CP117/Inv_SY_B!$DB117-1,"")</f>
        <v>-0.38863056065950075</v>
      </c>
      <c r="CQ117" s="169">
        <f>IFERROR(Inv_SY_B!CQ117/Inv_SY_B!$DB117-1,"")</f>
        <v>-0.19324967669679394</v>
      </c>
      <c r="CR117" s="169">
        <f>IFERROR(Inv_SY_B!CR117/Inv_SY_B!$DB117-1,"")</f>
        <v>-0.56441487062906126</v>
      </c>
      <c r="CS117" s="169">
        <f>IFERROR(Inv_SY_B!CS117/Inv_SY_B!$DB117-1,"")</f>
        <v>-0.31788638267867142</v>
      </c>
      <c r="CT117" s="169">
        <f>IFERROR(Inv_SY_B!CT117/Inv_SY_B!$DB117-1,"")</f>
        <v>-0.50694302409922087</v>
      </c>
      <c r="CU117" s="169">
        <f>IFERROR(Inv_SY_B!CU117/Inv_SY_B!$DB117-1,"")</f>
        <v>0.3470142736421773</v>
      </c>
      <c r="CV117" s="169">
        <f>IFERROR(Inv_SY_B!CV117/Inv_SY_B!$DB117-1,"")</f>
        <v>1.2318519665339376</v>
      </c>
      <c r="CW117" s="169">
        <f>IFERROR(Inv_SY_B!CW117/Inv_SY_B!$DB117-1,"")</f>
        <v>-1</v>
      </c>
      <c r="CX117" s="169">
        <f>IFERROR(Inv_SY_B!CX117/Inv_SY_B!$DB117-1,"")</f>
        <v>0.38327014498537992</v>
      </c>
      <c r="CY117" s="169">
        <f>IFERROR(Inv_SY_B!CY117/Inv_SY_B!$DB117-1,"")</f>
        <v>0.39689852533832437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-5.9074566202615975E-3</v>
      </c>
      <c r="D118" s="169">
        <f>IFERROR(Inv_SY_B!D118/Inv_SY_B!$DA118-1,"")</f>
        <v>-4.8208374722721326E-3</v>
      </c>
      <c r="E118" s="169">
        <f>IFERROR(Inv_SY_B!E118/Inv_SY_B!$DA118-1,"")</f>
        <v>-2.0449963538896165E-2</v>
      </c>
      <c r="F118" s="169">
        <f>IFERROR(Inv_SY_B!F118/Inv_SY_B!$DA118-1,"")</f>
        <v>-1.7702734222668104E-2</v>
      </c>
      <c r="G118" s="169">
        <f>IFERROR(Inv_SY_B!G118/Inv_SY_B!$DA118-1,"")</f>
        <v>-1.8100801465317229E-2</v>
      </c>
      <c r="H118" s="169">
        <f>IFERROR(Inv_SY_B!H118/Inv_SY_B!$DA118-1,"")</f>
        <v>-1.4970700070127019E-2</v>
      </c>
      <c r="I118" s="169">
        <f>IFERROR(Inv_SY_B!I118/Inv_SY_B!$DA118-1,"")</f>
        <v>1.1975390201510727E-2</v>
      </c>
      <c r="J118" s="169">
        <f>IFERROR(Inv_SY_B!J118/Inv_SY_B!$DA118-1,"")</f>
        <v>-3.5999739408042353E-2</v>
      </c>
      <c r="K118" s="169">
        <f>IFERROR(Inv_SY_B!K118/Inv_SY_B!$DA118-1,"")</f>
        <v>-4.9007701518202218E-3</v>
      </c>
      <c r="L118" s="169">
        <f>IFERROR(Inv_SY_B!L118/Inv_SY_B!$DA118-1,"")</f>
        <v>-3.711407805109479E-3</v>
      </c>
      <c r="M118" s="169">
        <f>IFERROR(Inv_SY_B!M118/Inv_SY_B!$DA118-1,"")</f>
        <v>-2.9778384720943185E-3</v>
      </c>
      <c r="N118" s="169">
        <f>IFERROR(Inv_SY_B!N118/Inv_SY_B!$DA118-1,"")</f>
        <v>-1.6206759256899517E-2</v>
      </c>
      <c r="O118" s="169">
        <f>IFERROR(Inv_SY_B!O118/Inv_SY_B!$DA118-1,"")</f>
        <v>-1.2986996750244506E-2</v>
      </c>
      <c r="P118" s="169">
        <f>IFERROR(Inv_SY_B!P118/Inv_SY_B!$DA118-1,"")</f>
        <v>-1.7121835454852796E-2</v>
      </c>
      <c r="Q118" s="169">
        <f>IFERROR(Inv_SY_B!Q118/Inv_SY_B!$DA118-1,"")</f>
        <v>-3.0204218619124812E-2</v>
      </c>
      <c r="R118" s="169">
        <f>IFERROR(Inv_SY_B!R118/Inv_SY_B!$DA118-1,"")</f>
        <v>-2.976117459724803E-2</v>
      </c>
      <c r="S118" s="169">
        <f>IFERROR(Inv_SY_B!S118/Inv_SY_B!$DA118-1,"")</f>
        <v>-2.5379330401032019E-2</v>
      </c>
      <c r="T118" s="169">
        <f>IFERROR(Inv_SY_B!T118/Inv_SY_B!$DA118-1,"")</f>
        <v>-3.1767371019267188E-2</v>
      </c>
      <c r="U118" s="169">
        <f>IFERROR(Inv_SY_B!U118/Inv_SY_B!$DA118-1,"")</f>
        <v>5.0563108813892699E-2</v>
      </c>
      <c r="V118" s="169">
        <f>IFERROR(Inv_SY_B!V118/Inv_SY_B!$DA118-1,"")</f>
        <v>7.4962624826545587E-2</v>
      </c>
      <c r="W118" s="169">
        <f>IFERROR(Inv_SY_B!W118/Inv_SY_B!$DA118-1,"")</f>
        <v>0.10715990559643962</v>
      </c>
      <c r="X118" s="169">
        <f>IFERROR(Inv_SY_B!X118/Inv_SY_B!$DA118-1,"")</f>
        <v>-1.9921770315159737E-2</v>
      </c>
      <c r="Y118" s="169">
        <f>IFERROR(Inv_SY_B!Y118/Inv_SY_B!$DA118-1,"")</f>
        <v>-2.0577664308467969E-2</v>
      </c>
      <c r="Z118" s="169">
        <f>IFERROR(Inv_SY_B!Z118/Inv_SY_B!$DA118-1,"")</f>
        <v>-2.0440354214817824E-2</v>
      </c>
      <c r="AA118" s="169">
        <f>IFERROR(Inv_SY_B!AA118/Inv_SY_B!$DA118-1,"")</f>
        <v>-1.1484524007586261E-2</v>
      </c>
      <c r="AB118" s="169">
        <f>IFERROR(Inv_SY_B!AB118/Inv_SY_B!$DA118-1,"")</f>
        <v>1.1545904624767456E-2</v>
      </c>
      <c r="AC118" s="169">
        <f>IFERROR(Inv_SY_B!AC118/Inv_SY_B!$DA118-1,"")</f>
        <v>2.7544242358456872E-2</v>
      </c>
      <c r="AD118" s="169">
        <f>IFERROR(Inv_SY_B!AD118/Inv_SY_B!$DA118-1,"")</f>
        <v>-3.9380198510638453E-2</v>
      </c>
      <c r="AE118" s="169">
        <f>IFERROR(Inv_SY_B!AE118/Inv_SY_B!$DA118-1,"")</f>
        <v>1.245150188826738E-2</v>
      </c>
      <c r="AF118" s="169">
        <f>IFERROR(Inv_SY_B!AF118/Inv_SY_B!$DA118-1,"")</f>
        <v>3.6347774166440416E-2</v>
      </c>
      <c r="AG118" s="169">
        <f>IFERROR(Inv_SY_B!AG118/Inv_SY_B!$DA118-1,"")</f>
        <v>6.1343288921400285E-2</v>
      </c>
      <c r="AH118" s="169">
        <f>IFERROR(Inv_SY_B!AH118/Inv_SY_B!$DA118-1,"")</f>
        <v>1.0880705284225245E-2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 t="str">
        <f>IFERROR(Inv_SY_B!CJ118/Inv_SY_B!$DC118-1,"")</f>
        <v/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-0.12505500553158044</v>
      </c>
      <c r="CN118" s="169">
        <f>IFERROR(Inv_SY_B!CN118/Inv_SY_B!$DB118-1,"")</f>
        <v>-0.19157888589871286</v>
      </c>
      <c r="CO118" s="169">
        <f>IFERROR(Inv_SY_B!CO118/Inv_SY_B!$DB118-1,"")</f>
        <v>-0.21745300264712875</v>
      </c>
      <c r="CP118" s="169">
        <f>IFERROR(Inv_SY_B!CP118/Inv_SY_B!$DB118-1,"")</f>
        <v>-0.29662514784175265</v>
      </c>
      <c r="CQ118" s="169">
        <f>IFERROR(Inv_SY_B!CQ118/Inv_SY_B!$DB118-1,"")</f>
        <v>1.2375579782115009E-2</v>
      </c>
      <c r="CR118" s="169">
        <f>IFERROR(Inv_SY_B!CR118/Inv_SY_B!$DB118-1,"")</f>
        <v>-0.46268277598172147</v>
      </c>
      <c r="CS118" s="169">
        <f>IFERROR(Inv_SY_B!CS118/Inv_SY_B!$DB118-1,"")</f>
        <v>-0.30783837012253634</v>
      </c>
      <c r="CT118" s="169">
        <f>IFERROR(Inv_SY_B!CT118/Inv_SY_B!$DB118-1,"")</f>
        <v>-0.25467750267318479</v>
      </c>
      <c r="CU118" s="169">
        <f>IFERROR(Inv_SY_B!CU118/Inv_SY_B!$DB118-1,"")</f>
        <v>0.24354210350622485</v>
      </c>
      <c r="CV118" s="169">
        <f>IFERROR(Inv_SY_B!CV118/Inv_SY_B!$DB118-1,"")</f>
        <v>0.99537591513472279</v>
      </c>
      <c r="CW118" s="169">
        <f>IFERROR(Inv_SY_B!CW118/Inv_SY_B!$DB118-1,"")</f>
        <v>-1</v>
      </c>
      <c r="CX118" s="169">
        <f>IFERROR(Inv_SY_B!CX118/Inv_SY_B!$DB118-1,"")</f>
        <v>0.28816987869720734</v>
      </c>
      <c r="CY118" s="169">
        <f>IFERROR(Inv_SY_B!CY118/Inv_SY_B!$DB118-1,"")</f>
        <v>0.31644721357634786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1.3629310257344818E-2</v>
      </c>
      <c r="D119" s="169">
        <f>IFERROR(Inv_SY_B!D119/Inv_SY_B!$DA119-1,"")</f>
        <v>1.4038372093865936E-2</v>
      </c>
      <c r="E119" s="169">
        <f>IFERROR(Inv_SY_B!E119/Inv_SY_B!$DA119-1,"")</f>
        <v>-6.8679418625593458E-3</v>
      </c>
      <c r="F119" s="169">
        <f>IFERROR(Inv_SY_B!F119/Inv_SY_B!$DA119-1,"")</f>
        <v>-1.3937111026384952E-2</v>
      </c>
      <c r="G119" s="169">
        <f>IFERROR(Inv_SY_B!G119/Inv_SY_B!$DA119-1,"")</f>
        <v>-1.3291553176374205E-2</v>
      </c>
      <c r="H119" s="169">
        <f>IFERROR(Inv_SY_B!H119/Inv_SY_B!$DA119-1,"")</f>
        <v>1.0869590309725563E-3</v>
      </c>
      <c r="I119" s="169">
        <f>IFERROR(Inv_SY_B!I119/Inv_SY_B!$DA119-1,"")</f>
        <v>6.0505113233018104E-3</v>
      </c>
      <c r="J119" s="169">
        <f>IFERROR(Inv_SY_B!J119/Inv_SY_B!$DA119-1,"")</f>
        <v>-3.2902622957074246E-2</v>
      </c>
      <c r="K119" s="169">
        <f>IFERROR(Inv_SY_B!K119/Inv_SY_B!$DA119-1,"")</f>
        <v>-6.6875092398643865E-3</v>
      </c>
      <c r="L119" s="169">
        <f>IFERROR(Inv_SY_B!L119/Inv_SY_B!$DA119-1,"")</f>
        <v>-6.8441983431490883E-3</v>
      </c>
      <c r="M119" s="169">
        <f>IFERROR(Inv_SY_B!M119/Inv_SY_B!$DA119-1,"")</f>
        <v>1.3075470410123247E-2</v>
      </c>
      <c r="N119" s="169">
        <f>IFERROR(Inv_SY_B!N119/Inv_SY_B!$DA119-1,"")</f>
        <v>-2.4539339638984803E-4</v>
      </c>
      <c r="O119" s="169">
        <f>IFERROR(Inv_SY_B!O119/Inv_SY_B!$DA119-1,"")</f>
        <v>3.7362658384401115E-3</v>
      </c>
      <c r="P119" s="169">
        <f>IFERROR(Inv_SY_B!P119/Inv_SY_B!$DA119-1,"")</f>
        <v>-7.8054296759757502E-3</v>
      </c>
      <c r="Q119" s="169">
        <f>IFERROR(Inv_SY_B!Q119/Inv_SY_B!$DA119-1,"")</f>
        <v>-2.3634040667175005E-2</v>
      </c>
      <c r="R119" s="169">
        <f>IFERROR(Inv_SY_B!R119/Inv_SY_B!$DA119-1,"")</f>
        <v>-2.7116892803140114E-2</v>
      </c>
      <c r="S119" s="169">
        <f>IFERROR(Inv_SY_B!S119/Inv_SY_B!$DA119-1,"")</f>
        <v>-1.6048733062828613E-2</v>
      </c>
      <c r="T119" s="169">
        <f>IFERROR(Inv_SY_B!T119/Inv_SY_B!$DA119-1,"")</f>
        <v>-1.8048906742699322E-2</v>
      </c>
      <c r="U119" s="169">
        <f>IFERROR(Inv_SY_B!U119/Inv_SY_B!$DA119-1,"")</f>
        <v>1.5634428031643832E-2</v>
      </c>
      <c r="V119" s="169">
        <f>IFERROR(Inv_SY_B!V119/Inv_SY_B!$DA119-1,"")</f>
        <v>3.959537417494885E-2</v>
      </c>
      <c r="W119" s="169">
        <f>IFERROR(Inv_SY_B!W119/Inv_SY_B!$DA119-1,"")</f>
        <v>7.017423616233831E-2</v>
      </c>
      <c r="X119" s="169">
        <f>IFERROR(Inv_SY_B!X119/Inv_SY_B!$DA119-1,"")</f>
        <v>-4.8692633895792037E-2</v>
      </c>
      <c r="Y119" s="169">
        <f>IFERROR(Inv_SY_B!Y119/Inv_SY_B!$DA119-1,"")</f>
        <v>4.2084099423802535E-3</v>
      </c>
      <c r="Z119" s="169">
        <f>IFERROR(Inv_SY_B!Z119/Inv_SY_B!$DA119-1,"")</f>
        <v>5.9405351214558699E-3</v>
      </c>
      <c r="AA119" s="169">
        <f>IFERROR(Inv_SY_B!AA119/Inv_SY_B!$DA119-1,"")</f>
        <v>-1.5474317141438987E-2</v>
      </c>
      <c r="AB119" s="169">
        <f>IFERROR(Inv_SY_B!AB119/Inv_SY_B!$DA119-1,"")</f>
        <v>9.7619372582620212E-3</v>
      </c>
      <c r="AC119" s="169">
        <f>IFERROR(Inv_SY_B!AC119/Inv_SY_B!$DA119-1,"")</f>
        <v>1.9033609714682376E-2</v>
      </c>
      <c r="AD119" s="169">
        <f>IFERROR(Inv_SY_B!AD119/Inv_SY_B!$DA119-1,"")</f>
        <v>-3.6898959564017897E-2</v>
      </c>
      <c r="AE119" s="169">
        <f>IFERROR(Inv_SY_B!AE119/Inv_SY_B!$DA119-1,"")</f>
        <v>-1.4506800142123355E-3</v>
      </c>
      <c r="AF119" s="169">
        <f>IFERROR(Inv_SY_B!AF119/Inv_SY_B!$DA119-1,"")</f>
        <v>2.2868093318268112E-2</v>
      </c>
      <c r="AG119" s="169">
        <f>IFERROR(Inv_SY_B!AG119/Inv_SY_B!$DA119-1,"")</f>
        <v>4.3587544224644725E-2</v>
      </c>
      <c r="AH119" s="169">
        <f>IFERROR(Inv_SY_B!AH119/Inv_SY_B!$DA119-1,"")</f>
        <v>-6.4741333335889273E-3</v>
      </c>
      <c r="AI119" s="169">
        <f>IFERROR(Inv_SY_B!AI119/Inv_SY_B!$DC119-1,"")</f>
        <v>4.7594451007584304E-2</v>
      </c>
      <c r="AJ119" s="169">
        <f>IFERROR(Inv_SY_B!AJ119/Inv_SY_B!$DC119-1,"")</f>
        <v>4.9232170316090285E-2</v>
      </c>
      <c r="AK119" s="169">
        <f>IFERROR(Inv_SY_B!AK119/Inv_SY_B!$DC119-1,"")</f>
        <v>5.6653151295118054E-2</v>
      </c>
      <c r="AL119" s="169">
        <f>IFERROR(Inv_SY_B!AL119/Inv_SY_B!$DC119-1,"")</f>
        <v>5.013996978297719E-2</v>
      </c>
      <c r="AM119" s="169">
        <f>IFERROR(Inv_SY_B!AM119/Inv_SY_B!$DC119-1,"")</f>
        <v>5.7896233754637372E-2</v>
      </c>
      <c r="AN119" s="169">
        <f>IFERROR(Inv_SY_B!AN119/Inv_SY_B!$DC119-1,"")</f>
        <v>5.0286073019249145E-2</v>
      </c>
      <c r="AO119" s="169">
        <f>IFERROR(Inv_SY_B!AO119/Inv_SY_B!$DC119-1,"")</f>
        <v>3.9432956203020897E-2</v>
      </c>
      <c r="AP119" s="169">
        <f>IFERROR(Inv_SY_B!AP119/Inv_SY_B!$DC119-1,"")</f>
        <v>3.6938740465808806E-2</v>
      </c>
      <c r="AQ119" s="169">
        <f>IFERROR(Inv_SY_B!AQ119/Inv_SY_B!$DC119-1,"")</f>
        <v>3.2037901584739847E-2</v>
      </c>
      <c r="AR119" s="169">
        <f>IFERROR(Inv_SY_B!AR119/Inv_SY_B!$DC119-1,"")</f>
        <v>3.6516865077770966E-2</v>
      </c>
      <c r="AS119" s="169">
        <f>IFERROR(Inv_SY_B!AS119/Inv_SY_B!$DC119-1,"")</f>
        <v>3.3036946043087934E-2</v>
      </c>
      <c r="AT119" s="169">
        <f>IFERROR(Inv_SY_B!AT119/Inv_SY_B!$DC119-1,"")</f>
        <v>3.7342328136337866E-2</v>
      </c>
      <c r="AU119" s="169">
        <f>IFERROR(Inv_SY_B!AU119/Inv_SY_B!$DC119-1,"")</f>
        <v>4.144390516008456E-2</v>
      </c>
      <c r="AV119" s="169">
        <f>IFERROR(Inv_SY_B!AV119/Inv_SY_B!$DC119-1,"")</f>
        <v>1.7002282486605624E-2</v>
      </c>
      <c r="AW119" s="169">
        <f>IFERROR(Inv_SY_B!AW119/Inv_SY_B!$DC119-1,"")</f>
        <v>3.4494572506672094E-2</v>
      </c>
      <c r="AX119" s="169">
        <f>IFERROR(Inv_SY_B!AX119/Inv_SY_B!$DC119-1,"")</f>
        <v>2.7759850493457749E-2</v>
      </c>
      <c r="AY119" s="169">
        <f>IFERROR(Inv_SY_B!AY119/Inv_SY_B!$DC119-1,"")</f>
        <v>1.2166523060333612E-2</v>
      </c>
      <c r="AZ119" s="169">
        <f>IFERROR(Inv_SY_B!AZ119/Inv_SY_B!$DC119-1,"")</f>
        <v>1.5339511151408525E-2</v>
      </c>
      <c r="BA119" s="169">
        <f>IFERROR(Inv_SY_B!BA119/Inv_SY_B!$DC119-1,"")</f>
        <v>2.0154679729788905E-2</v>
      </c>
      <c r="BB119" s="169">
        <f>IFERROR(Inv_SY_B!BB119/Inv_SY_B!$DC119-1,"")</f>
        <v>3.4239150545674724E-2</v>
      </c>
      <c r="BC119" s="169">
        <f>IFERROR(Inv_SY_B!BC119/Inv_SY_B!$DC119-1,"")</f>
        <v>1.8575777508503144E-2</v>
      </c>
      <c r="BD119" s="169">
        <f>IFERROR(Inv_SY_B!BD119/Inv_SY_B!$DC119-1,"")</f>
        <v>2.2698578418592019E-2</v>
      </c>
      <c r="BE119" s="169">
        <f>IFERROR(Inv_SY_B!BE119/Inv_SY_B!$DC119-1,"")</f>
        <v>3.7481028808638017E-2</v>
      </c>
      <c r="BF119" s="169">
        <f>IFERROR(Inv_SY_B!BF119/Inv_SY_B!$DC119-1,"")</f>
        <v>4.9008208701251776E-2</v>
      </c>
      <c r="BG119" s="169">
        <f>IFERROR(Inv_SY_B!BG119/Inv_SY_B!$DC119-1,"")</f>
        <v>3.6539845675169769E-2</v>
      </c>
      <c r="BH119" s="169">
        <f>IFERROR(Inv_SY_B!BH119/Inv_SY_B!$DC119-1,"")</f>
        <v>3.9053531871499514E-2</v>
      </c>
      <c r="BI119" s="169">
        <f>IFERROR(Inv_SY_B!BI119/Inv_SY_B!$DC119-1,"")</f>
        <v>3.8296915116288854E-2</v>
      </c>
      <c r="BJ119" s="169">
        <f>IFERROR(Inv_SY_B!BJ119/Inv_SY_B!$DC119-1,"")</f>
        <v>3.8529273520956364E-2</v>
      </c>
      <c r="BK119" s="169">
        <f>IFERROR(Inv_SY_B!BK119/Inv_SY_B!$DC119-1,"")</f>
        <v>2.2169149118794529E-2</v>
      </c>
      <c r="BL119" s="169">
        <f>IFERROR(Inv_SY_B!BL119/Inv_SY_B!$DC119-1,"")</f>
        <v>3.0240164518658741E-2</v>
      </c>
      <c r="BM119" s="169">
        <f>IFERROR(Inv_SY_B!BM119/Inv_SY_B!$DC119-1,"")</f>
        <v>3.6938740465808806E-2</v>
      </c>
      <c r="BN119" s="169">
        <f>IFERROR(Inv_SY_B!BN119/Inv_SY_B!$DC119-1,"")</f>
        <v>4.1653704496337651E-2</v>
      </c>
      <c r="BO119" s="169">
        <f>IFERROR(Inv_SY_B!BO119/Inv_SY_B!$DC119-1,"")</f>
        <v>-1.288931101807067E-2</v>
      </c>
      <c r="BP119" s="169">
        <f>IFERROR(Inv_SY_B!BP119/Inv_SY_B!$DC119-1,"")</f>
        <v>-7.7404210886340641E-2</v>
      </c>
      <c r="BQ119" s="169">
        <f>IFERROR(Inv_SY_B!BQ119/Inv_SY_B!$DC119-1,"")</f>
        <v>4.6427050340350995E-2</v>
      </c>
      <c r="BR119" s="169">
        <f>IFERROR(Inv_SY_B!BR119/Inv_SY_B!$DC119-1,"")</f>
        <v>2.4303556023484996E-2</v>
      </c>
      <c r="BS119" s="169">
        <f>IFERROR(Inv_SY_B!BS119/Inv_SY_B!$DC119-1,"")</f>
        <v>1.4126118569673496E-2</v>
      </c>
      <c r="BT119" s="169">
        <f>IFERROR(Inv_SY_B!BT119/Inv_SY_B!$DC119-1,"")</f>
        <v>5.0315808695762909E-2</v>
      </c>
      <c r="BU119" s="169">
        <f>IFERROR(Inv_SY_B!BU119/Inv_SY_B!$DC119-1,"")</f>
        <v>3.0334773439425256E-2</v>
      </c>
      <c r="BV119" s="169">
        <f>IFERROR(Inv_SY_B!BV119/Inv_SY_B!$DC119-1,"")</f>
        <v>-1.8261810076018237E-2</v>
      </c>
      <c r="BW119" s="169">
        <f>IFERROR(Inv_SY_B!BW119/Inv_SY_B!$DC119-1,"")</f>
        <v>-4.6546492507532955E-2</v>
      </c>
      <c r="BX119" s="169">
        <f>IFERROR(Inv_SY_B!BX119/Inv_SY_B!$DC119-1,"")</f>
        <v>-0.32351435380992055</v>
      </c>
      <c r="BY119" s="169">
        <f>IFERROR(Inv_SY_B!BY119/Inv_SY_B!$DC119-1,"")</f>
        <v>-6.3783945898313266E-2</v>
      </c>
      <c r="BZ119" s="169">
        <f>IFERROR(Inv_SY_B!BZ119/Inv_SY_B!$DC119-1,"")</f>
        <v>-3.8984306442387706E-2</v>
      </c>
      <c r="CA119" s="169">
        <f>IFERROR(Inv_SY_B!CA119/Inv_SY_B!$DC119-1,"")</f>
        <v>4.6592384854005742E-2</v>
      </c>
      <c r="CB119" s="169">
        <f>IFERROR(Inv_SY_B!CB119/Inv_SY_B!$DC119-1,"")</f>
        <v>-8.8567510610559896E-3</v>
      </c>
      <c r="CC119" s="169">
        <f>IFERROR(Inv_SY_B!CC119/Inv_SY_B!$DC119-1,"")</f>
        <v>6.1113927966371939E-3</v>
      </c>
      <c r="CD119" s="169">
        <f>IFERROR(Inv_SY_B!CD119/Inv_SY_B!$DC119-1,"")</f>
        <v>4.2785926912490613E-2</v>
      </c>
      <c r="CE119" s="169">
        <f>IFERROR(Inv_SY_B!CE119/Inv_SY_B!$DC119-1,"")</f>
        <v>-3.7162501110357127E-3</v>
      </c>
      <c r="CF119" s="169">
        <f>IFERROR(Inv_SY_B!CF119/Inv_SY_B!$DC119-1,"")</f>
        <v>1.9969904385439552E-2</v>
      </c>
      <c r="CG119" s="169">
        <f>IFERROR(Inv_SY_B!CG119/Inv_SY_B!$DC119-1,"")</f>
        <v>4.9223434349493944E-2</v>
      </c>
      <c r="CH119" s="169">
        <f>IFERROR(Inv_SY_B!CH119/Inv_SY_B!$DC119-1,"")</f>
        <v>7.9999770989774399E-2</v>
      </c>
      <c r="CI119" s="169">
        <f>IFERROR(Inv_SY_B!CI119/Inv_SY_B!$DC119-1,"")</f>
        <v>-0.98285034783472869</v>
      </c>
      <c r="CJ119" s="169" t="str">
        <f>IFERROR(Inv_SY_B!CJ119/Inv_SY_B!$DC119-1,"")</f>
        <v/>
      </c>
      <c r="CK119" s="169">
        <f>IFERROR(Inv_SY_B!CK119/Inv_SY_B!$DC119-1,"")</f>
        <v>-0.95712586958682166</v>
      </c>
      <c r="CL119" s="169">
        <f>IFERROR(Inv_SY_B!CL119/Inv_SY_B!$DC119-1,"")</f>
        <v>-0.99490663719759587</v>
      </c>
      <c r="CM119" s="169">
        <f>IFERROR(Inv_SY_B!CM119/Inv_SY_B!$DB119-1,"")</f>
        <v>-0.15168415587636586</v>
      </c>
      <c r="CN119" s="169">
        <f>IFERROR(Inv_SY_B!CN119/Inv_SY_B!$DB119-1,"")</f>
        <v>-0.19966113912297423</v>
      </c>
      <c r="CO119" s="169">
        <f>IFERROR(Inv_SY_B!CO119/Inv_SY_B!$DB119-1,"")</f>
        <v>-0.22357842186576393</v>
      </c>
      <c r="CP119" s="169">
        <f>IFERROR(Inv_SY_B!CP119/Inv_SY_B!$DB119-1,"")</f>
        <v>-0.30129522762495409</v>
      </c>
      <c r="CQ119" s="169">
        <f>IFERROR(Inv_SY_B!CQ119/Inv_SY_B!$DB119-1,"")</f>
        <v>6.9759057423692816E-3</v>
      </c>
      <c r="CR119" s="169">
        <f>IFERROR(Inv_SY_B!CR119/Inv_SY_B!$DB119-1,"")</f>
        <v>-0.44367249871795245</v>
      </c>
      <c r="CS119" s="169">
        <f>IFERROR(Inv_SY_B!CS119/Inv_SY_B!$DB119-1,"")</f>
        <v>-0.30525778941272919</v>
      </c>
      <c r="CT119" s="169">
        <f>IFERROR(Inv_SY_B!CT119/Inv_SY_B!$DB119-1,"")</f>
        <v>-0.25224033006445612</v>
      </c>
      <c r="CU119" s="169">
        <f>IFERROR(Inv_SY_B!CU119/Inv_SY_B!$DB119-1,"")</f>
        <v>0.21794862568809847</v>
      </c>
      <c r="CV119" s="169">
        <f>IFERROR(Inv_SY_B!CV119/Inv_SY_B!$DB119-1,"")</f>
        <v>1.043366419803244</v>
      </c>
      <c r="CW119" s="169">
        <f>IFERROR(Inv_SY_B!CW119/Inv_SY_B!$DB119-1,"")</f>
        <v>-1</v>
      </c>
      <c r="CX119" s="169">
        <f>IFERROR(Inv_SY_B!CX119/Inv_SY_B!$DB119-1,"")</f>
        <v>0.29394624778520351</v>
      </c>
      <c r="CY119" s="169">
        <f>IFERROR(Inv_SY_B!CY119/Inv_SY_B!$DB119-1,"")</f>
        <v>0.31515236366628163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3.8052063987559226E-3</v>
      </c>
      <c r="D120" s="169">
        <f>IFERROR(Inv_SY_B!D120/Inv_SY_B!$DA120-1,"")</f>
        <v>5.0612717586306921E-3</v>
      </c>
      <c r="E120" s="169">
        <f>IFERROR(Inv_SY_B!E120/Inv_SY_B!$DA120-1,"")</f>
        <v>-1.8457856120076221E-2</v>
      </c>
      <c r="F120" s="169">
        <f>IFERROR(Inv_SY_B!F120/Inv_SY_B!$DA120-1,"")</f>
        <v>-2.3853641654726698E-2</v>
      </c>
      <c r="G120" s="169">
        <f>IFERROR(Inv_SY_B!G120/Inv_SY_B!$DA120-1,"")</f>
        <v>-1.882909711170988E-2</v>
      </c>
      <c r="H120" s="169">
        <f>IFERROR(Inv_SY_B!H120/Inv_SY_B!$DA120-1,"")</f>
        <v>-1.4339570697501469E-2</v>
      </c>
      <c r="I120" s="169">
        <f>IFERROR(Inv_SY_B!I120/Inv_SY_B!$DA120-1,"")</f>
        <v>1.387659965123289E-2</v>
      </c>
      <c r="J120" s="169">
        <f>IFERROR(Inv_SY_B!J120/Inv_SY_B!$DA120-1,"")</f>
        <v>-4.1664472485979931E-2</v>
      </c>
      <c r="K120" s="169">
        <f>IFERROR(Inv_SY_B!K120/Inv_SY_B!$DA120-1,"")</f>
        <v>-1.3463277118093142E-3</v>
      </c>
      <c r="L120" s="169">
        <f>IFERROR(Inv_SY_B!L120/Inv_SY_B!$DA120-1,"")</f>
        <v>-4.6917959303089951E-3</v>
      </c>
      <c r="M120" s="169">
        <f>IFERROR(Inv_SY_B!M120/Inv_SY_B!$DA120-1,"")</f>
        <v>4.7019333170292832E-3</v>
      </c>
      <c r="N120" s="169">
        <f>IFERROR(Inv_SY_B!N120/Inv_SY_B!$DA120-1,"")</f>
        <v>-6.0535715894575182E-3</v>
      </c>
      <c r="O120" s="169">
        <f>IFERROR(Inv_SY_B!O120/Inv_SY_B!$DA120-1,"")</f>
        <v>-4.7968142226670896E-3</v>
      </c>
      <c r="P120" s="169">
        <f>IFERROR(Inv_SY_B!P120/Inv_SY_B!$DA120-1,"")</f>
        <v>-1.6818055579049251E-2</v>
      </c>
      <c r="Q120" s="169">
        <f>IFERROR(Inv_SY_B!Q120/Inv_SY_B!$DA120-1,"")</f>
        <v>-2.5680718457957163E-2</v>
      </c>
      <c r="R120" s="169">
        <f>IFERROR(Inv_SY_B!R120/Inv_SY_B!$DA120-1,"")</f>
        <v>-2.7851896613906302E-2</v>
      </c>
      <c r="S120" s="169">
        <f>IFERROR(Inv_SY_B!S120/Inv_SY_B!$DA120-1,"")</f>
        <v>-1.6511613650175394E-2</v>
      </c>
      <c r="T120" s="169">
        <f>IFERROR(Inv_SY_B!T120/Inv_SY_B!$DA120-1,"")</f>
        <v>-1.7972496293858331E-2</v>
      </c>
      <c r="U120" s="169">
        <f>IFERROR(Inv_SY_B!U120/Inv_SY_B!$DA120-1,"")</f>
        <v>4.078128597915831E-2</v>
      </c>
      <c r="V120" s="169">
        <f>IFERROR(Inv_SY_B!V120/Inv_SY_B!$DA120-1,"")</f>
        <v>5.9699229489755812E-2</v>
      </c>
      <c r="W120" s="169">
        <f>IFERROR(Inv_SY_B!W120/Inv_SY_B!$DA120-1,"")</f>
        <v>0.11079619465237833</v>
      </c>
      <c r="X120" s="169">
        <f>IFERROR(Inv_SY_B!X120/Inv_SY_B!$DA120-1,"")</f>
        <v>-1.9951023452279948E-2</v>
      </c>
      <c r="Y120" s="169">
        <f>IFERROR(Inv_SY_B!Y120/Inv_SY_B!$DA120-1,"")</f>
        <v>-2.6108752197655405E-2</v>
      </c>
      <c r="Z120" s="169">
        <f>IFERROR(Inv_SY_B!Z120/Inv_SY_B!$DA120-1,"")</f>
        <v>-2.5574942317894367E-2</v>
      </c>
      <c r="AA120" s="169">
        <f>IFERROR(Inv_SY_B!AA120/Inv_SY_B!$DA120-1,"")</f>
        <v>-1.8291469219716472E-2</v>
      </c>
      <c r="AB120" s="169">
        <f>IFERROR(Inv_SY_B!AB120/Inv_SY_B!$DA120-1,"")</f>
        <v>6.9192721218167552E-3</v>
      </c>
      <c r="AC120" s="169">
        <f>IFERROR(Inv_SY_B!AC120/Inv_SY_B!$DA120-1,"")</f>
        <v>2.7250418918542074E-2</v>
      </c>
      <c r="AD120" s="169">
        <f>IFERROR(Inv_SY_B!AD120/Inv_SY_B!$DA120-1,"")</f>
        <v>-4.7789464084057931E-2</v>
      </c>
      <c r="AE120" s="169">
        <f>IFERROR(Inv_SY_B!AE120/Inv_SY_B!$DA120-1,"")</f>
        <v>8.8047484811286658E-3</v>
      </c>
      <c r="AF120" s="169">
        <f>IFERROR(Inv_SY_B!AF120/Inv_SY_B!$DA120-1,"")</f>
        <v>3.0854211233456441E-2</v>
      </c>
      <c r="AG120" s="169">
        <f>IFERROR(Inv_SY_B!AG120/Inv_SY_B!$DA120-1,"")</f>
        <v>5.9707858092736599E-2</v>
      </c>
      <c r="AH120" s="169">
        <f>IFERROR(Inv_SY_B!AH120/Inv_SY_B!$DA120-1,"")</f>
        <v>4.3253492961676798E-3</v>
      </c>
      <c r="AI120" s="169">
        <f>IFERROR(Inv_SY_B!AI120/Inv_SY_B!$DC120-1,"")</f>
        <v>5.398663316715302E-2</v>
      </c>
      <c r="AJ120" s="169">
        <f>IFERROR(Inv_SY_B!AJ120/Inv_SY_B!$DC120-1,"")</f>
        <v>5.866547291190205E-2</v>
      </c>
      <c r="AK120" s="169">
        <f>IFERROR(Inv_SY_B!AK120/Inv_SY_B!$DC120-1,"")</f>
        <v>7.200285517279581E-2</v>
      </c>
      <c r="AL120" s="169">
        <f>IFERROR(Inv_SY_B!AL120/Inv_SY_B!$DC120-1,"")</f>
        <v>6.8520826741290897E-2</v>
      </c>
      <c r="AM120" s="169">
        <f>IFERROR(Inv_SY_B!AM120/Inv_SY_B!$DC120-1,"")</f>
        <v>7.2031190749052731E-2</v>
      </c>
      <c r="AN120" s="169">
        <f>IFERROR(Inv_SY_B!AN120/Inv_SY_B!$DC120-1,"")</f>
        <v>6.1138109749231173E-2</v>
      </c>
      <c r="AO120" s="169">
        <f>IFERROR(Inv_SY_B!AO120/Inv_SY_B!$DC120-1,"")</f>
        <v>3.8188082794989198E-2</v>
      </c>
      <c r="AP120" s="169">
        <f>IFERROR(Inv_SY_B!AP120/Inv_SY_B!$DC120-1,"")</f>
        <v>4.9301226629779649E-2</v>
      </c>
      <c r="AQ120" s="169">
        <f>IFERROR(Inv_SY_B!AQ120/Inv_SY_B!$DC120-1,"")</f>
        <v>2.4791284772956779E-2</v>
      </c>
      <c r="AR120" s="169">
        <f>IFERROR(Inv_SY_B!AR120/Inv_SY_B!$DC120-1,"")</f>
        <v>4.2950359624899015E-2</v>
      </c>
      <c r="AS120" s="169">
        <f>IFERROR(Inv_SY_B!AS120/Inv_SY_B!$DC120-1,"")</f>
        <v>4.1509727181155087E-2</v>
      </c>
      <c r="AT120" s="169">
        <f>IFERROR(Inv_SY_B!AT120/Inv_SY_B!$DC120-1,"")</f>
        <v>4.1466058010204421E-2</v>
      </c>
      <c r="AU120" s="169">
        <f>IFERROR(Inv_SY_B!AU120/Inv_SY_B!$DC120-1,"")</f>
        <v>4.1218599374815312E-2</v>
      </c>
      <c r="AV120" s="169">
        <f>IFERROR(Inv_SY_B!AV120/Inv_SY_B!$DC120-1,"")</f>
        <v>2.8537414633948766E-2</v>
      </c>
      <c r="AW120" s="169">
        <f>IFERROR(Inv_SY_B!AW120/Inv_SY_B!$DC120-1,"")</f>
        <v>4.7992573178003539E-2</v>
      </c>
      <c r="AX120" s="169">
        <f>IFERROR(Inv_SY_B!AX120/Inv_SY_B!$DC120-1,"")</f>
        <v>3.1216279742707131E-2</v>
      </c>
      <c r="AY120" s="169">
        <f>IFERROR(Inv_SY_B!AY120/Inv_SY_B!$DC120-1,"")</f>
        <v>3.6135059987186802E-2</v>
      </c>
      <c r="AZ120" s="169">
        <f>IFERROR(Inv_SY_B!AZ120/Inv_SY_B!$DC120-1,"")</f>
        <v>4.2253032218618758E-2</v>
      </c>
      <c r="BA120" s="169">
        <f>IFERROR(Inv_SY_B!BA120/Inv_SY_B!$DC120-1,"")</f>
        <v>3.8065715245329423E-2</v>
      </c>
      <c r="BB120" s="169">
        <f>IFERROR(Inv_SY_B!BB120/Inv_SY_B!$DC120-1,"")</f>
        <v>5.6894930318380554E-2</v>
      </c>
      <c r="BC120" s="169">
        <f>IFERROR(Inv_SY_B!BC120/Inv_SY_B!$DC120-1,"")</f>
        <v>2.6889117495112247E-2</v>
      </c>
      <c r="BD120" s="169">
        <f>IFERROR(Inv_SY_B!BD120/Inv_SY_B!$DC120-1,"")</f>
        <v>4.9634224102269808E-2</v>
      </c>
      <c r="BE120" s="169">
        <f>IFERROR(Inv_SY_B!BE120/Inv_SY_B!$DC120-1,"")</f>
        <v>6.9724863745601384E-2</v>
      </c>
      <c r="BF120" s="169">
        <f>IFERROR(Inv_SY_B!BF120/Inv_SY_B!$DC120-1,"")</f>
        <v>8.014014763780164E-2</v>
      </c>
      <c r="BG120" s="169">
        <f>IFERROR(Inv_SY_B!BG120/Inv_SY_B!$DC120-1,"")</f>
        <v>6.4640741169258664E-2</v>
      </c>
      <c r="BH120" s="169">
        <f>IFERROR(Inv_SY_B!BH120/Inv_SY_B!$DC120-1,"")</f>
        <v>6.6480130783451052E-2</v>
      </c>
      <c r="BI120" s="169">
        <f>IFERROR(Inv_SY_B!BI120/Inv_SY_B!$DC120-1,"")</f>
        <v>7.2412087565886463E-2</v>
      </c>
      <c r="BJ120" s="169">
        <f>IFERROR(Inv_SY_B!BJ120/Inv_SY_B!$DC120-1,"")</f>
        <v>7.1538151722186694E-2</v>
      </c>
      <c r="BK120" s="169">
        <f>IFERROR(Inv_SY_B!BK120/Inv_SY_B!$DC120-1,"")</f>
        <v>5.265930274311037E-2</v>
      </c>
      <c r="BL120" s="169">
        <f>IFERROR(Inv_SY_B!BL120/Inv_SY_B!$DC120-1,"")</f>
        <v>6.4080043254195029E-2</v>
      </c>
      <c r="BM120" s="169">
        <f>IFERROR(Inv_SY_B!BM120/Inv_SY_B!$DC120-1,"")</f>
        <v>6.6998732752023393E-2</v>
      </c>
      <c r="BN120" s="169">
        <f>IFERROR(Inv_SY_B!BN120/Inv_SY_B!$DC120-1,"")</f>
        <v>6.2252583382876425E-2</v>
      </c>
      <c r="BO120" s="169">
        <f>IFERROR(Inv_SY_B!BO120/Inv_SY_B!$DC120-1,"")</f>
        <v>4.5115438544080844E-2</v>
      </c>
      <c r="BP120" s="169">
        <f>IFERROR(Inv_SY_B!BP120/Inv_SY_B!$DC120-1,"")</f>
        <v>2.5104104871176425E-4</v>
      </c>
      <c r="BQ120" s="169">
        <f>IFERROR(Inv_SY_B!BQ120/Inv_SY_B!$DC120-1,"")</f>
        <v>7.2729836041681706E-2</v>
      </c>
      <c r="BR120" s="169">
        <f>IFERROR(Inv_SY_B!BR120/Inv_SY_B!$DC120-1,"")</f>
        <v>8.6955044840551166E-2</v>
      </c>
      <c r="BS120" s="169">
        <f>IFERROR(Inv_SY_B!BS120/Inv_SY_B!$DC120-1,"")</f>
        <v>3.3201452563604184E-2</v>
      </c>
      <c r="BT120" s="169">
        <f>IFERROR(Inv_SY_B!BT120/Inv_SY_B!$DC120-1,"")</f>
        <v>3.5431478687272477E-2</v>
      </c>
      <c r="BU120" s="169">
        <f>IFERROR(Inv_SY_B!BU120/Inv_SY_B!$DC120-1,"")</f>
        <v>5.7849710053362591E-2</v>
      </c>
      <c r="BV120" s="169">
        <f>IFERROR(Inv_SY_B!BV120/Inv_SY_B!$DC120-1,"")</f>
        <v>1.6084454140078863E-2</v>
      </c>
      <c r="BW120" s="169">
        <f>IFERROR(Inv_SY_B!BW120/Inv_SY_B!$DC120-1,"")</f>
        <v>8.0956654641115788E-2</v>
      </c>
      <c r="BX120" s="169">
        <f>IFERROR(Inv_SY_B!BX120/Inv_SY_B!$DC120-1,"")</f>
        <v>9.1970681800518816E-2</v>
      </c>
      <c r="BY120" s="169">
        <f>IFERROR(Inv_SY_B!BY120/Inv_SY_B!$DC120-1,"")</f>
        <v>7.0896274789001623E-2</v>
      </c>
      <c r="BZ120" s="169">
        <f>IFERROR(Inv_SY_B!BZ120/Inv_SY_B!$DC120-1,"")</f>
        <v>9.7808236042958185E-2</v>
      </c>
      <c r="CA120" s="169">
        <f>IFERROR(Inv_SY_B!CA120/Inv_SY_B!$DC120-1,"")</f>
        <v>5.94989112855E-2</v>
      </c>
      <c r="CB120" s="169">
        <f>IFERROR(Inv_SY_B!CB120/Inv_SY_B!$DC120-1,"")</f>
        <v>9.4433792764181401E-3</v>
      </c>
      <c r="CC120" s="169">
        <f>IFERROR(Inv_SY_B!CC120/Inv_SY_B!$DC120-1,"")</f>
        <v>6.1267980316260795E-2</v>
      </c>
      <c r="CD120" s="169">
        <f>IFERROR(Inv_SY_B!CD120/Inv_SY_B!$DC120-1,"")</f>
        <v>6.4720294997573591E-2</v>
      </c>
      <c r="CE120" s="169">
        <f>IFERROR(Inv_SY_B!CE120/Inv_SY_B!$DC120-1,"")</f>
        <v>1.0022874321379049E-2</v>
      </c>
      <c r="CF120" s="169">
        <f>IFERROR(Inv_SY_B!CF120/Inv_SY_B!$DC120-1,"")</f>
        <v>3.5989949498944407E-2</v>
      </c>
      <c r="CG120" s="169">
        <f>IFERROR(Inv_SY_B!CG120/Inv_SY_B!$DC120-1,"")</f>
        <v>2.329484783871516E-2</v>
      </c>
      <c r="CH120" s="169">
        <f>IFERROR(Inv_SY_B!CH120/Inv_SY_B!$DC120-1,"")</f>
        <v>8.8929436598986111E-2</v>
      </c>
      <c r="CI120" s="169">
        <f>IFERROR(Inv_SY_B!CI120/Inv_SY_B!$DC120-1,"")</f>
        <v>-0.9548154876069419</v>
      </c>
      <c r="CJ120" s="169" t="str">
        <f>IFERROR(Inv_SY_B!CJ120/Inv_SY_B!$DC120-1,"")</f>
        <v/>
      </c>
      <c r="CK120" s="169">
        <f>IFERROR(Inv_SY_B!CK120/Inv_SY_B!$DC120-1,"")</f>
        <v>-0.81989707409594315</v>
      </c>
      <c r="CL120" s="169">
        <f>IFERROR(Inv_SY_B!CL120/Inv_SY_B!$DC120-1,"")</f>
        <v>-0.96202097418201127</v>
      </c>
      <c r="CM120" s="169">
        <f>IFERROR(Inv_SY_B!CM120/Inv_SY_B!$DB120-1,"")</f>
        <v>-0.15233327856957313</v>
      </c>
      <c r="CN120" s="169">
        <f>IFERROR(Inv_SY_B!CN120/Inv_SY_B!$DB120-1,"")</f>
        <v>-0.19804606264417879</v>
      </c>
      <c r="CO120" s="169">
        <f>IFERROR(Inv_SY_B!CO120/Inv_SY_B!$DB120-1,"")</f>
        <v>-0.22281927398433266</v>
      </c>
      <c r="CP120" s="169">
        <f>IFERROR(Inv_SY_B!CP120/Inv_SY_B!$DB120-1,"")</f>
        <v>-0.29868648605328818</v>
      </c>
      <c r="CQ120" s="169">
        <f>IFERROR(Inv_SY_B!CQ120/Inv_SY_B!$DB120-1,"")</f>
        <v>6.6329000807148208E-3</v>
      </c>
      <c r="CR120" s="169">
        <f>IFERROR(Inv_SY_B!CR120/Inv_SY_B!$DB120-1,"")</f>
        <v>-0.44245730524963001</v>
      </c>
      <c r="CS120" s="169">
        <f>IFERROR(Inv_SY_B!CS120/Inv_SY_B!$DB120-1,"")</f>
        <v>-0.31827734141886566</v>
      </c>
      <c r="CT120" s="169">
        <f>IFERROR(Inv_SY_B!CT120/Inv_SY_B!$DB120-1,"")</f>
        <v>-0.23509316396680513</v>
      </c>
      <c r="CU120" s="169">
        <f>IFERROR(Inv_SY_B!CU120/Inv_SY_B!$DB120-1,"")</f>
        <v>0.23335202172051561</v>
      </c>
      <c r="CV120" s="169">
        <f>IFERROR(Inv_SY_B!CV120/Inv_SY_B!$DB120-1,"")</f>
        <v>1.0220612597844974</v>
      </c>
      <c r="CW120" s="169">
        <f>IFERROR(Inv_SY_B!CW120/Inv_SY_B!$DB120-1,"")</f>
        <v>-1</v>
      </c>
      <c r="CX120" s="169">
        <f>IFERROR(Inv_SY_B!CX120/Inv_SY_B!$DB120-1,"")</f>
        <v>0.29278348900406659</v>
      </c>
      <c r="CY120" s="169">
        <f>IFERROR(Inv_SY_B!CY120/Inv_SY_B!$DB120-1,"")</f>
        <v>0.31288324129688028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3.0064588204123277E-2</v>
      </c>
      <c r="D121" s="169">
        <f>IFERROR(Inv_SY_B!D121/Inv_SY_B!$DA121-1,"")</f>
        <v>3.6532442168169865E-2</v>
      </c>
      <c r="E121" s="169">
        <f>IFERROR(Inv_SY_B!E121/Inv_SY_B!$DA121-1,"")</f>
        <v>4.2487875369277006E-3</v>
      </c>
      <c r="F121" s="169">
        <f>IFERROR(Inv_SY_B!F121/Inv_SY_B!$DA121-1,"")</f>
        <v>-5.5127231581868497E-3</v>
      </c>
      <c r="G121" s="169">
        <f>IFERROR(Inv_SY_B!G121/Inv_SY_B!$DA121-1,"")</f>
        <v>3.833993544910097E-3</v>
      </c>
      <c r="H121" s="169">
        <f>IFERROR(Inv_SY_B!H121/Inv_SY_B!$DA121-1,"")</f>
        <v>1.5707925149589963E-2</v>
      </c>
      <c r="I121" s="169">
        <f>IFERROR(Inv_SY_B!I121/Inv_SY_B!$DA121-1,"")</f>
        <v>2.3485197800727997E-2</v>
      </c>
      <c r="J121" s="169">
        <f>IFERROR(Inv_SY_B!J121/Inv_SY_B!$DA121-1,"")</f>
        <v>-2.3673686051511433E-2</v>
      </c>
      <c r="K121" s="169">
        <f>IFERROR(Inv_SY_B!K121/Inv_SY_B!$DA121-1,"")</f>
        <v>1.0406873405249595E-2</v>
      </c>
      <c r="L121" s="169">
        <f>IFERROR(Inv_SY_B!L121/Inv_SY_B!$DA121-1,"")</f>
        <v>5.7269994594613127E-3</v>
      </c>
      <c r="M121" s="169">
        <f>IFERROR(Inv_SY_B!M121/Inv_SY_B!$DA121-1,"")</f>
        <v>2.1988171635378695E-2</v>
      </c>
      <c r="N121" s="169">
        <f>IFERROR(Inv_SY_B!N121/Inv_SY_B!$DA121-1,"")</f>
        <v>2.1978147018870908E-2</v>
      </c>
      <c r="O121" s="169">
        <f>IFERROR(Inv_SY_B!O121/Inv_SY_B!$DA121-1,"")</f>
        <v>4.6429558529221815E-3</v>
      </c>
      <c r="P121" s="169">
        <f>IFERROR(Inv_SY_B!P121/Inv_SY_B!$DA121-1,"")</f>
        <v>-8.0485970357390135E-3</v>
      </c>
      <c r="Q121" s="169">
        <f>IFERROR(Inv_SY_B!Q121/Inv_SY_B!$DA121-1,"")</f>
        <v>-2.9675355435244244E-2</v>
      </c>
      <c r="R121" s="169">
        <f>IFERROR(Inv_SY_B!R121/Inv_SY_B!$DA121-1,"")</f>
        <v>-2.7218143554585184E-2</v>
      </c>
      <c r="S121" s="169">
        <f>IFERROR(Inv_SY_B!S121/Inv_SY_B!$DA121-1,"")</f>
        <v>-1.8625619982221231E-2</v>
      </c>
      <c r="T121" s="169">
        <f>IFERROR(Inv_SY_B!T121/Inv_SY_B!$DA121-1,"")</f>
        <v>-8.1070778400642585E-3</v>
      </c>
      <c r="U121" s="169">
        <f>IFERROR(Inv_SY_B!U121/Inv_SY_B!$DA121-1,"")</f>
        <v>5.7376261314163957E-2</v>
      </c>
      <c r="V121" s="169">
        <f>IFERROR(Inv_SY_B!V121/Inv_SY_B!$DA121-1,"")</f>
        <v>8.2201664563718246E-2</v>
      </c>
      <c r="W121" s="169">
        <f>IFERROR(Inv_SY_B!W121/Inv_SY_B!$DA121-1,"")</f>
        <v>0.12931862211079181</v>
      </c>
      <c r="X121" s="169">
        <f>IFERROR(Inv_SY_B!X121/Inv_SY_B!$DA121-1,"")</f>
        <v>-8.7983302976823996E-4</v>
      </c>
      <c r="Y121" s="169">
        <f>IFERROR(Inv_SY_B!Y121/Inv_SY_B!$DA121-1,"")</f>
        <v>-5.7211791666346157E-3</v>
      </c>
      <c r="Z121" s="169">
        <f>IFERROR(Inv_SY_B!Z121/Inv_SY_B!$DA121-1,"")</f>
        <v>-9.0174581223210204E-3</v>
      </c>
      <c r="AA121" s="169">
        <f>IFERROR(Inv_SY_B!AA121/Inv_SY_B!$DA121-1,"")</f>
        <v>-7.3760726388928055E-2</v>
      </c>
      <c r="AB121" s="169">
        <f>IFERROR(Inv_SY_B!AB121/Inv_SY_B!$DA121-1,"")</f>
        <v>-4.7514025016100914E-2</v>
      </c>
      <c r="AC121" s="169">
        <f>IFERROR(Inv_SY_B!AC121/Inv_SY_B!$DA121-1,"")</f>
        <v>-1.8386634224152432E-2</v>
      </c>
      <c r="AD121" s="169">
        <f>IFERROR(Inv_SY_B!AD121/Inv_SY_B!$DA121-1,"")</f>
        <v>-8.006673288216648E-2</v>
      </c>
      <c r="AE121" s="169">
        <f>IFERROR(Inv_SY_B!AE121/Inv_SY_B!$DA121-1,"")</f>
        <v>-3.0440247225148487E-2</v>
      </c>
      <c r="AF121" s="169">
        <f>IFERROR(Inv_SY_B!AF121/Inv_SY_B!$DA121-1,"")</f>
        <v>-8.4774562674573284E-3</v>
      </c>
      <c r="AG121" s="169">
        <f>IFERROR(Inv_SY_B!AG121/Inv_SY_B!$DA121-1,"")</f>
        <v>-1.5098766314547429E-3</v>
      </c>
      <c r="AH121" s="169">
        <f>IFERROR(Inv_SY_B!AH121/Inv_SY_B!$DA121-1,"")</f>
        <v>-5.0877257753326854E-2</v>
      </c>
      <c r="AI121" s="169">
        <f>IFERROR(Inv_SY_B!AI121/Inv_SY_B!$DC121-1,"")</f>
        <v>3.8027836956841199E-2</v>
      </c>
      <c r="AJ121" s="169">
        <f>IFERROR(Inv_SY_B!AJ121/Inv_SY_B!$DC121-1,"")</f>
        <v>3.6937471581886649E-2</v>
      </c>
      <c r="AK121" s="169">
        <f>IFERROR(Inv_SY_B!AK121/Inv_SY_B!$DC121-1,"")</f>
        <v>6.2109872220926121E-2</v>
      </c>
      <c r="AL121" s="169">
        <f>IFERROR(Inv_SY_B!AL121/Inv_SY_B!$DC121-1,"")</f>
        <v>4.5896232036218843E-2</v>
      </c>
      <c r="AM121" s="169">
        <f>IFERROR(Inv_SY_B!AM121/Inv_SY_B!$DC121-1,"")</f>
        <v>4.7301804823391302E-2</v>
      </c>
      <c r="AN121" s="169">
        <f>IFERROR(Inv_SY_B!AN121/Inv_SY_B!$DC121-1,"")</f>
        <v>4.2539791594348841E-2</v>
      </c>
      <c r="AO121" s="169">
        <f>IFERROR(Inv_SY_B!AO121/Inv_SY_B!$DC121-1,"")</f>
        <v>5.2643372833893087E-2</v>
      </c>
      <c r="AP121" s="169">
        <f>IFERROR(Inv_SY_B!AP121/Inv_SY_B!$DC121-1,"")</f>
        <v>5.2248496952302492E-2</v>
      </c>
      <c r="AQ121" s="169">
        <f>IFERROR(Inv_SY_B!AQ121/Inv_SY_B!$DC121-1,"")</f>
        <v>3.4379923386220756E-2</v>
      </c>
      <c r="AR121" s="169">
        <f>IFERROR(Inv_SY_B!AR121/Inv_SY_B!$DC121-1,"")</f>
        <v>5.4650288484822784E-2</v>
      </c>
      <c r="AS121" s="169">
        <f>IFERROR(Inv_SY_B!AS121/Inv_SY_B!$DC121-1,"")</f>
        <v>4.1844115769182677E-2</v>
      </c>
      <c r="AT121" s="169">
        <f>IFERROR(Inv_SY_B!AT121/Inv_SY_B!$DC121-1,"")</f>
        <v>3.6768464948768731E-2</v>
      </c>
      <c r="AU121" s="169">
        <f>IFERROR(Inv_SY_B!AU121/Inv_SY_B!$DC121-1,"")</f>
        <v>1.9836907951347627E-2</v>
      </c>
      <c r="AV121" s="169">
        <f>IFERROR(Inv_SY_B!AV121/Inv_SY_B!$DC121-1,"")</f>
        <v>4.4986933614640234E-2</v>
      </c>
      <c r="AW121" s="169">
        <f>IFERROR(Inv_SY_B!AW121/Inv_SY_B!$DC121-1,"")</f>
        <v>4.3496525151845766E-2</v>
      </c>
      <c r="AX121" s="169">
        <f>IFERROR(Inv_SY_B!AX121/Inv_SY_B!$DC121-1,"")</f>
        <v>4.2253002784790494E-2</v>
      </c>
      <c r="AY121" s="169">
        <f>IFERROR(Inv_SY_B!AY121/Inv_SY_B!$DC121-1,"")</f>
        <v>4.5807174535844597E-2</v>
      </c>
      <c r="AZ121" s="169">
        <f>IFERROR(Inv_SY_B!AZ121/Inv_SY_B!$DC121-1,"")</f>
        <v>4.0991542843020978E-2</v>
      </c>
      <c r="BA121" s="169">
        <f>IFERROR(Inv_SY_B!BA121/Inv_SY_B!$DC121-1,"")</f>
        <v>4.5286635316397428E-2</v>
      </c>
      <c r="BB121" s="169">
        <f>IFERROR(Inv_SY_B!BB121/Inv_SY_B!$DC121-1,"")</f>
        <v>3.8905683201232E-2</v>
      </c>
      <c r="BC121" s="169">
        <f>IFERROR(Inv_SY_B!BC121/Inv_SY_B!$DC121-1,"")</f>
        <v>2.7308583233941253E-2</v>
      </c>
      <c r="BD121" s="169">
        <f>IFERROR(Inv_SY_B!BD121/Inv_SY_B!$DC121-1,"")</f>
        <v>6.8402753782976555E-2</v>
      </c>
      <c r="BE121" s="169">
        <f>IFERROR(Inv_SY_B!BE121/Inv_SY_B!$DC121-1,"")</f>
        <v>6.6331904815039255E-2</v>
      </c>
      <c r="BF121" s="169">
        <f>IFERROR(Inv_SY_B!BF121/Inv_SY_B!$DC121-1,"")</f>
        <v>6.5328908460513757E-2</v>
      </c>
      <c r="BG121" s="169">
        <f>IFERROR(Inv_SY_B!BG121/Inv_SY_B!$DC121-1,"")</f>
        <v>4.5558915402641453E-3</v>
      </c>
      <c r="BH121" s="169">
        <f>IFERROR(Inv_SY_B!BH121/Inv_SY_B!$DC121-1,"")</f>
        <v>4.0565256379940573E-2</v>
      </c>
      <c r="BI121" s="169">
        <f>IFERROR(Inv_SY_B!BI121/Inv_SY_B!$DC121-1,"")</f>
        <v>5.5043950720104373E-2</v>
      </c>
      <c r="BJ121" s="169">
        <f>IFERROR(Inv_SY_B!BJ121/Inv_SY_B!$DC121-1,"")</f>
        <v>3.0210620679948619E-2</v>
      </c>
      <c r="BK121" s="169">
        <f>IFERROR(Inv_SY_B!BK121/Inv_SY_B!$DC121-1,"")</f>
        <v>1.6266927984341706E-2</v>
      </c>
      <c r="BL121" s="169">
        <f>IFERROR(Inv_SY_B!BL121/Inv_SY_B!$DC121-1,"")</f>
        <v>3.1826383886786491E-2</v>
      </c>
      <c r="BM121" s="169">
        <f>IFERROR(Inv_SY_B!BM121/Inv_SY_B!$DC121-1,"")</f>
        <v>2.3987948063016962E-2</v>
      </c>
      <c r="BN121" s="169">
        <f>IFERROR(Inv_SY_B!BN121/Inv_SY_B!$DC121-1,"")</f>
        <v>-2.2862848107840783E-3</v>
      </c>
      <c r="BO121" s="169">
        <f>IFERROR(Inv_SY_B!BO121/Inv_SY_B!$DC121-1,"")</f>
        <v>7.5472884569676379E-2</v>
      </c>
      <c r="BP121" s="169">
        <f>IFERROR(Inv_SY_B!BP121/Inv_SY_B!$DC121-1,"")</f>
        <v>2.7200458766780899E-2</v>
      </c>
      <c r="BQ121" s="169">
        <f>IFERROR(Inv_SY_B!BQ121/Inv_SY_B!$DC121-1,"")</f>
        <v>9.4005463339780437E-2</v>
      </c>
      <c r="BR121" s="169">
        <f>IFERROR(Inv_SY_B!BR121/Inv_SY_B!$DC121-1,"")</f>
        <v>0.11502155376026257</v>
      </c>
      <c r="BS121" s="169">
        <f>IFERROR(Inv_SY_B!BS121/Inv_SY_B!$DC121-1,"")</f>
        <v>9.2355354762166941E-2</v>
      </c>
      <c r="BT121" s="169">
        <f>IFERROR(Inv_SY_B!BT121/Inv_SY_B!$DC121-1,"")</f>
        <v>0.11554622670148262</v>
      </c>
      <c r="BU121" s="169">
        <f>IFERROR(Inv_SY_B!BU121/Inv_SY_B!$DC121-1,"")</f>
        <v>6.924570795175633E-2</v>
      </c>
      <c r="BV121" s="169">
        <f>IFERROR(Inv_SY_B!BV121/Inv_SY_B!$DC121-1,"")</f>
        <v>4.4365217928468592E-2</v>
      </c>
      <c r="BW121" s="169">
        <f>IFERROR(Inv_SY_B!BW121/Inv_SY_B!$DC121-1,"")</f>
        <v>9.1704712647652009E-2</v>
      </c>
      <c r="BX121" s="169">
        <f>IFERROR(Inv_SY_B!BX121/Inv_SY_B!$DC121-1,"")</f>
        <v>0.13487163489161569</v>
      </c>
      <c r="BY121" s="169">
        <f>IFERROR(Inv_SY_B!BY121/Inv_SY_B!$DC121-1,"")</f>
        <v>0.10813479091877309</v>
      </c>
      <c r="BZ121" s="169">
        <f>IFERROR(Inv_SY_B!BZ121/Inv_SY_B!$DC121-1,"")</f>
        <v>0.14414139497926426</v>
      </c>
      <c r="CA121" s="169">
        <f>IFERROR(Inv_SY_B!CA121/Inv_SY_B!$DC121-1,"")</f>
        <v>8.6960354642257265E-2</v>
      </c>
      <c r="CB121" s="169">
        <f>IFERROR(Inv_SY_B!CB121/Inv_SY_B!$DC121-1,"")</f>
        <v>3.6674698342951118E-2</v>
      </c>
      <c r="CC121" s="169">
        <f>IFERROR(Inv_SY_B!CC121/Inv_SY_B!$DC121-1,"")</f>
        <v>2.5908449735279282E-2</v>
      </c>
      <c r="CD121" s="169">
        <f>IFERROR(Inv_SY_B!CD121/Inv_SY_B!$DC121-1,"")</f>
        <v>1.5235445840957818E-2</v>
      </c>
      <c r="CE121" s="169">
        <f>IFERROR(Inv_SY_B!CE121/Inv_SY_B!$DC121-1,"")</f>
        <v>-4.4214973918691114E-2</v>
      </c>
      <c r="CF121" s="169">
        <f>IFERROR(Inv_SY_B!CF121/Inv_SY_B!$DC121-1,"")</f>
        <v>-2.0271526399422757E-2</v>
      </c>
      <c r="CG121" s="169">
        <f>IFERROR(Inv_SY_B!CG121/Inv_SY_B!$DC121-1,"")</f>
        <v>-5.7471399968614945E-3</v>
      </c>
      <c r="CH121" s="169">
        <f>IFERROR(Inv_SY_B!CH121/Inv_SY_B!$DC121-1,"")</f>
        <v>4.1796226158440364E-2</v>
      </c>
      <c r="CI121" s="169">
        <f>IFERROR(Inv_SY_B!CI121/Inv_SY_B!$DC121-1,"")</f>
        <v>-0.92847926912240841</v>
      </c>
      <c r="CJ121" s="169" t="str">
        <f>IFERROR(Inv_SY_B!CJ121/Inv_SY_B!$DC121-1,"")</f>
        <v/>
      </c>
      <c r="CK121" s="169">
        <f>IFERROR(Inv_SY_B!CK121/Inv_SY_B!$DC121-1,"")</f>
        <v>-0.69195339306048398</v>
      </c>
      <c r="CL121" s="169">
        <f>IFERROR(Inv_SY_B!CL121/Inv_SY_B!$DC121-1,"")</f>
        <v>-0.92242919516372157</v>
      </c>
      <c r="CM121" s="169">
        <f>IFERROR(Inv_SY_B!CM121/Inv_SY_B!$DB121-1,"")</f>
        <v>-0.1767761372170471</v>
      </c>
      <c r="CN121" s="169">
        <f>IFERROR(Inv_SY_B!CN121/Inv_SY_B!$DB121-1,"")</f>
        <v>-0.28581486583322135</v>
      </c>
      <c r="CO121" s="169">
        <f>IFERROR(Inv_SY_B!CO121/Inv_SY_B!$DB121-1,"")</f>
        <v>-0.18479141068379401</v>
      </c>
      <c r="CP121" s="169">
        <f>IFERROR(Inv_SY_B!CP121/Inv_SY_B!$DB121-1,"")</f>
        <v>-0.33659164469429981</v>
      </c>
      <c r="CQ121" s="169">
        <f>IFERROR(Inv_SY_B!CQ121/Inv_SY_B!$DB121-1,"")</f>
        <v>-7.8119268795081576E-3</v>
      </c>
      <c r="CR121" s="169">
        <f>IFERROR(Inv_SY_B!CR121/Inv_SY_B!$DB121-1,"")</f>
        <v>-0.26176221997933458</v>
      </c>
      <c r="CS121" s="169">
        <f>IFERROR(Inv_SY_B!CS121/Inv_SY_B!$DB121-1,"")</f>
        <v>-0.26796023747905162</v>
      </c>
      <c r="CT121" s="169">
        <f>IFERROR(Inv_SY_B!CT121/Inv_SY_B!$DB121-1,"")</f>
        <v>-0.22416989644844121</v>
      </c>
      <c r="CU121" s="169">
        <f>IFERROR(Inv_SY_B!CU121/Inv_SY_B!$DB121-1,"")</f>
        <v>0.19154640773549025</v>
      </c>
      <c r="CV121" s="169">
        <f>IFERROR(Inv_SY_B!CV121/Inv_SY_B!$DB121-1,"")</f>
        <v>0.98785691693828892</v>
      </c>
      <c r="CW121" s="169">
        <f>IFERROR(Inv_SY_B!CW121/Inv_SY_B!$DB121-1,"")</f>
        <v>-1</v>
      </c>
      <c r="CX121" s="169">
        <f>IFERROR(Inv_SY_B!CX121/Inv_SY_B!$DB121-1,"")</f>
        <v>0.27921691613728727</v>
      </c>
      <c r="CY121" s="169">
        <f>IFERROR(Inv_SY_B!CY121/Inv_SY_B!$DB121-1,"")</f>
        <v>0.28705809840363172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3.0726819400971994E-2</v>
      </c>
      <c r="D122" s="169">
        <f>IFERROR(Inv_SY_B!D122/Inv_SY_B!$DA122-1,"")</f>
        <v>3.6340525924053457E-2</v>
      </c>
      <c r="E122" s="169">
        <f>IFERROR(Inv_SY_B!E122/Inv_SY_B!$DA122-1,"")</f>
        <v>3.9112817161668367E-4</v>
      </c>
      <c r="F122" s="169">
        <f>IFERROR(Inv_SY_B!F122/Inv_SY_B!$DA122-1,"")</f>
        <v>-2.0268206897163465E-2</v>
      </c>
      <c r="G122" s="169">
        <f>IFERROR(Inv_SY_B!G122/Inv_SY_B!$DA122-1,"")</f>
        <v>-1.587010194209959E-2</v>
      </c>
      <c r="H122" s="169">
        <f>IFERROR(Inv_SY_B!H122/Inv_SY_B!$DA122-1,"")</f>
        <v>3.729490522409451E-3</v>
      </c>
      <c r="I122" s="169">
        <f>IFERROR(Inv_SY_B!I122/Inv_SY_B!$DA122-1,"")</f>
        <v>5.9831862744430531E-3</v>
      </c>
      <c r="J122" s="169">
        <f>IFERROR(Inv_SY_B!J122/Inv_SY_B!$DA122-1,"")</f>
        <v>-1.770108451675545E-2</v>
      </c>
      <c r="K122" s="169">
        <f>IFERROR(Inv_SY_B!K122/Inv_SY_B!$DA122-1,"")</f>
        <v>-1.720784660227459E-2</v>
      </c>
      <c r="L122" s="169">
        <f>IFERROR(Inv_SY_B!L122/Inv_SY_B!$DA122-1,"")</f>
        <v>-6.8778398051492218E-3</v>
      </c>
      <c r="M122" s="169">
        <f>IFERROR(Inv_SY_B!M122/Inv_SY_B!$DA122-1,"")</f>
        <v>1.21522963451417E-2</v>
      </c>
      <c r="N122" s="169">
        <f>IFERROR(Inv_SY_B!N122/Inv_SY_B!$DA122-1,"")</f>
        <v>1.3473737240158323E-2</v>
      </c>
      <c r="O122" s="169">
        <f>IFERROR(Inv_SY_B!O122/Inv_SY_B!$DA122-1,"")</f>
        <v>3.6368194175251389E-4</v>
      </c>
      <c r="P122" s="169">
        <f>IFERROR(Inv_SY_B!P122/Inv_SY_B!$DA122-1,"")</f>
        <v>-1.5439797709876468E-2</v>
      </c>
      <c r="Q122" s="169">
        <f>IFERROR(Inv_SY_B!Q122/Inv_SY_B!$DA122-1,"")</f>
        <v>-4.9010810497283952E-2</v>
      </c>
      <c r="R122" s="169">
        <f>IFERROR(Inv_SY_B!R122/Inv_SY_B!$DA122-1,"")</f>
        <v>-5.8839149122096757E-2</v>
      </c>
      <c r="S122" s="169">
        <f>IFERROR(Inv_SY_B!S122/Inv_SY_B!$DA122-1,"")</f>
        <v>-4.0972259238014619E-2</v>
      </c>
      <c r="T122" s="169">
        <f>IFERROR(Inv_SY_B!T122/Inv_SY_B!$DA122-1,"")</f>
        <v>-2.9422766703230407E-2</v>
      </c>
      <c r="U122" s="169">
        <f>IFERROR(Inv_SY_B!U122/Inv_SY_B!$DA122-1,"")</f>
        <v>6.66511039137474E-2</v>
      </c>
      <c r="V122" s="169">
        <f>IFERROR(Inv_SY_B!V122/Inv_SY_B!$DA122-1,"")</f>
        <v>9.0206302955304407E-2</v>
      </c>
      <c r="W122" s="169">
        <f>IFERROR(Inv_SY_B!W122/Inv_SY_B!$DA122-1,"")</f>
        <v>0.13082830296882175</v>
      </c>
      <c r="X122" s="169">
        <f>IFERROR(Inv_SY_B!X122/Inv_SY_B!$DA122-1,"")</f>
        <v>8.0004521140142337E-3</v>
      </c>
      <c r="Y122" s="169">
        <f>IFERROR(Inv_SY_B!Y122/Inv_SY_B!$DA122-1,"")</f>
        <v>9.8519502170846263E-3</v>
      </c>
      <c r="Z122" s="169">
        <f>IFERROR(Inv_SY_B!Z122/Inv_SY_B!$DA122-1,"")</f>
        <v>4.4615869020849797E-3</v>
      </c>
      <c r="AA122" s="169">
        <f>IFERROR(Inv_SY_B!AA122/Inv_SY_B!$DA122-1,"")</f>
        <v>-5.1627163424552092E-2</v>
      </c>
      <c r="AB122" s="169">
        <f>IFERROR(Inv_SY_B!AB122/Inv_SY_B!$DA122-1,"")</f>
        <v>-3.242682517100004E-2</v>
      </c>
      <c r="AC122" s="169">
        <f>IFERROR(Inv_SY_B!AC122/Inv_SY_B!$DA122-1,"")</f>
        <v>4.6015418789999707E-3</v>
      </c>
      <c r="AD122" s="169">
        <f>IFERROR(Inv_SY_B!AD122/Inv_SY_B!$DA122-1,"")</f>
        <v>-5.4270198102508105E-2</v>
      </c>
      <c r="AE122" s="169">
        <f>IFERROR(Inv_SY_B!AE122/Inv_SY_B!$DA122-1,"")</f>
        <v>-9.795960289532113E-3</v>
      </c>
      <c r="AF122" s="169">
        <f>IFERROR(Inv_SY_B!AF122/Inv_SY_B!$DA122-1,"")</f>
        <v>1.5137018057823859E-2</v>
      </c>
      <c r="AG122" s="169">
        <f>IFERROR(Inv_SY_B!AG122/Inv_SY_B!$DA122-1,"")</f>
        <v>1.734282094178341E-2</v>
      </c>
      <c r="AH122" s="169">
        <f>IFERROR(Inv_SY_B!AH122/Inv_SY_B!$DA122-1,"")</f>
        <v>-3.0511935748668062E-2</v>
      </c>
      <c r="AI122" s="169">
        <f>IFERROR(Inv_SY_B!AI122/Inv_SY_B!$DC122-1,"")</f>
        <v>4.8360530952624492E-2</v>
      </c>
      <c r="AJ122" s="169">
        <f>IFERROR(Inv_SY_B!AJ122/Inv_SY_B!$DC122-1,"")</f>
        <v>4.4598817758480624E-2</v>
      </c>
      <c r="AK122" s="169">
        <f>IFERROR(Inv_SY_B!AK122/Inv_SY_B!$DC122-1,"")</f>
        <v>6.2103589235739776E-2</v>
      </c>
      <c r="AL122" s="169">
        <f>IFERROR(Inv_SY_B!AL122/Inv_SY_B!$DC122-1,"")</f>
        <v>3.7280221042820472E-2</v>
      </c>
      <c r="AM122" s="169">
        <f>IFERROR(Inv_SY_B!AM122/Inv_SY_B!$DC122-1,"")</f>
        <v>4.1910546294675166E-2</v>
      </c>
      <c r="AN122" s="169">
        <f>IFERROR(Inv_SY_B!AN122/Inv_SY_B!$DC122-1,"")</f>
        <v>4.1991540584654485E-2</v>
      </c>
      <c r="AO122" s="169">
        <f>IFERROR(Inv_SY_B!AO122/Inv_SY_B!$DC122-1,"")</f>
        <v>4.4250967029398458E-2</v>
      </c>
      <c r="AP122" s="169">
        <f>IFERROR(Inv_SY_B!AP122/Inv_SY_B!$DC122-1,"")</f>
        <v>4.2810861770656405E-2</v>
      </c>
      <c r="AQ122" s="169">
        <f>IFERROR(Inv_SY_B!AQ122/Inv_SY_B!$DC122-1,"")</f>
        <v>9.3334657853239023E-3</v>
      </c>
      <c r="AR122" s="169">
        <f>IFERROR(Inv_SY_B!AR122/Inv_SY_B!$DC122-1,"")</f>
        <v>2.832590302885607E-2</v>
      </c>
      <c r="AS122" s="169">
        <f>IFERROR(Inv_SY_B!AS122/Inv_SY_B!$DC122-1,"")</f>
        <v>3.2879634345954534E-2</v>
      </c>
      <c r="AT122" s="169">
        <f>IFERROR(Inv_SY_B!AT122/Inv_SY_B!$DC122-1,"")</f>
        <v>2.8385833891719336E-2</v>
      </c>
      <c r="AU122" s="169">
        <f>IFERROR(Inv_SY_B!AU122/Inv_SY_B!$DC122-1,"")</f>
        <v>2.9513383308117813E-2</v>
      </c>
      <c r="AV122" s="169">
        <f>IFERROR(Inv_SY_B!AV122/Inv_SY_B!$DC122-1,"")</f>
        <v>2.1288110883456168E-2</v>
      </c>
      <c r="AW122" s="169">
        <f>IFERROR(Inv_SY_B!AW122/Inv_SY_B!$DC122-1,"")</f>
        <v>3.6657754695188061E-2</v>
      </c>
      <c r="AX122" s="169">
        <f>IFERROR(Inv_SY_B!AX122/Inv_SY_B!$DC122-1,"")</f>
        <v>2.0147681996543598E-2</v>
      </c>
      <c r="AY122" s="169">
        <f>IFERROR(Inv_SY_B!AY122/Inv_SY_B!$DC122-1,"")</f>
        <v>2.6168648972969555E-2</v>
      </c>
      <c r="AZ122" s="169">
        <f>IFERROR(Inv_SY_B!AZ122/Inv_SY_B!$DC122-1,"")</f>
        <v>2.6301253743756359E-2</v>
      </c>
      <c r="BA122" s="169">
        <f>IFERROR(Inv_SY_B!BA122/Inv_SY_B!$DC122-1,"")</f>
        <v>3.0372322736376134E-2</v>
      </c>
      <c r="BB122" s="169">
        <f>IFERROR(Inv_SY_B!BB122/Inv_SY_B!$DC122-1,"")</f>
        <v>4.4843824660533604E-2</v>
      </c>
      <c r="BC122" s="169">
        <f>IFERROR(Inv_SY_B!BC122/Inv_SY_B!$DC122-1,"")</f>
        <v>2.6987418430240107E-2</v>
      </c>
      <c r="BD122" s="169">
        <f>IFERROR(Inv_SY_B!BD122/Inv_SY_B!$DC122-1,"")</f>
        <v>5.4669307552821511E-2</v>
      </c>
      <c r="BE122" s="169">
        <f>IFERROR(Inv_SY_B!BE122/Inv_SY_B!$DC122-1,"")</f>
        <v>5.4427499155487613E-2</v>
      </c>
      <c r="BF122" s="169">
        <f>IFERROR(Inv_SY_B!BF122/Inv_SY_B!$DC122-1,"")</f>
        <v>6.5588732208645473E-2</v>
      </c>
      <c r="BG122" s="169">
        <f>IFERROR(Inv_SY_B!BG122/Inv_SY_B!$DC122-1,"")</f>
        <v>5.7794955870630105E-2</v>
      </c>
      <c r="BH122" s="169">
        <f>IFERROR(Inv_SY_B!BH122/Inv_SY_B!$DC122-1,"")</f>
        <v>5.6016325317466142E-2</v>
      </c>
      <c r="BI122" s="169">
        <f>IFERROR(Inv_SY_B!BI122/Inv_SY_B!$DC122-1,"")</f>
        <v>7.7752957846959569E-2</v>
      </c>
      <c r="BJ122" s="169">
        <f>IFERROR(Inv_SY_B!BJ122/Inv_SY_B!$DC122-1,"")</f>
        <v>7.6061550445978732E-2</v>
      </c>
      <c r="BK122" s="169">
        <f>IFERROR(Inv_SY_B!BK122/Inv_SY_B!$DC122-1,"")</f>
        <v>6.2200680315040113E-2</v>
      </c>
      <c r="BL122" s="169">
        <f>IFERROR(Inv_SY_B!BL122/Inv_SY_B!$DC122-1,"")</f>
        <v>7.1113234335934417E-2</v>
      </c>
      <c r="BM122" s="169">
        <f>IFERROR(Inv_SY_B!BM122/Inv_SY_B!$DC122-1,"")</f>
        <v>6.8780389457516966E-2</v>
      </c>
      <c r="BN122" s="169">
        <f>IFERROR(Inv_SY_B!BN122/Inv_SY_B!$DC122-1,"")</f>
        <v>4.3807326068309838E-2</v>
      </c>
      <c r="BO122" s="169">
        <f>IFERROR(Inv_SY_B!BO122/Inv_SY_B!$DC122-1,"")</f>
        <v>5.0167055884603906E-2</v>
      </c>
      <c r="BP122" s="169">
        <f>IFERROR(Inv_SY_B!BP122/Inv_SY_B!$DC122-1,"")</f>
        <v>1.9071642654252541E-2</v>
      </c>
      <c r="BQ122" s="169">
        <f>IFERROR(Inv_SY_B!BQ122/Inv_SY_B!$DC122-1,"")</f>
        <v>6.6687878839167158E-2</v>
      </c>
      <c r="BR122" s="169">
        <f>IFERROR(Inv_SY_B!BR122/Inv_SY_B!$DC122-1,"")</f>
        <v>6.8393799595821037E-2</v>
      </c>
      <c r="BS122" s="169">
        <f>IFERROR(Inv_SY_B!BS122/Inv_SY_B!$DC122-1,"")</f>
        <v>7.4692604371246363E-2</v>
      </c>
      <c r="BT122" s="169">
        <f>IFERROR(Inv_SY_B!BT122/Inv_SY_B!$DC122-1,"")</f>
        <v>9.5490147884523369E-2</v>
      </c>
      <c r="BU122" s="169">
        <f>IFERROR(Inv_SY_B!BU122/Inv_SY_B!$DC122-1,"")</f>
        <v>5.9472217250789328E-2</v>
      </c>
      <c r="BV122" s="169">
        <f>IFERROR(Inv_SY_B!BV122/Inv_SY_B!$DC122-1,"")</f>
        <v>2.8027424092446962E-2</v>
      </c>
      <c r="BW122" s="169">
        <f>IFERROR(Inv_SY_B!BW122/Inv_SY_B!$DC122-1,"")</f>
        <v>7.5042354084647656E-2</v>
      </c>
      <c r="BX122" s="169">
        <f>IFERROR(Inv_SY_B!BX122/Inv_SY_B!$DC122-1,"")</f>
        <v>0.11535616441321994</v>
      </c>
      <c r="BY122" s="169">
        <f>IFERROR(Inv_SY_B!BY122/Inv_SY_B!$DC122-1,"")</f>
        <v>9.5019783219971288E-2</v>
      </c>
      <c r="BZ122" s="169">
        <f>IFERROR(Inv_SY_B!BZ122/Inv_SY_B!$DC122-1,"")</f>
        <v>0.10807699786652303</v>
      </c>
      <c r="CA122" s="169">
        <f>IFERROR(Inv_SY_B!CA122/Inv_SY_B!$DC122-1,"")</f>
        <v>5.6140822676195246E-2</v>
      </c>
      <c r="CB122" s="169">
        <f>IFERROR(Inv_SY_B!CB122/Inv_SY_B!$DC122-1,"")</f>
        <v>1.3013267821136987E-2</v>
      </c>
      <c r="CC122" s="169">
        <f>IFERROR(Inv_SY_B!CC122/Inv_SY_B!$DC122-1,"")</f>
        <v>3.9257672102961383E-2</v>
      </c>
      <c r="CD122" s="169">
        <f>IFERROR(Inv_SY_B!CD122/Inv_SY_B!$DC122-1,"")</f>
        <v>3.9708930856672708E-2</v>
      </c>
      <c r="CE122" s="169">
        <f>IFERROR(Inv_SY_B!CE122/Inv_SY_B!$DC122-1,"")</f>
        <v>1.1295672587616989E-2</v>
      </c>
      <c r="CF122" s="169">
        <f>IFERROR(Inv_SY_B!CF122/Inv_SY_B!$DC122-1,"")</f>
        <v>3.1026331728184031E-2</v>
      </c>
      <c r="CG122" s="169">
        <f>IFERROR(Inv_SY_B!CG122/Inv_SY_B!$DC122-1,"")</f>
        <v>-2.9546654513409432E-2</v>
      </c>
      <c r="CH122" s="169">
        <f>IFERROR(Inv_SY_B!CH122/Inv_SY_B!$DC122-1,"")</f>
        <v>8.0400072282165835E-2</v>
      </c>
      <c r="CI122" s="169">
        <f>IFERROR(Inv_SY_B!CI122/Inv_SY_B!$DC122-1,"")</f>
        <v>-0.92323725221391373</v>
      </c>
      <c r="CJ122" s="169" t="str">
        <f>IFERROR(Inv_SY_B!CJ122/Inv_SY_B!$DC122-1,"")</f>
        <v/>
      </c>
      <c r="CK122" s="169">
        <f>IFERROR(Inv_SY_B!CK122/Inv_SY_B!$DC122-1,"")</f>
        <v>-0.66795061401742273</v>
      </c>
      <c r="CL122" s="169">
        <f>IFERROR(Inv_SY_B!CL122/Inv_SY_B!$DC122-1,"")</f>
        <v>-0.91833158919026214</v>
      </c>
      <c r="CM122" s="169">
        <f>IFERROR(Inv_SY_B!CM122/Inv_SY_B!$DB122-1,"")</f>
        <v>-0.17362195583657936</v>
      </c>
      <c r="CN122" s="169">
        <f>IFERROR(Inv_SY_B!CN122/Inv_SY_B!$DB122-1,"")</f>
        <v>-0.21623152122883105</v>
      </c>
      <c r="CO122" s="169">
        <f>IFERROR(Inv_SY_B!CO122/Inv_SY_B!$DB122-1,"")</f>
        <v>-0.18368991446430138</v>
      </c>
      <c r="CP122" s="169">
        <f>IFERROR(Inv_SY_B!CP122/Inv_SY_B!$DB122-1,"")</f>
        <v>-0.24230373905696645</v>
      </c>
      <c r="CQ122" s="169">
        <f>IFERROR(Inv_SY_B!CQ122/Inv_SY_B!$DB122-1,"")</f>
        <v>1.5655666364593923E-2</v>
      </c>
      <c r="CR122" s="169">
        <f>IFERROR(Inv_SY_B!CR122/Inv_SY_B!$DB122-1,"")</f>
        <v>-0.17464888761660713</v>
      </c>
      <c r="CS122" s="169">
        <f>IFERROR(Inv_SY_B!CS122/Inv_SY_B!$DB122-1,"")</f>
        <v>-0.20004027927572177</v>
      </c>
      <c r="CT122" s="169">
        <f>IFERROR(Inv_SY_B!CT122/Inv_SY_B!$DB122-1,"")</f>
        <v>-0.22373018592675176</v>
      </c>
      <c r="CU122" s="169">
        <f>IFERROR(Inv_SY_B!CU122/Inv_SY_B!$DB122-1,"")</f>
        <v>0.12537963547571729</v>
      </c>
      <c r="CV122" s="169">
        <f>IFERROR(Inv_SY_B!CV122/Inv_SY_B!$DB122-1,"")</f>
        <v>0.8484235082704088</v>
      </c>
      <c r="CW122" s="169">
        <f>IFERROR(Inv_SY_B!CW122/Inv_SY_B!$DB122-1,"")</f>
        <v>-1</v>
      </c>
      <c r="CX122" s="169">
        <f>IFERROR(Inv_SY_B!CX122/Inv_SY_B!$DB122-1,"")</f>
        <v>0.20739993842955906</v>
      </c>
      <c r="CY122" s="169">
        <f>IFERROR(Inv_SY_B!CY122/Inv_SY_B!$DB122-1,"")</f>
        <v>0.21740773486548148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3.766650067678845E-2</v>
      </c>
      <c r="D123" s="169">
        <f>IFERROR(Inv_SY_B!D123/Inv_SY_B!$DA123-1,"")</f>
        <v>2.6805738401606938E-2</v>
      </c>
      <c r="E123" s="169">
        <f>IFERROR(Inv_SY_B!E123/Inv_SY_B!$DA123-1,"")</f>
        <v>-1.0951935765515008E-2</v>
      </c>
      <c r="F123" s="169">
        <f>IFERROR(Inv_SY_B!F123/Inv_SY_B!$DA123-1,"")</f>
        <v>-2.8711271321027132E-2</v>
      </c>
      <c r="G123" s="169">
        <f>IFERROR(Inv_SY_B!G123/Inv_SY_B!$DA123-1,"")</f>
        <v>-1.7533146169166569E-2</v>
      </c>
      <c r="H123" s="169">
        <f>IFERROR(Inv_SY_B!H123/Inv_SY_B!$DA123-1,"")</f>
        <v>-9.5478431978690548E-4</v>
      </c>
      <c r="I123" s="169">
        <f>IFERROR(Inv_SY_B!I123/Inv_SY_B!$DA123-1,"")</f>
        <v>8.7496226164354152E-3</v>
      </c>
      <c r="J123" s="169">
        <f>IFERROR(Inv_SY_B!J123/Inv_SY_B!$DA123-1,"")</f>
        <v>-3.7707761807606044E-2</v>
      </c>
      <c r="K123" s="169">
        <f>IFERROR(Inv_SY_B!K123/Inv_SY_B!$DA123-1,"")</f>
        <v>-1.5330079315037382E-2</v>
      </c>
      <c r="L123" s="169">
        <f>IFERROR(Inv_SY_B!L123/Inv_SY_B!$DA123-1,"")</f>
        <v>-9.648315533486107E-3</v>
      </c>
      <c r="M123" s="169">
        <f>IFERROR(Inv_SY_B!M123/Inv_SY_B!$DA123-1,"")</f>
        <v>7.6214842804183114E-3</v>
      </c>
      <c r="N123" s="169">
        <f>IFERROR(Inv_SY_B!N123/Inv_SY_B!$DA123-1,"")</f>
        <v>7.0813635518962581E-3</v>
      </c>
      <c r="O123" s="169">
        <f>IFERROR(Inv_SY_B!O123/Inv_SY_B!$DA123-1,"")</f>
        <v>-8.7710240909272263E-3</v>
      </c>
      <c r="P123" s="169">
        <f>IFERROR(Inv_SY_B!P123/Inv_SY_B!$DA123-1,"")</f>
        <v>-1.6853325514575968E-2</v>
      </c>
      <c r="Q123" s="169">
        <f>IFERROR(Inv_SY_B!Q123/Inv_SY_B!$DA123-1,"")</f>
        <v>-3.6203022105334992E-2</v>
      </c>
      <c r="R123" s="169">
        <f>IFERROR(Inv_SY_B!R123/Inv_SY_B!$DA123-1,"")</f>
        <v>-3.8791705600893178E-2</v>
      </c>
      <c r="S123" s="169">
        <f>IFERROR(Inv_SY_B!S123/Inv_SY_B!$DA123-1,"")</f>
        <v>-3.2278614188899213E-2</v>
      </c>
      <c r="T123" s="169">
        <f>IFERROR(Inv_SY_B!T123/Inv_SY_B!$DA123-1,"")</f>
        <v>-1.8573100648786367E-2</v>
      </c>
      <c r="U123" s="169">
        <f>IFERROR(Inv_SY_B!U123/Inv_SY_B!$DA123-1,"")</f>
        <v>9.2923005570669348E-2</v>
      </c>
      <c r="V123" s="169">
        <f>IFERROR(Inv_SY_B!V123/Inv_SY_B!$DA123-1,"")</f>
        <v>9.8021930685361802E-2</v>
      </c>
      <c r="W123" s="169">
        <f>IFERROR(Inv_SY_B!W123/Inv_SY_B!$DA123-1,"")</f>
        <v>0.12423252614989222</v>
      </c>
      <c r="X123" s="169">
        <f>IFERROR(Inv_SY_B!X123/Inv_SY_B!$DA123-1,"")</f>
        <v>1.3046679542987993E-2</v>
      </c>
      <c r="Y123" s="169">
        <f>IFERROR(Inv_SY_B!Y123/Inv_SY_B!$DA123-1,"")</f>
        <v>2.7741042642160929E-2</v>
      </c>
      <c r="Z123" s="169">
        <f>IFERROR(Inv_SY_B!Z123/Inv_SY_B!$DA123-1,"")</f>
        <v>2.6015010065195909E-2</v>
      </c>
      <c r="AA123" s="169">
        <f>IFERROR(Inv_SY_B!AA123/Inv_SY_B!$DA123-1,"")</f>
        <v>-5.747180516162298E-2</v>
      </c>
      <c r="AB123" s="169">
        <f>IFERROR(Inv_SY_B!AB123/Inv_SY_B!$DA123-1,"")</f>
        <v>-3.3451324087280909E-2</v>
      </c>
      <c r="AC123" s="169">
        <f>IFERROR(Inv_SY_B!AC123/Inv_SY_B!$DA123-1,"")</f>
        <v>-1.5586370288667162E-2</v>
      </c>
      <c r="AD123" s="169">
        <f>IFERROR(Inv_SY_B!AD123/Inv_SY_B!$DA123-1,"")</f>
        <v>-8.4328118238812699E-2</v>
      </c>
      <c r="AE123" s="169">
        <f>IFERROR(Inv_SY_B!AE123/Inv_SY_B!$DA123-1,"")</f>
        <v>-2.6145244896428887E-2</v>
      </c>
      <c r="AF123" s="169">
        <f>IFERROR(Inv_SY_B!AF123/Inv_SY_B!$DA123-1,"")</f>
        <v>3.8255342726092323E-3</v>
      </c>
      <c r="AG123" s="169">
        <f>IFERROR(Inv_SY_B!AG123/Inv_SY_B!$DA123-1,"")</f>
        <v>3.5441089543616799E-2</v>
      </c>
      <c r="AH123" s="169">
        <f>IFERROR(Inv_SY_B!AH123/Inv_SY_B!$DA123-1,"")</f>
        <v>-1.98805789457841E-2</v>
      </c>
      <c r="AI123" s="169">
        <f>IFERROR(Inv_SY_B!AI123/Inv_SY_B!$DC123-1,"")</f>
        <v>4.7962683485076818E-2</v>
      </c>
      <c r="AJ123" s="169">
        <f>IFERROR(Inv_SY_B!AJ123/Inv_SY_B!$DC123-1,"")</f>
        <v>4.6698402288931185E-2</v>
      </c>
      <c r="AK123" s="169">
        <f>IFERROR(Inv_SY_B!AK123/Inv_SY_B!$DC123-1,"")</f>
        <v>6.5393778827336879E-2</v>
      </c>
      <c r="AL123" s="169">
        <f>IFERROR(Inv_SY_B!AL123/Inv_SY_B!$DC123-1,"")</f>
        <v>4.186998455219082E-2</v>
      </c>
      <c r="AM123" s="169">
        <f>IFERROR(Inv_SY_B!AM123/Inv_SY_B!$DC123-1,"")</f>
        <v>4.7417547184373188E-2</v>
      </c>
      <c r="AN123" s="169">
        <f>IFERROR(Inv_SY_B!AN123/Inv_SY_B!$DC123-1,"")</f>
        <v>4.643501037306752E-2</v>
      </c>
      <c r="AO123" s="169">
        <f>IFERROR(Inv_SY_B!AO123/Inv_SY_B!$DC123-1,"")</f>
        <v>2.7839092786427377E-2</v>
      </c>
      <c r="AP123" s="169">
        <f>IFERROR(Inv_SY_B!AP123/Inv_SY_B!$DC123-1,"")</f>
        <v>4.1799645359444915E-2</v>
      </c>
      <c r="AQ123" s="169">
        <f>IFERROR(Inv_SY_B!AQ123/Inv_SY_B!$DC123-1,"")</f>
        <v>1.6948130455709087E-2</v>
      </c>
      <c r="AR123" s="169">
        <f>IFERROR(Inv_SY_B!AR123/Inv_SY_B!$DC123-1,"")</f>
        <v>5.0591606343453499E-2</v>
      </c>
      <c r="AS123" s="169">
        <f>IFERROR(Inv_SY_B!AS123/Inv_SY_B!$DC123-1,"")</f>
        <v>5.4284089465804763E-2</v>
      </c>
      <c r="AT123" s="169">
        <f>IFERROR(Inv_SY_B!AT123/Inv_SY_B!$DC123-1,"")</f>
        <v>4.4473267383715154E-2</v>
      </c>
      <c r="AU123" s="169">
        <f>IFERROR(Inv_SY_B!AU123/Inv_SY_B!$DC123-1,"")</f>
        <v>3.7688291631067017E-2</v>
      </c>
      <c r="AV123" s="169">
        <f>IFERROR(Inv_SY_B!AV123/Inv_SY_B!$DC123-1,"")</f>
        <v>3.820540743011791E-2</v>
      </c>
      <c r="AW123" s="169">
        <f>IFERROR(Inv_SY_B!AW123/Inv_SY_B!$DC123-1,"")</f>
        <v>5.8894153992368414E-2</v>
      </c>
      <c r="AX123" s="169">
        <f>IFERROR(Inv_SY_B!AX123/Inv_SY_B!$DC123-1,"")</f>
        <v>4.3664127418181709E-2</v>
      </c>
      <c r="AY123" s="169">
        <f>IFERROR(Inv_SY_B!AY123/Inv_SY_B!$DC123-1,"")</f>
        <v>5.1920856153009343E-2</v>
      </c>
      <c r="AZ123" s="169">
        <f>IFERROR(Inv_SY_B!AZ123/Inv_SY_B!$DC123-1,"")</f>
        <v>5.696866953761992E-2</v>
      </c>
      <c r="BA123" s="169">
        <f>IFERROR(Inv_SY_B!BA123/Inv_SY_B!$DC123-1,"")</f>
        <v>4.8931096813670694E-2</v>
      </c>
      <c r="BB123" s="169">
        <f>IFERROR(Inv_SY_B!BB123/Inv_SY_B!$DC123-1,"")</f>
        <v>6.8278464421580365E-2</v>
      </c>
      <c r="BC123" s="169">
        <f>IFERROR(Inv_SY_B!BC123/Inv_SY_B!$DC123-1,"")</f>
        <v>3.6990705888722886E-2</v>
      </c>
      <c r="BD123" s="169">
        <f>IFERROR(Inv_SY_B!BD123/Inv_SY_B!$DC123-1,"")</f>
        <v>6.5968399869252403E-2</v>
      </c>
      <c r="BE123" s="169">
        <f>IFERROR(Inv_SY_B!BE123/Inv_SY_B!$DC123-1,"")</f>
        <v>6.9115512653476818E-2</v>
      </c>
      <c r="BF123" s="169">
        <f>IFERROR(Inv_SY_B!BF123/Inv_SY_B!$DC123-1,"")</f>
        <v>8.5823042689651796E-2</v>
      </c>
      <c r="BG123" s="169">
        <f>IFERROR(Inv_SY_B!BG123/Inv_SY_B!$DC123-1,"")</f>
        <v>4.7080320566933453E-2</v>
      </c>
      <c r="BH123" s="169">
        <f>IFERROR(Inv_SY_B!BH123/Inv_SY_B!$DC123-1,"")</f>
        <v>6.4481727794715171E-2</v>
      </c>
      <c r="BI123" s="169">
        <f>IFERROR(Inv_SY_B!BI123/Inv_SY_B!$DC123-1,"")</f>
        <v>7.2970165544836485E-2</v>
      </c>
      <c r="BJ123" s="169">
        <f>IFERROR(Inv_SY_B!BJ123/Inv_SY_B!$DC123-1,"")</f>
        <v>6.2072333522490863E-2</v>
      </c>
      <c r="BK123" s="169">
        <f>IFERROR(Inv_SY_B!BK123/Inv_SY_B!$DC123-1,"")</f>
        <v>4.998284343891779E-2</v>
      </c>
      <c r="BL123" s="169">
        <f>IFERROR(Inv_SY_B!BL123/Inv_SY_B!$DC123-1,"")</f>
        <v>6.257337661270701E-2</v>
      </c>
      <c r="BM123" s="169">
        <f>IFERROR(Inv_SY_B!BM123/Inv_SY_B!$DC123-1,"")</f>
        <v>6.110189216880868E-2</v>
      </c>
      <c r="BN123" s="169">
        <f>IFERROR(Inv_SY_B!BN123/Inv_SY_B!$DC123-1,"")</f>
        <v>-1.7792333628181334E-2</v>
      </c>
      <c r="BO123" s="169">
        <f>IFERROR(Inv_SY_B!BO123/Inv_SY_B!$DC123-1,"")</f>
        <v>4.4409937334807026E-2</v>
      </c>
      <c r="BP123" s="169">
        <f>IFERROR(Inv_SY_B!BP123/Inv_SY_B!$DC123-1,"")</f>
        <v>2.3592213565613251E-2</v>
      </c>
      <c r="BQ123" s="169">
        <f>IFERROR(Inv_SY_B!BQ123/Inv_SY_B!$DC123-1,"")</f>
        <v>5.0487038097588366E-2</v>
      </c>
      <c r="BR123" s="169">
        <f>IFERROR(Inv_SY_B!BR123/Inv_SY_B!$DC123-1,"")</f>
        <v>4.2158202262528199E-2</v>
      </c>
      <c r="BS123" s="169">
        <f>IFERROR(Inv_SY_B!BS123/Inv_SY_B!$DC123-1,"")</f>
        <v>2.8256126445154628E-2</v>
      </c>
      <c r="BT123" s="169">
        <f>IFERROR(Inv_SY_B!BT123/Inv_SY_B!$DC123-1,"")</f>
        <v>4.4160480776111566E-2</v>
      </c>
      <c r="BU123" s="169">
        <f>IFERROR(Inv_SY_B!BU123/Inv_SY_B!$DC123-1,"")</f>
        <v>2.8985372960246503E-2</v>
      </c>
      <c r="BV123" s="169">
        <f>IFERROR(Inv_SY_B!BV123/Inv_SY_B!$DC123-1,"")</f>
        <v>2.070033237302682E-2</v>
      </c>
      <c r="BW123" s="169">
        <f>IFERROR(Inv_SY_B!BW123/Inv_SY_B!$DC123-1,"")</f>
        <v>3.8811272327370139E-2</v>
      </c>
      <c r="BX123" s="169">
        <f>IFERROR(Inv_SY_B!BX123/Inv_SY_B!$DC123-1,"")</f>
        <v>5.5915104405297011E-2</v>
      </c>
      <c r="BY123" s="169">
        <f>IFERROR(Inv_SY_B!BY123/Inv_SY_B!$DC123-1,"")</f>
        <v>4.8243466330826434E-2</v>
      </c>
      <c r="BZ123" s="169">
        <f>IFERROR(Inv_SY_B!BZ123/Inv_SY_B!$DC123-1,"")</f>
        <v>5.613952844449055E-2</v>
      </c>
      <c r="CA123" s="169">
        <f>IFERROR(Inv_SY_B!CA123/Inv_SY_B!$DC123-1,"")</f>
        <v>3.9525516321340159E-2</v>
      </c>
      <c r="CB123" s="169">
        <f>IFERROR(Inv_SY_B!CB123/Inv_SY_B!$DC123-1,"")</f>
        <v>7.0049130064653298E-3</v>
      </c>
      <c r="CC123" s="169">
        <f>IFERROR(Inv_SY_B!CC123/Inv_SY_B!$DC123-1,"")</f>
        <v>6.9512970879410885E-2</v>
      </c>
      <c r="CD123" s="169">
        <f>IFERROR(Inv_SY_B!CD123/Inv_SY_B!$DC123-1,"")</f>
        <v>5.6732423340790428E-2</v>
      </c>
      <c r="CE123" s="169">
        <f>IFERROR(Inv_SY_B!CE123/Inv_SY_B!$DC123-1,"")</f>
        <v>1.603197723454719E-2</v>
      </c>
      <c r="CF123" s="169">
        <f>IFERROR(Inv_SY_B!CF123/Inv_SY_B!$DC123-1,"")</f>
        <v>2.779797835205744E-2</v>
      </c>
      <c r="CG123" s="169">
        <f>IFERROR(Inv_SY_B!CG123/Inv_SY_B!$DC123-1,"")</f>
        <v>4.1397811615589974E-2</v>
      </c>
      <c r="CH123" s="169">
        <f>IFERROR(Inv_SY_B!CH123/Inv_SY_B!$DC123-1,"")</f>
        <v>9.8738085479973092E-2</v>
      </c>
      <c r="CI123" s="169">
        <f>IFERROR(Inv_SY_B!CI123/Inv_SY_B!$DC123-1,"")</f>
        <v>-0.97337463373669353</v>
      </c>
      <c r="CJ123" s="169" t="str">
        <f>IFERROR(Inv_SY_B!CJ123/Inv_SY_B!$DC123-1,"")</f>
        <v/>
      </c>
      <c r="CK123" s="169">
        <f>IFERROR(Inv_SY_B!CK123/Inv_SY_B!$DC123-1,"")</f>
        <v>-0.54324993233388597</v>
      </c>
      <c r="CL123" s="169">
        <f>IFERROR(Inv_SY_B!CL123/Inv_SY_B!$DC123-1,"")</f>
        <v>-0.91860847850813476</v>
      </c>
      <c r="CM123" s="169">
        <f>IFERROR(Inv_SY_B!CM123/Inv_SY_B!$DB123-1,"")</f>
        <v>-0.17972512922470651</v>
      </c>
      <c r="CN123" s="169">
        <f>IFERROR(Inv_SY_B!CN123/Inv_SY_B!$DB123-1,"")</f>
        <v>-0.17959893050204923</v>
      </c>
      <c r="CO123" s="169">
        <f>IFERROR(Inv_SY_B!CO123/Inv_SY_B!$DB123-1,"")</f>
        <v>-0.18248467462680995</v>
      </c>
      <c r="CP123" s="169">
        <f>IFERROR(Inv_SY_B!CP123/Inv_SY_B!$DB123-1,"")</f>
        <v>-0.21205123250649138</v>
      </c>
      <c r="CQ123" s="169">
        <f>IFERROR(Inv_SY_B!CQ123/Inv_SY_B!$DB123-1,"")</f>
        <v>-3.6531972014246517E-3</v>
      </c>
      <c r="CR123" s="169">
        <f>IFERROR(Inv_SY_B!CR123/Inv_SY_B!$DB123-1,"")</f>
        <v>-0.1895818804578453</v>
      </c>
      <c r="CS123" s="169">
        <f>IFERROR(Inv_SY_B!CS123/Inv_SY_B!$DB123-1,"")</f>
        <v>-0.21222739991385775</v>
      </c>
      <c r="CT123" s="169">
        <f>IFERROR(Inv_SY_B!CT123/Inv_SY_B!$DB123-1,"")</f>
        <v>-0.23319132139046372</v>
      </c>
      <c r="CU123" s="169">
        <f>IFERROR(Inv_SY_B!CU123/Inv_SY_B!$DB123-1,"")</f>
        <v>0.1302206863813562</v>
      </c>
      <c r="CV123" s="169">
        <f>IFERROR(Inv_SY_B!CV123/Inv_SY_B!$DB123-1,"")</f>
        <v>0.84347981155778018</v>
      </c>
      <c r="CW123" s="169">
        <f>IFERROR(Inv_SY_B!CW123/Inv_SY_B!$DB123-1,"")</f>
        <v>-1</v>
      </c>
      <c r="CX123" s="169">
        <f>IFERROR(Inv_SY_B!CX123/Inv_SY_B!$DB123-1,"")</f>
        <v>0.19920357238102482</v>
      </c>
      <c r="CY123" s="169">
        <f>IFERROR(Inv_SY_B!CY123/Inv_SY_B!$DB123-1,"")</f>
        <v>0.21960969550348586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1.6812255383636066E-2</v>
      </c>
      <c r="D124" s="169">
        <f>IFERROR(Inv_SY_B!D124/Inv_SY_B!$DA124-1,"")</f>
        <v>3.0550703442186355E-2</v>
      </c>
      <c r="E124" s="169">
        <f>IFERROR(Inv_SY_B!E124/Inv_SY_B!$DA124-1,"")</f>
        <v>1.4483571199888079E-3</v>
      </c>
      <c r="F124" s="169">
        <f>IFERROR(Inv_SY_B!F124/Inv_SY_B!$DA124-1,"")</f>
        <v>-3.7560082042352727E-3</v>
      </c>
      <c r="G124" s="169">
        <f>IFERROR(Inv_SY_B!G124/Inv_SY_B!$DA124-1,"")</f>
        <v>7.5875637995306278E-3</v>
      </c>
      <c r="H124" s="169">
        <f>IFERROR(Inv_SY_B!H124/Inv_SY_B!$DA124-1,"")</f>
        <v>1.3365665676823957E-2</v>
      </c>
      <c r="I124" s="169">
        <f>IFERROR(Inv_SY_B!I124/Inv_SY_B!$DA124-1,"")</f>
        <v>2.95231091712298E-2</v>
      </c>
      <c r="J124" s="169">
        <f>IFERROR(Inv_SY_B!J124/Inv_SY_B!$DA124-1,"")</f>
        <v>-2.6997108243361989E-2</v>
      </c>
      <c r="K124" s="169">
        <f>IFERROR(Inv_SY_B!K124/Inv_SY_B!$DA124-1,"")</f>
        <v>1.6513249154210152E-2</v>
      </c>
      <c r="L124" s="169">
        <f>IFERROR(Inv_SY_B!L124/Inv_SY_B!$DA124-1,"")</f>
        <v>1.0928002181007423E-2</v>
      </c>
      <c r="M124" s="169">
        <f>IFERROR(Inv_SY_B!M124/Inv_SY_B!$DA124-1,"")</f>
        <v>2.9440388124047701E-2</v>
      </c>
      <c r="N124" s="169">
        <f>IFERROR(Inv_SY_B!N124/Inv_SY_B!$DA124-1,"")</f>
        <v>1.8669159703342375E-2</v>
      </c>
      <c r="O124" s="169">
        <f>IFERROR(Inv_SY_B!O124/Inv_SY_B!$DA124-1,"")</f>
        <v>1.6392543095232304E-2</v>
      </c>
      <c r="P124" s="169">
        <f>IFERROR(Inv_SY_B!P124/Inv_SY_B!$DA124-1,"")</f>
        <v>8.6285138639725645E-3</v>
      </c>
      <c r="Q124" s="169">
        <f>IFERROR(Inv_SY_B!Q124/Inv_SY_B!$DA124-1,"")</f>
        <v>-9.5340644168915301E-3</v>
      </c>
      <c r="R124" s="169">
        <f>IFERROR(Inv_SY_B!R124/Inv_SY_B!$DA124-1,"")</f>
        <v>-1.7049726289743661E-2</v>
      </c>
      <c r="S124" s="169">
        <f>IFERROR(Inv_SY_B!S124/Inv_SY_B!$DA124-1,"")</f>
        <v>-8.077871737179998E-3</v>
      </c>
      <c r="T124" s="169">
        <f>IFERROR(Inv_SY_B!T124/Inv_SY_B!$DA124-1,"")</f>
        <v>-3.3388364843466301E-3</v>
      </c>
      <c r="U124" s="169">
        <f>IFERROR(Inv_SY_B!U124/Inv_SY_B!$DA124-1,"")</f>
        <v>6.6193796693043705E-2</v>
      </c>
      <c r="V124" s="169">
        <f>IFERROR(Inv_SY_B!V124/Inv_SY_B!$DA124-1,"")</f>
        <v>8.8506639901656969E-2</v>
      </c>
      <c r="W124" s="169">
        <f>IFERROR(Inv_SY_B!W124/Inv_SY_B!$DA124-1,"")</f>
        <v>0.12937005256319156</v>
      </c>
      <c r="X124" s="169">
        <f>IFERROR(Inv_SY_B!X124/Inv_SY_B!$DA124-1,"")</f>
        <v>-1.7357898294212415E-3</v>
      </c>
      <c r="Y124" s="169">
        <f>IFERROR(Inv_SY_B!Y124/Inv_SY_B!$DA124-1,"")</f>
        <v>-9.4486719460026292E-3</v>
      </c>
      <c r="Z124" s="169">
        <f>IFERROR(Inv_SY_B!Z124/Inv_SY_B!$DA124-1,"")</f>
        <v>-1.2825672339615291E-2</v>
      </c>
      <c r="AA124" s="169">
        <f>IFERROR(Inv_SY_B!AA124/Inv_SY_B!$DA124-1,"")</f>
        <v>-8.6211640889479302E-2</v>
      </c>
      <c r="AB124" s="169">
        <f>IFERROR(Inv_SY_B!AB124/Inv_SY_B!$DA124-1,"")</f>
        <v>-4.5242813058050446E-2</v>
      </c>
      <c r="AC124" s="169">
        <f>IFERROR(Inv_SY_B!AC124/Inv_SY_B!$DA124-1,"")</f>
        <v>-3.0497683670913101E-2</v>
      </c>
      <c r="AD124" s="169">
        <f>IFERROR(Inv_SY_B!AD124/Inv_SY_B!$DA124-1,"")</f>
        <v>-7.4234618555649168E-2</v>
      </c>
      <c r="AE124" s="169">
        <f>IFERROR(Inv_SY_B!AE124/Inv_SY_B!$DA124-1,"")</f>
        <v>-5.384892081833248E-2</v>
      </c>
      <c r="AF124" s="169">
        <f>IFERROR(Inv_SY_B!AF124/Inv_SY_B!$DA124-1,"")</f>
        <v>-3.0690104673675611E-2</v>
      </c>
      <c r="AG124" s="169">
        <f>IFERROR(Inv_SY_B!AG124/Inv_SY_B!$DA124-1,"")</f>
        <v>-2.7298604220356903E-2</v>
      </c>
      <c r="AH124" s="169">
        <f>IFERROR(Inv_SY_B!AH124/Inv_SY_B!$DA124-1,"")</f>
        <v>-4.3141864495838234E-2</v>
      </c>
      <c r="AI124" s="169">
        <f>IFERROR(Inv_SY_B!AI124/Inv_SY_B!$DC124-1,"")</f>
        <v>2.8032233018068009E-2</v>
      </c>
      <c r="AJ124" s="169">
        <f>IFERROR(Inv_SY_B!AJ124/Inv_SY_B!$DC124-1,"")</f>
        <v>2.9790099419933158E-2</v>
      </c>
      <c r="AK124" s="169">
        <f>IFERROR(Inv_SY_B!AK124/Inv_SY_B!$DC124-1,"")</f>
        <v>5.5046800596157075E-2</v>
      </c>
      <c r="AL124" s="169">
        <f>IFERROR(Inv_SY_B!AL124/Inv_SY_B!$DC124-1,"")</f>
        <v>4.594307812389542E-2</v>
      </c>
      <c r="AM124" s="169">
        <f>IFERROR(Inv_SY_B!AM124/Inv_SY_B!$DC124-1,"")</f>
        <v>4.9623231394838374E-2</v>
      </c>
      <c r="AN124" s="169">
        <f>IFERROR(Inv_SY_B!AN124/Inv_SY_B!$DC124-1,"")</f>
        <v>3.6235609560105519E-2</v>
      </c>
      <c r="AO124" s="169">
        <f>IFERROR(Inv_SY_B!AO124/Inv_SY_B!$DC124-1,"")</f>
        <v>1.2133232447232967E-2</v>
      </c>
      <c r="AP124" s="169">
        <f>IFERROR(Inv_SY_B!AP124/Inv_SY_B!$DC124-1,"")</f>
        <v>2.6866490035778234E-2</v>
      </c>
      <c r="AQ124" s="169">
        <f>IFERROR(Inv_SY_B!AQ124/Inv_SY_B!$DC124-1,"")</f>
        <v>-1.5316499401307748E-4</v>
      </c>
      <c r="AR124" s="169">
        <f>IFERROR(Inv_SY_B!AR124/Inv_SY_B!$DC124-1,"")</f>
        <v>3.2818176689500378E-2</v>
      </c>
      <c r="AS124" s="169">
        <f>IFERROR(Inv_SY_B!AS124/Inv_SY_B!$DC124-1,"")</f>
        <v>2.7393008871935187E-2</v>
      </c>
      <c r="AT124" s="169">
        <f>IFERROR(Inv_SY_B!AT124/Inv_SY_B!$DC124-1,"")</f>
        <v>1.984377170610685E-2</v>
      </c>
      <c r="AU124" s="169">
        <f>IFERROR(Inv_SY_B!AU124/Inv_SY_B!$DC124-1,"")</f>
        <v>1.4086492896604019E-2</v>
      </c>
      <c r="AV124" s="169">
        <f>IFERROR(Inv_SY_B!AV124/Inv_SY_B!$DC124-1,"")</f>
        <v>1.0594574325768935E-2</v>
      </c>
      <c r="AW124" s="169">
        <f>IFERROR(Inv_SY_B!AW124/Inv_SY_B!$DC124-1,"")</f>
        <v>2.6682942874555859E-2</v>
      </c>
      <c r="AX124" s="169">
        <f>IFERROR(Inv_SY_B!AX124/Inv_SY_B!$DC124-1,"")</f>
        <v>2.1639991556740013E-2</v>
      </c>
      <c r="AY124" s="169">
        <f>IFERROR(Inv_SY_B!AY124/Inv_SY_B!$DC124-1,"")</f>
        <v>1.8824946759347538E-2</v>
      </c>
      <c r="AZ124" s="169">
        <f>IFERROR(Inv_SY_B!AZ124/Inv_SY_B!$DC124-1,"")</f>
        <v>2.6128161093416979E-2</v>
      </c>
      <c r="BA124" s="169">
        <f>IFERROR(Inv_SY_B!BA124/Inv_SY_B!$DC124-1,"")</f>
        <v>2.7328756960339318E-2</v>
      </c>
      <c r="BB124" s="169">
        <f>IFERROR(Inv_SY_B!BB124/Inv_SY_B!$DC124-1,"")</f>
        <v>3.1748639686481672E-2</v>
      </c>
      <c r="BC124" s="169">
        <f>IFERROR(Inv_SY_B!BC124/Inv_SY_B!$DC124-1,"")</f>
        <v>2.057461797985205E-2</v>
      </c>
      <c r="BD124" s="169">
        <f>IFERROR(Inv_SY_B!BD124/Inv_SY_B!$DC124-1,"")</f>
        <v>4.6190658471584323E-2</v>
      </c>
      <c r="BE124" s="169">
        <f>IFERROR(Inv_SY_B!BE124/Inv_SY_B!$DC124-1,"")</f>
        <v>6.3381328299211281E-2</v>
      </c>
      <c r="BF124" s="169">
        <f>IFERROR(Inv_SY_B!BF124/Inv_SY_B!$DC124-1,"")</f>
        <v>7.0110391714463205E-2</v>
      </c>
      <c r="BG124" s="169">
        <f>IFERROR(Inv_SY_B!BG124/Inv_SY_B!$DC124-1,"")</f>
        <v>6.4784292128275967E-2</v>
      </c>
      <c r="BH124" s="169">
        <f>IFERROR(Inv_SY_B!BH124/Inv_SY_B!$DC124-1,"")</f>
        <v>6.0615663828656352E-2</v>
      </c>
      <c r="BI124" s="169">
        <f>IFERROR(Inv_SY_B!BI124/Inv_SY_B!$DC124-1,"")</f>
        <v>6.9737848411196568E-2</v>
      </c>
      <c r="BJ124" s="169">
        <f>IFERROR(Inv_SY_B!BJ124/Inv_SY_B!$DC124-1,"")</f>
        <v>8.0776816796418016E-2</v>
      </c>
      <c r="BK124" s="169">
        <f>IFERROR(Inv_SY_B!BK124/Inv_SY_B!$DC124-1,"")</f>
        <v>7.3111135834177388E-2</v>
      </c>
      <c r="BL124" s="169">
        <f>IFERROR(Inv_SY_B!BL124/Inv_SY_B!$DC124-1,"")</f>
        <v>8.1800016222944416E-2</v>
      </c>
      <c r="BM124" s="169">
        <f>IFERROR(Inv_SY_B!BM124/Inv_SY_B!$DC124-1,"")</f>
        <v>8.2916354638790768E-2</v>
      </c>
      <c r="BN124" s="169">
        <f>IFERROR(Inv_SY_B!BN124/Inv_SY_B!$DC124-1,"")</f>
        <v>-7.0624259853010463E-3</v>
      </c>
      <c r="BO124" s="169">
        <f>IFERROR(Inv_SY_B!BO124/Inv_SY_B!$DC124-1,"")</f>
        <v>5.1913705762006046E-2</v>
      </c>
      <c r="BP124" s="169">
        <f>IFERROR(Inv_SY_B!BP124/Inv_SY_B!$DC124-1,"")</f>
        <v>4.3227978889515351E-2</v>
      </c>
      <c r="BQ124" s="169">
        <f>IFERROR(Inv_SY_B!BQ124/Inv_SY_B!$DC124-1,"")</f>
        <v>5.8682191824716012E-2</v>
      </c>
      <c r="BR124" s="169">
        <f>IFERROR(Inv_SY_B!BR124/Inv_SY_B!$DC124-1,"")</f>
        <v>7.363999617838668E-2</v>
      </c>
      <c r="BS124" s="169">
        <f>IFERROR(Inv_SY_B!BS124/Inv_SY_B!$DC124-1,"")</f>
        <v>5.5872351253873909E-3</v>
      </c>
      <c r="BT124" s="169">
        <f>IFERROR(Inv_SY_B!BT124/Inv_SY_B!$DC124-1,"")</f>
        <v>5.2236806166777727E-2</v>
      </c>
      <c r="BU124" s="169">
        <f>IFERROR(Inv_SY_B!BU124/Inv_SY_B!$DC124-1,"")</f>
        <v>3.6513491981716273E-2</v>
      </c>
      <c r="BV124" s="169">
        <f>IFERROR(Inv_SY_B!BV124/Inv_SY_B!$DC124-1,"")</f>
        <v>3.6949073513640185E-2</v>
      </c>
      <c r="BW124" s="169">
        <f>IFERROR(Inv_SY_B!BW124/Inv_SY_B!$DC124-1,"")</f>
        <v>6.4181140407438386E-2</v>
      </c>
      <c r="BX124" s="169">
        <f>IFERROR(Inv_SY_B!BX124/Inv_SY_B!$DC124-1,"")</f>
        <v>9.396686539599397E-2</v>
      </c>
      <c r="BY124" s="169">
        <f>IFERROR(Inv_SY_B!BY124/Inv_SY_B!$DC124-1,"")</f>
        <v>9.4169489375508064E-2</v>
      </c>
      <c r="BZ124" s="169">
        <f>IFERROR(Inv_SY_B!BZ124/Inv_SY_B!$DC124-1,"")</f>
        <v>8.8625697296005335E-2</v>
      </c>
      <c r="CA124" s="169">
        <f>IFERROR(Inv_SY_B!CA124/Inv_SY_B!$DC124-1,"")</f>
        <v>3.956582041337775E-2</v>
      </c>
      <c r="CB124" s="169">
        <f>IFERROR(Inv_SY_B!CB124/Inv_SY_B!$DC124-1,"")</f>
        <v>8.2794358370807952E-3</v>
      </c>
      <c r="CC124" s="169">
        <f>IFERROR(Inv_SY_B!CC124/Inv_SY_B!$DC124-1,"")</f>
        <v>4.8834576393814277E-2</v>
      </c>
      <c r="CD124" s="169">
        <f>IFERROR(Inv_SY_B!CD124/Inv_SY_B!$DC124-1,"")</f>
        <v>4.5890758932718656E-2</v>
      </c>
      <c r="CE124" s="169">
        <f>IFERROR(Inv_SY_B!CE124/Inv_SY_B!$DC124-1,"")</f>
        <v>3.1624277396896661E-2</v>
      </c>
      <c r="CF124" s="169">
        <f>IFERROR(Inv_SY_B!CF124/Inv_SY_B!$DC124-1,"")</f>
        <v>6.6215764643110075E-2</v>
      </c>
      <c r="CG124" s="169">
        <f>IFERROR(Inv_SY_B!CG124/Inv_SY_B!$DC124-1,"")</f>
        <v>8.0021894531908222E-2</v>
      </c>
      <c r="CH124" s="169">
        <f>IFERROR(Inv_SY_B!CH124/Inv_SY_B!$DC124-1,"")</f>
        <v>0.1243115530866572</v>
      </c>
      <c r="CI124" s="169">
        <f>IFERROR(Inv_SY_B!CI124/Inv_SY_B!$DC124-1,"")</f>
        <v>-0.9252532058630536</v>
      </c>
      <c r="CJ124" s="169" t="str">
        <f>IFERROR(Inv_SY_B!CJ124/Inv_SY_B!$DC124-1,"")</f>
        <v/>
      </c>
      <c r="CK124" s="169">
        <f>IFERROR(Inv_SY_B!CK124/Inv_SY_B!$DC124-1,"")</f>
        <v>-0.54724267730481424</v>
      </c>
      <c r="CL124" s="169">
        <f>IFERROR(Inv_SY_B!CL124/Inv_SY_B!$DC124-1,"")</f>
        <v>-0.91948564134783994</v>
      </c>
      <c r="CM124" s="169">
        <f>IFERROR(Inv_SY_B!CM124/Inv_SY_B!$DB124-1,"")</f>
        <v>-0.18780929290484305</v>
      </c>
      <c r="CN124" s="169">
        <f>IFERROR(Inv_SY_B!CN124/Inv_SY_B!$DB124-1,"")</f>
        <v>-0.178967708839602</v>
      </c>
      <c r="CO124" s="169">
        <f>IFERROR(Inv_SY_B!CO124/Inv_SY_B!$DB124-1,"")</f>
        <v>-0.17154999371609359</v>
      </c>
      <c r="CP124" s="169">
        <f>IFERROR(Inv_SY_B!CP124/Inv_SY_B!$DB124-1,"")</f>
        <v>-0.20690818769711949</v>
      </c>
      <c r="CQ124" s="169">
        <f>IFERROR(Inv_SY_B!CQ124/Inv_SY_B!$DB124-1,"")</f>
        <v>-1.2407263829067539E-2</v>
      </c>
      <c r="CR124" s="169">
        <f>IFERROR(Inv_SY_B!CR124/Inv_SY_B!$DB124-1,"")</f>
        <v>-0.19301613990695465</v>
      </c>
      <c r="CS124" s="169">
        <f>IFERROR(Inv_SY_B!CS124/Inv_SY_B!$DB124-1,"")</f>
        <v>-0.22094729315619932</v>
      </c>
      <c r="CT124" s="169">
        <f>IFERROR(Inv_SY_B!CT124/Inv_SY_B!$DB124-1,"")</f>
        <v>-0.24223536130832657</v>
      </c>
      <c r="CU124" s="169">
        <f>IFERROR(Inv_SY_B!CU124/Inv_SY_B!$DB124-1,"")</f>
        <v>0.15788469978738662</v>
      </c>
      <c r="CV124" s="169">
        <f>IFERROR(Inv_SY_B!CV124/Inv_SY_B!$DB124-1,"")</f>
        <v>0.84194632238262934</v>
      </c>
      <c r="CW124" s="169">
        <f>IFERROR(Inv_SY_B!CW124/Inv_SY_B!$DB124-1,"")</f>
        <v>-1</v>
      </c>
      <c r="CX124" s="169">
        <f>IFERROR(Inv_SY_B!CX124/Inv_SY_B!$DB124-1,"")</f>
        <v>0.18216718887344152</v>
      </c>
      <c r="CY124" s="169">
        <f>IFERROR(Inv_SY_B!CY124/Inv_SY_B!$DB124-1,"")</f>
        <v>0.23184303031474851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-3.0697446895067704E-2</v>
      </c>
      <c r="D125" s="169">
        <f>IFERROR(Inv_SY_B!D125/Inv_SY_B!$DA125-1,"")</f>
        <v>-4.5856775375014869E-2</v>
      </c>
      <c r="E125" s="169">
        <f>IFERROR(Inv_SY_B!E125/Inv_SY_B!$DA125-1,"")</f>
        <v>3.1681570040991813E-2</v>
      </c>
      <c r="F125" s="169">
        <f>IFERROR(Inv_SY_B!F125/Inv_SY_B!$DA125-1,"")</f>
        <v>1.596963638168325E-2</v>
      </c>
      <c r="G125" s="169">
        <f>IFERROR(Inv_SY_B!G125/Inv_SY_B!$DA125-1,"")</f>
        <v>3.0183048333258578E-2</v>
      </c>
      <c r="H125" s="169">
        <f>IFERROR(Inv_SY_B!H125/Inv_SY_B!$DA125-1,"")</f>
        <v>3.6802324028431199E-2</v>
      </c>
      <c r="I125" s="169">
        <f>IFERROR(Inv_SY_B!I125/Inv_SY_B!$DA125-1,"")</f>
        <v>4.6679443551666644E-2</v>
      </c>
      <c r="J125" s="169">
        <f>IFERROR(Inv_SY_B!J125/Inv_SY_B!$DA125-1,"")</f>
        <v>1.178888187354854E-2</v>
      </c>
      <c r="K125" s="169">
        <f>IFERROR(Inv_SY_B!K125/Inv_SY_B!$DA125-1,"")</f>
        <v>3.0244726707653546E-2</v>
      </c>
      <c r="L125" s="169">
        <f>IFERROR(Inv_SY_B!L125/Inv_SY_B!$DA125-1,"")</f>
        <v>2.3786486922038774E-2</v>
      </c>
      <c r="M125" s="169">
        <f>IFERROR(Inv_SY_B!M125/Inv_SY_B!$DA125-1,"")</f>
        <v>3.2291460169924902E-2</v>
      </c>
      <c r="N125" s="169">
        <f>IFERROR(Inv_SY_B!N125/Inv_SY_B!$DA125-1,"")</f>
        <v>3.2745189188980062E-2</v>
      </c>
      <c r="O125" s="169">
        <f>IFERROR(Inv_SY_B!O125/Inv_SY_B!$DA125-1,"")</f>
        <v>1.6180918264366184E-2</v>
      </c>
      <c r="P125" s="169">
        <f>IFERROR(Inv_SY_B!P125/Inv_SY_B!$DA125-1,"")</f>
        <v>7.8822270015441731E-3</v>
      </c>
      <c r="Q125" s="169">
        <f>IFERROR(Inv_SY_B!Q125/Inv_SY_B!$DA125-1,"")</f>
        <v>-1.5502263698036312E-2</v>
      </c>
      <c r="R125" s="169">
        <f>IFERROR(Inv_SY_B!R125/Inv_SY_B!$DA125-1,"")</f>
        <v>-1.8992657557059256E-2</v>
      </c>
      <c r="S125" s="169">
        <f>IFERROR(Inv_SY_B!S125/Inv_SY_B!$DA125-1,"")</f>
        <v>-2.3594949736823745E-2</v>
      </c>
      <c r="T125" s="169">
        <f>IFERROR(Inv_SY_B!T125/Inv_SY_B!$DA125-1,"")</f>
        <v>5.1496682087124324E-3</v>
      </c>
      <c r="U125" s="169">
        <f>IFERROR(Inv_SY_B!U125/Inv_SY_B!$DA125-1,"")</f>
        <v>-1.1587052165381806E-2</v>
      </c>
      <c r="V125" s="169">
        <f>IFERROR(Inv_SY_B!V125/Inv_SY_B!$DA125-1,"")</f>
        <v>-6.2329289584772685E-4</v>
      </c>
      <c r="W125" s="169">
        <f>IFERROR(Inv_SY_B!W125/Inv_SY_B!$DA125-1,"")</f>
        <v>4.4613031814391357E-2</v>
      </c>
      <c r="X125" s="169">
        <f>IFERROR(Inv_SY_B!X125/Inv_SY_B!$DA125-1,"")</f>
        <v>-5.6779531537203165E-2</v>
      </c>
      <c r="Y125" s="169">
        <f>IFERROR(Inv_SY_B!Y125/Inv_SY_B!$DA125-1,"")</f>
        <v>3.7814033876467645E-2</v>
      </c>
      <c r="Z125" s="169">
        <f>IFERROR(Inv_SY_B!Z125/Inv_SY_B!$DA125-1,"")</f>
        <v>3.1167907749282575E-2</v>
      </c>
      <c r="AA125" s="169">
        <f>IFERROR(Inv_SY_B!AA125/Inv_SY_B!$DA125-1,"")</f>
        <v>-6.9514763193594398E-2</v>
      </c>
      <c r="AB125" s="169">
        <f>IFERROR(Inv_SY_B!AB125/Inv_SY_B!$DA125-1,"")</f>
        <v>-2.448143147282289E-2</v>
      </c>
      <c r="AC125" s="169">
        <f>IFERROR(Inv_SY_B!AC125/Inv_SY_B!$DA125-1,"")</f>
        <v>-2.3214549729311251E-3</v>
      </c>
      <c r="AD125" s="169">
        <f>IFERROR(Inv_SY_B!AD125/Inv_SY_B!$DA125-1,"")</f>
        <v>-7.3461820264031918E-2</v>
      </c>
      <c r="AE125" s="169">
        <f>IFERROR(Inv_SY_B!AE125/Inv_SY_B!$DA125-1,"")</f>
        <v>-6.0365410723037027E-2</v>
      </c>
      <c r="AF125" s="169">
        <f>IFERROR(Inv_SY_B!AF125/Inv_SY_B!$DA125-1,"")</f>
        <v>6.4466494395707397E-3</v>
      </c>
      <c r="AG125" s="169">
        <f>IFERROR(Inv_SY_B!AG125/Inv_SY_B!$DA125-1,"")</f>
        <v>4.5328112645637297E-4</v>
      </c>
      <c r="AH125" s="169">
        <f>IFERROR(Inv_SY_B!AH125/Inv_SY_B!$DA125-1,"")</f>
        <v>-8.1016341921167356E-3</v>
      </c>
      <c r="AI125" s="169">
        <f>IFERROR(Inv_SY_B!AI125/Inv_SY_B!$DC125-1,"")</f>
        <v>7.4670864086396227E-2</v>
      </c>
      <c r="AJ125" s="169">
        <f>IFERROR(Inv_SY_B!AJ125/Inv_SY_B!$DC125-1,"")</f>
        <v>7.7094413071127077E-2</v>
      </c>
      <c r="AK125" s="169">
        <f>IFERROR(Inv_SY_B!AK125/Inv_SY_B!$DC125-1,"")</f>
        <v>0.11187970317873464</v>
      </c>
      <c r="AL125" s="169">
        <f>IFERROR(Inv_SY_B!AL125/Inv_SY_B!$DC125-1,"")</f>
        <v>0.10519279881223675</v>
      </c>
      <c r="AM125" s="169">
        <f>IFERROR(Inv_SY_B!AM125/Inv_SY_B!$DC125-1,"")</f>
        <v>0.1058158883663638</v>
      </c>
      <c r="AN125" s="169">
        <f>IFERROR(Inv_SY_B!AN125/Inv_SY_B!$DC125-1,"")</f>
        <v>8.5926662272921783E-2</v>
      </c>
      <c r="AO125" s="169">
        <f>IFERROR(Inv_SY_B!AO125/Inv_SY_B!$DC125-1,"")</f>
        <v>6.4453653017028989E-2</v>
      </c>
      <c r="AP125" s="169">
        <f>IFERROR(Inv_SY_B!AP125/Inv_SY_B!$DC125-1,"")</f>
        <v>7.7356812359699489E-2</v>
      </c>
      <c r="AQ125" s="169">
        <f>IFERROR(Inv_SY_B!AQ125/Inv_SY_B!$DC125-1,"")</f>
        <v>4.3504159915809026E-2</v>
      </c>
      <c r="AR125" s="169">
        <f>IFERROR(Inv_SY_B!AR125/Inv_SY_B!$DC125-1,"")</f>
        <v>7.4381751468188151E-2</v>
      </c>
      <c r="AS125" s="169">
        <f>IFERROR(Inv_SY_B!AS125/Inv_SY_B!$DC125-1,"")</f>
        <v>6.861199162456888E-2</v>
      </c>
      <c r="AT125" s="169">
        <f>IFERROR(Inv_SY_B!AT125/Inv_SY_B!$DC125-1,"")</f>
        <v>6.624037583236797E-2</v>
      </c>
      <c r="AU125" s="169">
        <f>IFERROR(Inv_SY_B!AU125/Inv_SY_B!$DC125-1,"")</f>
        <v>6.0383465785934787E-2</v>
      </c>
      <c r="AV125" s="169">
        <f>IFERROR(Inv_SY_B!AV125/Inv_SY_B!$DC125-1,"")</f>
        <v>6.5292340494223389E-2</v>
      </c>
      <c r="AW125" s="169">
        <f>IFERROR(Inv_SY_B!AW125/Inv_SY_B!$DC125-1,"")</f>
        <v>7.3157484455282917E-2</v>
      </c>
      <c r="AX125" s="169">
        <f>IFERROR(Inv_SY_B!AX125/Inv_SY_B!$DC125-1,"")</f>
        <v>6.5496000072772009E-2</v>
      </c>
      <c r="AY125" s="169">
        <f>IFERROR(Inv_SY_B!AY125/Inv_SY_B!$DC125-1,"")</f>
        <v>6.5988699591645883E-2</v>
      </c>
      <c r="AZ125" s="169">
        <f>IFERROR(Inv_SY_B!AZ125/Inv_SY_B!$DC125-1,"")</f>
        <v>6.9507010474552988E-2</v>
      </c>
      <c r="BA125" s="169">
        <f>IFERROR(Inv_SY_B!BA125/Inv_SY_B!$DC125-1,"")</f>
        <v>6.8260416403661539E-2</v>
      </c>
      <c r="BB125" s="169">
        <f>IFERROR(Inv_SY_B!BB125/Inv_SY_B!$DC125-1,"")</f>
        <v>8.1087207376519643E-2</v>
      </c>
      <c r="BC125" s="169">
        <f>IFERROR(Inv_SY_B!BC125/Inv_SY_B!$DC125-1,"")</f>
        <v>-7.1590656574745726E-2</v>
      </c>
      <c r="BD125" s="169">
        <f>IFERROR(Inv_SY_B!BD125/Inv_SY_B!$DC125-1,"")</f>
        <v>8.3580023394053127E-2</v>
      </c>
      <c r="BE125" s="169">
        <f>IFERROR(Inv_SY_B!BE125/Inv_SY_B!$DC125-1,"")</f>
        <v>8.2356976580828523E-2</v>
      </c>
      <c r="BF125" s="169">
        <f>IFERROR(Inv_SY_B!BF125/Inv_SY_B!$DC125-1,"")</f>
        <v>0.10513833703729913</v>
      </c>
      <c r="BG125" s="169">
        <f>IFERROR(Inv_SY_B!BG125/Inv_SY_B!$DC125-1,"")</f>
        <v>7.7090806599423578E-2</v>
      </c>
      <c r="BH125" s="169">
        <f>IFERROR(Inv_SY_B!BH125/Inv_SY_B!$DC125-1,"")</f>
        <v>9.2969027241629032E-2</v>
      </c>
      <c r="BI125" s="169">
        <f>IFERROR(Inv_SY_B!BI125/Inv_SY_B!$DC125-1,"")</f>
        <v>0.10989989798377042</v>
      </c>
      <c r="BJ125" s="169">
        <f>IFERROR(Inv_SY_B!BJ125/Inv_SY_B!$DC125-1,"")</f>
        <v>9.0675222128421273E-2</v>
      </c>
      <c r="BK125" s="169">
        <f>IFERROR(Inv_SY_B!BK125/Inv_SY_B!$DC125-1,"")</f>
        <v>6.9867964578661734E-2</v>
      </c>
      <c r="BL125" s="169">
        <f>IFERROR(Inv_SY_B!BL125/Inv_SY_B!$DC125-1,"")</f>
        <v>-1.7514315929082924E-2</v>
      </c>
      <c r="BM125" s="169">
        <f>IFERROR(Inv_SY_B!BM125/Inv_SY_B!$DC125-1,"")</f>
        <v>8.1999821993605115E-2</v>
      </c>
      <c r="BN125" s="169">
        <f>IFERROR(Inv_SY_B!BN125/Inv_SY_B!$DC125-1,"")</f>
        <v>-8.0556567201330864E-3</v>
      </c>
      <c r="BO125" s="169">
        <f>IFERROR(Inv_SY_B!BO125/Inv_SY_B!$DC125-1,"")</f>
        <v>-0.13162461125542746</v>
      </c>
      <c r="BP125" s="169">
        <f>IFERROR(Inv_SY_B!BP125/Inv_SY_B!$DC125-1,"")</f>
        <v>2.8526025553618606E-2</v>
      </c>
      <c r="BQ125" s="169">
        <f>IFERROR(Inv_SY_B!BQ125/Inv_SY_B!$DC125-1,"")</f>
        <v>0.10170937146109926</v>
      </c>
      <c r="BR125" s="169">
        <f>IFERROR(Inv_SY_B!BR125/Inv_SY_B!$DC125-1,"")</f>
        <v>8.07953809506059E-2</v>
      </c>
      <c r="BS125" s="169">
        <f>IFERROR(Inv_SY_B!BS125/Inv_SY_B!$DC125-1,"")</f>
        <v>5.2321636479521594E-2</v>
      </c>
      <c r="BT125" s="169">
        <f>IFERROR(Inv_SY_B!BT125/Inv_SY_B!$DC125-1,"")</f>
        <v>-0.1994697988177011</v>
      </c>
      <c r="BU125" s="169">
        <f>IFERROR(Inv_SY_B!BU125/Inv_SY_B!$DC125-1,"")</f>
        <v>-9.2121690570408754E-2</v>
      </c>
      <c r="BV125" s="169">
        <f>IFERROR(Inv_SY_B!BV125/Inv_SY_B!$DC125-1,"")</f>
        <v>-2.3125344470845355E-2</v>
      </c>
      <c r="BW125" s="169">
        <f>IFERROR(Inv_SY_B!BW125/Inv_SY_B!$DC125-1,"")</f>
        <v>8.0146877781908765E-2</v>
      </c>
      <c r="BX125" s="169">
        <f>IFERROR(Inv_SY_B!BX125/Inv_SY_B!$DC125-1,"")</f>
        <v>0.11305093086441786</v>
      </c>
      <c r="BY125" s="169">
        <f>IFERROR(Inv_SY_B!BY125/Inv_SY_B!$DC125-1,"")</f>
        <v>0.10963310537313053</v>
      </c>
      <c r="BZ125" s="169">
        <f>IFERROR(Inv_SY_B!BZ125/Inv_SY_B!$DC125-1,"")</f>
        <v>0.12424509325331234</v>
      </c>
      <c r="CA125" s="169">
        <f>IFERROR(Inv_SY_B!CA125/Inv_SY_B!$DC125-1,"")</f>
        <v>0.12168686006369356</v>
      </c>
      <c r="CB125" s="169">
        <f>IFERROR(Inv_SY_B!CB125/Inv_SY_B!$DC125-1,"")</f>
        <v>6.7176814407966523E-2</v>
      </c>
      <c r="CC125" s="169">
        <f>IFERROR(Inv_SY_B!CC125/Inv_SY_B!$DC125-1,"")</f>
        <v>9.4718462024633299E-2</v>
      </c>
      <c r="CD125" s="169">
        <f>IFERROR(Inv_SY_B!CD125/Inv_SY_B!$DC125-1,"")</f>
        <v>9.0767715592627196E-2</v>
      </c>
      <c r="CE125" s="169">
        <f>IFERROR(Inv_SY_B!CE125/Inv_SY_B!$DC125-1,"")</f>
        <v>-0.14914891310003853</v>
      </c>
      <c r="CF125" s="169">
        <f>IFERROR(Inv_SY_B!CF125/Inv_SY_B!$DC125-1,"")</f>
        <v>6.79639630816955E-2</v>
      </c>
      <c r="CG125" s="169">
        <f>IFERROR(Inv_SY_B!CG125/Inv_SY_B!$DC125-1,"")</f>
        <v>-9.3669738639018507E-2</v>
      </c>
      <c r="CH125" s="169">
        <f>IFERROR(Inv_SY_B!CH125/Inv_SY_B!$DC125-1,"")</f>
        <v>0.12778726228509241</v>
      </c>
      <c r="CI125" s="169">
        <f>IFERROR(Inv_SY_B!CI125/Inv_SY_B!$DC125-1,"")</f>
        <v>-0.97119730397099602</v>
      </c>
      <c r="CJ125" s="169" t="str">
        <f>IFERROR(Inv_SY_B!CJ125/Inv_SY_B!$DC125-1,"")</f>
        <v/>
      </c>
      <c r="CK125" s="169">
        <f>IFERROR(Inv_SY_B!CK125/Inv_SY_B!$DC125-1,"")</f>
        <v>-0.82980225073770397</v>
      </c>
      <c r="CL125" s="169">
        <f>IFERROR(Inv_SY_B!CL125/Inv_SY_B!$DC125-1,"")</f>
        <v>-0.97108899458495213</v>
      </c>
      <c r="CM125" s="169">
        <f>IFERROR(Inv_SY_B!CM125/Inv_SY_B!$DB125-1,"")</f>
        <v>0.26891970443473046</v>
      </c>
      <c r="CN125" s="169">
        <f>IFERROR(Inv_SY_B!CN125/Inv_SY_B!$DB125-1,"")</f>
        <v>0.24951876115103078</v>
      </c>
      <c r="CO125" s="169">
        <f>IFERROR(Inv_SY_B!CO125/Inv_SY_B!$DB125-1,"")</f>
        <v>0.28357563246657724</v>
      </c>
      <c r="CP125" s="169">
        <f>IFERROR(Inv_SY_B!CP125/Inv_SY_B!$DB125-1,"")</f>
        <v>0.20182907787252291</v>
      </c>
      <c r="CQ125" s="169">
        <f>IFERROR(Inv_SY_B!CQ125/Inv_SY_B!$DB125-1,"")</f>
        <v>0.47706490814105385</v>
      </c>
      <c r="CR125" s="169">
        <f>IFERROR(Inv_SY_B!CR125/Inv_SY_B!$DB125-1,"")</f>
        <v>0.26208815088440174</v>
      </c>
      <c r="CS125" s="169">
        <f>IFERROR(Inv_SY_B!CS125/Inv_SY_B!$DB125-1,"")</f>
        <v>0.20469955527260209</v>
      </c>
      <c r="CT125" s="169">
        <f>IFERROR(Inv_SY_B!CT125/Inv_SY_B!$DB125-1,"")</f>
        <v>0.20147288724623569</v>
      </c>
      <c r="CU125" s="169">
        <f>IFERROR(Inv_SY_B!CU125/Inv_SY_B!$DB125-1,"")</f>
        <v>-0.70057288969613118</v>
      </c>
      <c r="CV125" s="169">
        <f>IFERROR(Inv_SY_B!CV125/Inv_SY_B!$DB125-1,"")</f>
        <v>-0.53044297673451046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-0.91815281103851443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-8.8574200958302374E-4</v>
      </c>
      <c r="D126" s="169">
        <f>IFERROR(Inv_SY_B!D126/Inv_SY_B!$DA126-1,"")</f>
        <v>1.2307863756614079E-2</v>
      </c>
      <c r="E126" s="169">
        <f>IFERROR(Inv_SY_B!E126/Inv_SY_B!$DA126-1,"")</f>
        <v>-1.2974644628670484E-2</v>
      </c>
      <c r="F126" s="169">
        <f>IFERROR(Inv_SY_B!F126/Inv_SY_B!$DA126-1,"")</f>
        <v>-1.516187778329936E-2</v>
      </c>
      <c r="G126" s="169">
        <f>IFERROR(Inv_SY_B!G126/Inv_SY_B!$DA126-1,"")</f>
        <v>-1.0334928071882965E-2</v>
      </c>
      <c r="H126" s="169">
        <f>IFERROR(Inv_SY_B!H126/Inv_SY_B!$DA126-1,"")</f>
        <v>-7.8575756679377662E-3</v>
      </c>
      <c r="I126" s="169">
        <f>IFERROR(Inv_SY_B!I126/Inv_SY_B!$DA126-1,"")</f>
        <v>2.1686358007727558E-2</v>
      </c>
      <c r="J126" s="169">
        <f>IFERROR(Inv_SY_B!J126/Inv_SY_B!$DA126-1,"")</f>
        <v>-2.6470994214638277E-2</v>
      </c>
      <c r="K126" s="169">
        <f>IFERROR(Inv_SY_B!K126/Inv_SY_B!$DA126-1,"")</f>
        <v>3.7193373105239846E-3</v>
      </c>
      <c r="L126" s="169">
        <f>IFERROR(Inv_SY_B!L126/Inv_SY_B!$DA126-1,"")</f>
        <v>-1.1371588412590117E-2</v>
      </c>
      <c r="M126" s="169">
        <f>IFERROR(Inv_SY_B!M126/Inv_SY_B!$DA126-1,"")</f>
        <v>7.3410117620646975E-3</v>
      </c>
      <c r="N126" s="169">
        <f>IFERROR(Inv_SY_B!N126/Inv_SY_B!$DA126-1,"")</f>
        <v>-6.073183514322178E-3</v>
      </c>
      <c r="O126" s="169">
        <f>IFERROR(Inv_SY_B!O126/Inv_SY_B!$DA126-1,"")</f>
        <v>-5.6471706176050018E-3</v>
      </c>
      <c r="P126" s="169">
        <f>IFERROR(Inv_SY_B!P126/Inv_SY_B!$DA126-1,"")</f>
        <v>-1.1308636998278887E-2</v>
      </c>
      <c r="Q126" s="169">
        <f>IFERROR(Inv_SY_B!Q126/Inv_SY_B!$DA126-1,"")</f>
        <v>-1.6115330086494462E-2</v>
      </c>
      <c r="R126" s="169">
        <f>IFERROR(Inv_SY_B!R126/Inv_SY_B!$DA126-1,"")</f>
        <v>-2.0468980860941621E-2</v>
      </c>
      <c r="S126" s="169">
        <f>IFERROR(Inv_SY_B!S126/Inv_SY_B!$DA126-1,"")</f>
        <v>-3.6729805364188683E-2</v>
      </c>
      <c r="T126" s="169">
        <f>IFERROR(Inv_SY_B!T126/Inv_SY_B!$DA126-1,"")</f>
        <v>-1.8342891437710174E-2</v>
      </c>
      <c r="U126" s="169">
        <f>IFERROR(Inv_SY_B!U126/Inv_SY_B!$DA126-1,"")</f>
        <v>2.8402685160493935E-2</v>
      </c>
      <c r="V126" s="169">
        <f>IFERROR(Inv_SY_B!V126/Inv_SY_B!$DA126-1,"")</f>
        <v>6.8283496274745836E-2</v>
      </c>
      <c r="W126" s="169">
        <f>IFERROR(Inv_SY_B!W126/Inv_SY_B!$DA126-1,"")</f>
        <v>0.1013149520272536</v>
      </c>
      <c r="X126" s="169">
        <f>IFERROR(Inv_SY_B!X126/Inv_SY_B!$DA126-1,"")</f>
        <v>-2.6056205217128148E-2</v>
      </c>
      <c r="Y126" s="169">
        <f>IFERROR(Inv_SY_B!Y126/Inv_SY_B!$DA126-1,"")</f>
        <v>-3.3026271085132675E-2</v>
      </c>
      <c r="Z126" s="169">
        <f>IFERROR(Inv_SY_B!Z126/Inv_SY_B!$DA126-1,"")</f>
        <v>-3.9516143035660534E-2</v>
      </c>
      <c r="AA126" s="169">
        <f>IFERROR(Inv_SY_B!AA126/Inv_SY_B!$DA126-1,"")</f>
        <v>-4.5666584615425387E-2</v>
      </c>
      <c r="AB126" s="169">
        <f>IFERROR(Inv_SY_B!AB126/Inv_SY_B!$DA126-1,"")</f>
        <v>6.3183649415865517E-3</v>
      </c>
      <c r="AC126" s="169">
        <f>IFERROR(Inv_SY_B!AC126/Inv_SY_B!$DA126-1,"")</f>
        <v>3.4592295650556215E-2</v>
      </c>
      <c r="AD126" s="169">
        <f>IFERROR(Inv_SY_B!AD126/Inv_SY_B!$DA126-1,"")</f>
        <v>-3.2411953846195107E-2</v>
      </c>
      <c r="AE126" s="169">
        <f>IFERROR(Inv_SY_B!AE126/Inv_SY_B!$DA126-1,"")</f>
        <v>7.8113832131498917E-3</v>
      </c>
      <c r="AF126" s="169">
        <f>IFERROR(Inv_SY_B!AF126/Inv_SY_B!$DA126-1,"")</f>
        <v>3.132532156592327E-2</v>
      </c>
      <c r="AG126" s="169">
        <f>IFERROR(Inv_SY_B!AG126/Inv_SY_B!$DA126-1,"")</f>
        <v>2.856789246313185E-2</v>
      </c>
      <c r="AH126" s="169">
        <f>IFERROR(Inv_SY_B!AH126/Inv_SY_B!$DA126-1,"")</f>
        <v>2.474954533391327E-2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 t="str">
        <f>IFERROR(Inv_SY_B!CJ126/Inv_SY_B!$DC126-1,"")</f>
        <v/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2.8611793998263746E-2</v>
      </c>
      <c r="CN126" s="169">
        <f>IFERROR(Inv_SY_B!CN126/Inv_SY_B!$DB126-1,"")</f>
        <v>2.9084461554741203E-2</v>
      </c>
      <c r="CO126" s="169">
        <f>IFERROR(Inv_SY_B!CO126/Inv_SY_B!$DB126-1,"")</f>
        <v>4.2534836390045516E-2</v>
      </c>
      <c r="CP126" s="169">
        <f>IFERROR(Inv_SY_B!CP126/Inv_SY_B!$DB126-1,"")</f>
        <v>-6.1140271655042766E-2</v>
      </c>
      <c r="CQ126" s="169">
        <f>IFERROR(Inv_SY_B!CQ126/Inv_SY_B!$DB126-1,"")</f>
        <v>-4.3561071440554877E-2</v>
      </c>
      <c r="CR126" s="169">
        <f>IFERROR(Inv_SY_B!CR126/Inv_SY_B!$DB126-1,"")</f>
        <v>4.1420052252595374E-2</v>
      </c>
      <c r="CS126" s="169">
        <f>IFERROR(Inv_SY_B!CS126/Inv_SY_B!$DB126-1,"")</f>
        <v>-1.7282504858700976E-2</v>
      </c>
      <c r="CT126" s="169">
        <f>IFERROR(Inv_SY_B!CT126/Inv_SY_B!$DB126-1,"")</f>
        <v>-1.9667296241347665E-2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2.8005377407861465E-2</v>
      </c>
      <c r="D127" s="169">
        <f>IFERROR(Inv_SY_B!D127/Inv_SY_B!$DA127-1,"")</f>
        <v>2.2309191775479853E-2</v>
      </c>
      <c r="E127" s="169">
        <f>IFERROR(Inv_SY_B!E127/Inv_SY_B!$DA127-1,"")</f>
        <v>1.3606055218258195E-3</v>
      </c>
      <c r="F127" s="169">
        <f>IFERROR(Inv_SY_B!F127/Inv_SY_B!$DA127-1,"")</f>
        <v>-1.0012550906702278E-2</v>
      </c>
      <c r="G127" s="169">
        <f>IFERROR(Inv_SY_B!G127/Inv_SY_B!$DA127-1,"")</f>
        <v>-6.8349338036565177E-3</v>
      </c>
      <c r="H127" s="169">
        <f>IFERROR(Inv_SY_B!H127/Inv_SY_B!$DA127-1,"")</f>
        <v>3.8921428343168252E-3</v>
      </c>
      <c r="I127" s="169">
        <f>IFERROR(Inv_SY_B!I127/Inv_SY_B!$DA127-1,"")</f>
        <v>1.4326763164773659E-2</v>
      </c>
      <c r="J127" s="169">
        <f>IFERROR(Inv_SY_B!J127/Inv_SY_B!$DA127-1,"")</f>
        <v>-1.1896205959948003E-2</v>
      </c>
      <c r="K127" s="169">
        <f>IFERROR(Inv_SY_B!K127/Inv_SY_B!$DA127-1,"")</f>
        <v>-2.6869235944222414E-3</v>
      </c>
      <c r="L127" s="169">
        <f>IFERROR(Inv_SY_B!L127/Inv_SY_B!$DA127-1,"")</f>
        <v>-1.0242325688403997E-2</v>
      </c>
      <c r="M127" s="169">
        <f>IFERROR(Inv_SY_B!M127/Inv_SY_B!$DA127-1,"")</f>
        <v>1.1881329208164093E-2</v>
      </c>
      <c r="N127" s="169">
        <f>IFERROR(Inv_SY_B!N127/Inv_SY_B!$DA127-1,"")</f>
        <v>6.6703511950945149E-3</v>
      </c>
      <c r="O127" s="169">
        <f>IFERROR(Inv_SY_B!O127/Inv_SY_B!$DA127-1,"")</f>
        <v>1.897270432391629E-4</v>
      </c>
      <c r="P127" s="169">
        <f>IFERROR(Inv_SY_B!P127/Inv_SY_B!$DA127-1,"")</f>
        <v>-1.6431664896588427E-2</v>
      </c>
      <c r="Q127" s="169">
        <f>IFERROR(Inv_SY_B!Q127/Inv_SY_B!$DA127-1,"")</f>
        <v>-2.930278814766929E-2</v>
      </c>
      <c r="R127" s="169">
        <f>IFERROR(Inv_SY_B!R127/Inv_SY_B!$DA127-1,"")</f>
        <v>-4.004969376216716E-2</v>
      </c>
      <c r="S127" s="169">
        <f>IFERROR(Inv_SY_B!S127/Inv_SY_B!$DA127-1,"")</f>
        <v>-5.3720971731656908E-2</v>
      </c>
      <c r="T127" s="169">
        <f>IFERROR(Inv_SY_B!T127/Inv_SY_B!$DA127-1,"")</f>
        <v>-2.7856781274161913E-2</v>
      </c>
      <c r="U127" s="169">
        <f>IFERROR(Inv_SY_B!U127/Inv_SY_B!$DA127-1,"")</f>
        <v>8.0529713500335776E-2</v>
      </c>
      <c r="V127" s="169">
        <f>IFERROR(Inv_SY_B!V127/Inv_SY_B!$DA127-1,"")</f>
        <v>9.0696618516342475E-2</v>
      </c>
      <c r="W127" s="169">
        <f>IFERROR(Inv_SY_B!W127/Inv_SY_B!$DA127-1,"")</f>
        <v>0.11187039639220298</v>
      </c>
      <c r="X127" s="169">
        <f>IFERROR(Inv_SY_B!X127/Inv_SY_B!$DA127-1,"")</f>
        <v>3.86401427091565E-3</v>
      </c>
      <c r="Y127" s="169">
        <f>IFERROR(Inv_SY_B!Y127/Inv_SY_B!$DA127-1,"")</f>
        <v>2.9929031268616679E-2</v>
      </c>
      <c r="Z127" s="169">
        <f>IFERROR(Inv_SY_B!Z127/Inv_SY_B!$DA127-1,"")</f>
        <v>3.0809653366088652E-2</v>
      </c>
      <c r="AA127" s="169">
        <f>IFERROR(Inv_SY_B!AA127/Inv_SY_B!$DA127-1,"")</f>
        <v>-7.8883952690367964E-2</v>
      </c>
      <c r="AB127" s="169">
        <f>IFERROR(Inv_SY_B!AB127/Inv_SY_B!$DA127-1,"")</f>
        <v>-8.044527002670443E-3</v>
      </c>
      <c r="AC127" s="169">
        <f>IFERROR(Inv_SY_B!AC127/Inv_SY_B!$DA127-1,"")</f>
        <v>1.4693004964143608E-3</v>
      </c>
      <c r="AD127" s="169">
        <f>IFERROR(Inv_SY_B!AD127/Inv_SY_B!$DA127-1,"")</f>
        <v>-4.1431917194840739E-2</v>
      </c>
      <c r="AE127" s="169">
        <f>IFERROR(Inv_SY_B!AE127/Inv_SY_B!$DA127-1,"")</f>
        <v>-3.3557704924886078E-2</v>
      </c>
      <c r="AF127" s="169">
        <f>IFERROR(Inv_SY_B!AF127/Inv_SY_B!$DA127-1,"")</f>
        <v>-3.2734332564898772E-3</v>
      </c>
      <c r="AG127" s="169">
        <f>IFERROR(Inv_SY_B!AG127/Inv_SY_B!$DA127-1,"")</f>
        <v>-2.6194069882990223E-2</v>
      </c>
      <c r="AH127" s="169">
        <f>IFERROR(Inv_SY_B!AH127/Inv_SY_B!$DA127-1,"")</f>
        <v>-3.7383771244047459E-2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 t="str">
        <f>IFERROR(Inv_SY_B!CJ127/Inv_SY_B!$DC127-1,"")</f>
        <v/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2.1616014014613549E-2</v>
      </c>
      <c r="CN127" s="169">
        <f>IFERROR(Inv_SY_B!CN127/Inv_SY_B!$DB127-1,"")</f>
        <v>2.4500933735010166E-2</v>
      </c>
      <c r="CO127" s="169">
        <f>IFERROR(Inv_SY_B!CO127/Inv_SY_B!$DB127-1,"")</f>
        <v>3.4458028084264569E-2</v>
      </c>
      <c r="CP127" s="169">
        <f>IFERROR(Inv_SY_B!CP127/Inv_SY_B!$DB127-1,"")</f>
        <v>-1.5782072754865983E-2</v>
      </c>
      <c r="CQ127" s="169">
        <f>IFERROR(Inv_SY_B!CQ127/Inv_SY_B!$DB127-1,"")</f>
        <v>-5.1042749800517706E-2</v>
      </c>
      <c r="CR127" s="169">
        <f>IFERROR(Inv_SY_B!CR127/Inv_SY_B!$DB127-1,"")</f>
        <v>2.8366520094647019E-2</v>
      </c>
      <c r="CS127" s="169">
        <f>IFERROR(Inv_SY_B!CS127/Inv_SY_B!$DB127-1,"")</f>
        <v>-2.072883764136757E-2</v>
      </c>
      <c r="CT127" s="169">
        <f>IFERROR(Inv_SY_B!CT127/Inv_SY_B!$DB127-1,"")</f>
        <v>-2.1387835731784044E-2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-1.3555065448014325E-2</v>
      </c>
      <c r="D128" s="169">
        <f>IFERROR(Inv_SY_B!D128/Inv_SY_B!$DA128-1,"")</f>
        <v>-1.7986030751374615E-3</v>
      </c>
      <c r="E128" s="169">
        <f>IFERROR(Inv_SY_B!E128/Inv_SY_B!$DA128-1,"")</f>
        <v>5.1192311090023424E-2</v>
      </c>
      <c r="F128" s="169">
        <f>IFERROR(Inv_SY_B!F128/Inv_SY_B!$DA128-1,"")</f>
        <v>5.6442887438961975E-2</v>
      </c>
      <c r="G128" s="169">
        <f>IFERROR(Inv_SY_B!G128/Inv_SY_B!$DA128-1,"")</f>
        <v>5.4316961465434854E-2</v>
      </c>
      <c r="H128" s="169">
        <f>IFERROR(Inv_SY_B!H128/Inv_SY_B!$DA128-1,"")</f>
        <v>5.5508082139626991E-2</v>
      </c>
      <c r="I128" s="169">
        <f>IFERROR(Inv_SY_B!I128/Inv_SY_B!$DA128-1,"")</f>
        <v>8.8758741254127305E-2</v>
      </c>
      <c r="J128" s="169">
        <f>IFERROR(Inv_SY_B!J128/Inv_SY_B!$DA128-1,"")</f>
        <v>4.6751788163822638E-2</v>
      </c>
      <c r="K128" s="169">
        <f>IFERROR(Inv_SY_B!K128/Inv_SY_B!$DA128-1,"")</f>
        <v>8.158183136566266E-2</v>
      </c>
      <c r="L128" s="169">
        <f>IFERROR(Inv_SY_B!L128/Inv_SY_B!$DA128-1,"")</f>
        <v>7.2818743996550417E-2</v>
      </c>
      <c r="M128" s="169">
        <f>IFERROR(Inv_SY_B!M128/Inv_SY_B!$DA128-1,"")</f>
        <v>5.4637131485634649E-2</v>
      </c>
      <c r="N128" s="169">
        <f>IFERROR(Inv_SY_B!N128/Inv_SY_B!$DA128-1,"")</f>
        <v>4.7107885177755326E-2</v>
      </c>
      <c r="O128" s="169">
        <f>IFERROR(Inv_SY_B!O128/Inv_SY_B!$DA128-1,"")</f>
        <v>4.2732782593447372E-2</v>
      </c>
      <c r="P128" s="169">
        <f>IFERROR(Inv_SY_B!P128/Inv_SY_B!$DA128-1,"")</f>
        <v>-0.1585011024628985</v>
      </c>
      <c r="Q128" s="169">
        <f>IFERROR(Inv_SY_B!Q128/Inv_SY_B!$DA128-1,"")</f>
        <v>1.4488072712437239E-2</v>
      </c>
      <c r="R128" s="169">
        <f>IFERROR(Inv_SY_B!R128/Inv_SY_B!$DA128-1,"")</f>
        <v>1.3496438121236576E-3</v>
      </c>
      <c r="S128" s="169">
        <f>IFERROR(Inv_SY_B!S128/Inv_SY_B!$DA128-1,"")</f>
        <v>-2.0130533486349078E-2</v>
      </c>
      <c r="T128" s="169">
        <f>IFERROR(Inv_SY_B!T128/Inv_SY_B!$DA128-1,"")</f>
        <v>-8.5420939059825951E-3</v>
      </c>
      <c r="U128" s="169">
        <f>IFERROR(Inv_SY_B!U128/Inv_SY_B!$DA128-1,"")</f>
        <v>-0.10893744032923602</v>
      </c>
      <c r="V128" s="169">
        <f>IFERROR(Inv_SY_B!V128/Inv_SY_B!$DA128-1,"")</f>
        <v>-2.5021538302341551E-2</v>
      </c>
      <c r="W128" s="169">
        <f>IFERROR(Inv_SY_B!W128/Inv_SY_B!$DA128-1,"")</f>
        <v>1.9167198891675064E-2</v>
      </c>
      <c r="X128" s="169">
        <f>IFERROR(Inv_SY_B!X128/Inv_SY_B!$DA128-1,"")</f>
        <v>-8.8782003461905235E-2</v>
      </c>
      <c r="Y128" s="169">
        <f>IFERROR(Inv_SY_B!Y128/Inv_SY_B!$DA128-1,"")</f>
        <v>1.4182325513321548E-2</v>
      </c>
      <c r="Z128" s="169">
        <f>IFERROR(Inv_SY_B!Z128/Inv_SY_B!$DA128-1,"")</f>
        <v>1.5868940361737804E-2</v>
      </c>
      <c r="AA128" s="169">
        <f>IFERROR(Inv_SY_B!AA128/Inv_SY_B!$DA128-1,"")</f>
        <v>-0.11523657100728268</v>
      </c>
      <c r="AB128" s="169">
        <f>IFERROR(Inv_SY_B!AB128/Inv_SY_B!$DA128-1,"")</f>
        <v>-1.4813942896982124E-2</v>
      </c>
      <c r="AC128" s="169">
        <f>IFERROR(Inv_SY_B!AC128/Inv_SY_B!$DA128-1,"")</f>
        <v>-6.7573900770910855E-3</v>
      </c>
      <c r="AD128" s="169">
        <f>IFERROR(Inv_SY_B!AD128/Inv_SY_B!$DA128-1,"")</f>
        <v>-6.6158107092946783E-2</v>
      </c>
      <c r="AE128" s="169">
        <f>IFERROR(Inv_SY_B!AE128/Inv_SY_B!$DA128-1,"")</f>
        <v>-2.3910194145307595E-2</v>
      </c>
      <c r="AF128" s="169">
        <f>IFERROR(Inv_SY_B!AF128/Inv_SY_B!$DA128-1,"")</f>
        <v>-3.0090306689494195E-3</v>
      </c>
      <c r="AG128" s="169">
        <f>IFERROR(Inv_SY_B!AG128/Inv_SY_B!$DA128-1,"")</f>
        <v>-2.63172371159337E-2</v>
      </c>
      <c r="AH128" s="169">
        <f>IFERROR(Inv_SY_B!AH128/Inv_SY_B!$DA128-1,"")</f>
        <v>-3.5434473985988202E-2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 t="str">
        <f>IFERROR(Inv_SY_B!CJ128/Inv_SY_B!$DC128-1,"")</f>
        <v/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2.603956102037408E-2</v>
      </c>
      <c r="CN128" s="169">
        <f>IFERROR(Inv_SY_B!CN128/Inv_SY_B!$DB128-1,"")</f>
        <v>-7.2370306267109941E-3</v>
      </c>
      <c r="CO128" s="169">
        <f>IFERROR(Inv_SY_B!CO128/Inv_SY_B!$DB128-1,"")</f>
        <v>2.882392889288532E-2</v>
      </c>
      <c r="CP128" s="169">
        <f>IFERROR(Inv_SY_B!CP128/Inv_SY_B!$DB128-1,"")</f>
        <v>-2.0336436336711672E-2</v>
      </c>
      <c r="CQ128" s="169">
        <f>IFERROR(Inv_SY_B!CQ128/Inv_SY_B!$DB128-1,"")</f>
        <v>-5.3793486574282734E-2</v>
      </c>
      <c r="CR128" s="169">
        <f>IFERROR(Inv_SY_B!CR128/Inv_SY_B!$DB128-1,"")</f>
        <v>3.115583698611335E-2</v>
      </c>
      <c r="CS128" s="169">
        <f>IFERROR(Inv_SY_B!CS128/Inv_SY_B!$DB128-1,"")</f>
        <v>-1.8737269015505209E-3</v>
      </c>
      <c r="CT128" s="169">
        <f>IFERROR(Inv_SY_B!CT128/Inv_SY_B!$DB128-1,"")</f>
        <v>-2.7786464601169403E-3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5.6830948181777696E-2</v>
      </c>
      <c r="D129" s="169">
        <f>IFERROR(Inv_SY_B!D129/Inv_SY_B!$DA129-1,"")</f>
        <v>4.2710693816647494E-2</v>
      </c>
      <c r="E129" s="169">
        <f>IFERROR(Inv_SY_B!E129/Inv_SY_B!$DA129-1,"")</f>
        <v>6.5176407185960405E-2</v>
      </c>
      <c r="F129" s="169">
        <f>IFERROR(Inv_SY_B!F129/Inv_SY_B!$DA129-1,"")</f>
        <v>4.9074343854564439E-2</v>
      </c>
      <c r="G129" s="169">
        <f>IFERROR(Inv_SY_B!G129/Inv_SY_B!$DA129-1,"")</f>
        <v>6.013278470547756E-2</v>
      </c>
      <c r="H129" s="169">
        <f>IFERROR(Inv_SY_B!H129/Inv_SY_B!$DA129-1,"")</f>
        <v>7.1004047193505171E-2</v>
      </c>
      <c r="I129" s="169">
        <f>IFERROR(Inv_SY_B!I129/Inv_SY_B!$DA129-1,"")</f>
        <v>5.1636947058012028E-2</v>
      </c>
      <c r="J129" s="169">
        <f>IFERROR(Inv_SY_B!J129/Inv_SY_B!$DA129-1,"")</f>
        <v>3.9824859739458596E-2</v>
      </c>
      <c r="K129" s="169">
        <f>IFERROR(Inv_SY_B!K129/Inv_SY_B!$DA129-1,"")</f>
        <v>4.6823672957705398E-2</v>
      </c>
      <c r="L129" s="169">
        <f>IFERROR(Inv_SY_B!L129/Inv_SY_B!$DA129-1,"")</f>
        <v>5.5700173758973515E-2</v>
      </c>
      <c r="M129" s="169">
        <f>IFERROR(Inv_SY_B!M129/Inv_SY_B!$DA129-1,"")</f>
        <v>7.8146472992981053E-2</v>
      </c>
      <c r="N129" s="169">
        <f>IFERROR(Inv_SY_B!N129/Inv_SY_B!$DA129-1,"")</f>
        <v>7.3448865178854517E-2</v>
      </c>
      <c r="O129" s="169">
        <f>IFERROR(Inv_SY_B!O129/Inv_SY_B!$DA129-1,"")</f>
        <v>7.0231546647817611E-2</v>
      </c>
      <c r="P129" s="169">
        <f>IFERROR(Inv_SY_B!P129/Inv_SY_B!$DA129-1,"")</f>
        <v>5.0373391512973376E-2</v>
      </c>
      <c r="Q129" s="169">
        <f>IFERROR(Inv_SY_B!Q129/Inv_SY_B!$DA129-1,"")</f>
        <v>3.5335420683931362E-2</v>
      </c>
      <c r="R129" s="169">
        <f>IFERROR(Inv_SY_B!R129/Inv_SY_B!$DA129-1,"")</f>
        <v>2.3274162015513022E-2</v>
      </c>
      <c r="S129" s="169">
        <f>IFERROR(Inv_SY_B!S129/Inv_SY_B!$DA129-1,"")</f>
        <v>1.1313778502051619E-2</v>
      </c>
      <c r="T129" s="169">
        <f>IFERROR(Inv_SY_B!T129/Inv_SY_B!$DA129-1,"")</f>
        <v>4.3671463854833892E-2</v>
      </c>
      <c r="U129" s="169">
        <f>IFERROR(Inv_SY_B!U129/Inv_SY_B!$DA129-1,"")</f>
        <v>-9.7889117768122924E-2</v>
      </c>
      <c r="V129" s="169">
        <f>IFERROR(Inv_SY_B!V129/Inv_SY_B!$DA129-1,"")</f>
        <v>-0.10319960656814664</v>
      </c>
      <c r="W129" s="169">
        <f>IFERROR(Inv_SY_B!W129/Inv_SY_B!$DA129-1,"")</f>
        <v>-0.43206103336123969</v>
      </c>
      <c r="X129" s="169">
        <f>IFERROR(Inv_SY_B!X129/Inv_SY_B!$DA129-1,"")</f>
        <v>-0.63490421545504572</v>
      </c>
      <c r="Y129" s="169">
        <f>IFERROR(Inv_SY_B!Y129/Inv_SY_B!$DA129-1,"")</f>
        <v>0.1227434143248427</v>
      </c>
      <c r="Z129" s="169">
        <f>IFERROR(Inv_SY_B!Z129/Inv_SY_B!$DA129-1,"")</f>
        <v>0.12454347337214799</v>
      </c>
      <c r="AA129" s="169">
        <f>IFERROR(Inv_SY_B!AA129/Inv_SY_B!$DA129-1,"")</f>
        <v>-3.5846398437539451E-2</v>
      </c>
      <c r="AB129" s="169">
        <f>IFERROR(Inv_SY_B!AB129/Inv_SY_B!$DA129-1,"")</f>
        <v>2.8304600127536217E-2</v>
      </c>
      <c r="AC129" s="169">
        <f>IFERROR(Inv_SY_B!AC129/Inv_SY_B!$DA129-1,"")</f>
        <v>3.8076879601436353E-2</v>
      </c>
      <c r="AD129" s="169">
        <f>IFERROR(Inv_SY_B!AD129/Inv_SY_B!$DA129-1,"")</f>
        <v>-1.1620104991051594E-2</v>
      </c>
      <c r="AE129" s="169">
        <f>IFERROR(Inv_SY_B!AE129/Inv_SY_B!$DA129-1,"")</f>
        <v>1.5433902148608514E-2</v>
      </c>
      <c r="AF129" s="169">
        <f>IFERROR(Inv_SY_B!AF129/Inv_SY_B!$DA129-1,"")</f>
        <v>3.879434923670666E-2</v>
      </c>
      <c r="AG129" s="169">
        <f>IFERROR(Inv_SY_B!AG129/Inv_SY_B!$DA129-1,"")</f>
        <v>1.7265269440785103E-2</v>
      </c>
      <c r="AH129" s="169">
        <f>IFERROR(Inv_SY_B!AH129/Inv_SY_B!$DA129-1,"")</f>
        <v>5.6486084880353893E-3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-0.99561378948038304</v>
      </c>
      <c r="CJ129" s="169" t="str">
        <f>IFERROR(Inv_SY_B!CJ129/Inv_SY_B!$DC129-1,"")</f>
        <v/>
      </c>
      <c r="CK129" s="169">
        <f>IFERROR(Inv_SY_B!CK129/Inv_SY_B!$DC129-1,"")</f>
        <v>-1</v>
      </c>
      <c r="CL129" s="169">
        <f>IFERROR(Inv_SY_B!CL129/Inv_SY_B!$DC129-1,"")</f>
        <v>-0.99623152398078729</v>
      </c>
      <c r="CM129" s="169">
        <f>IFERROR(Inv_SY_B!CM129/Inv_SY_B!$DB129-1,"")</f>
        <v>1.5242002866467264E-2</v>
      </c>
      <c r="CN129" s="169">
        <f>IFERROR(Inv_SY_B!CN129/Inv_SY_B!$DB129-1,"")</f>
        <v>-5.1858595537272567E-2</v>
      </c>
      <c r="CO129" s="169">
        <f>IFERROR(Inv_SY_B!CO129/Inv_SY_B!$DB129-1,"")</f>
        <v>-2.5386778156035739E-3</v>
      </c>
      <c r="CP129" s="169">
        <f>IFERROR(Inv_SY_B!CP129/Inv_SY_B!$DB129-1,"")</f>
        <v>-9.0089076843784532E-3</v>
      </c>
      <c r="CQ129" s="169">
        <f>IFERROR(Inv_SY_B!CQ129/Inv_SY_B!$DB129-1,"")</f>
        <v>0.29511340321023649</v>
      </c>
      <c r="CR129" s="169">
        <f>IFERROR(Inv_SY_B!CR129/Inv_SY_B!$DB129-1,"")</f>
        <v>-0.2290506040732766</v>
      </c>
      <c r="CS129" s="169">
        <f>IFERROR(Inv_SY_B!CS129/Inv_SY_B!$DB129-1,"")</f>
        <v>-6.3998746499942527E-3</v>
      </c>
      <c r="CT129" s="169">
        <f>IFERROR(Inv_SY_B!CT129/Inv_SY_B!$DB129-1,"")</f>
        <v>-1.1498746316176534E-2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1.5309403207402372E-2</v>
      </c>
      <c r="D130" s="169">
        <f>IFERROR(Inv_SY_B!D130/Inv_SY_B!$DA130-1,"")</f>
        <v>1.2469674664502994E-2</v>
      </c>
      <c r="E130" s="169">
        <f>IFERROR(Inv_SY_B!E130/Inv_SY_B!$DA130-1,"")</f>
        <v>-6.9408702722931759E-3</v>
      </c>
      <c r="F130" s="169">
        <f>IFERROR(Inv_SY_B!F130/Inv_SY_B!$DA130-1,"")</f>
        <v>-2.0331171037636708E-2</v>
      </c>
      <c r="G130" s="169">
        <f>IFERROR(Inv_SY_B!G130/Inv_SY_B!$DA130-1,"")</f>
        <v>-7.3279328701516544E-3</v>
      </c>
      <c r="H130" s="169">
        <f>IFERROR(Inv_SY_B!H130/Inv_SY_B!$DA130-1,"")</f>
        <v>9.3193939637847834E-4</v>
      </c>
      <c r="I130" s="169">
        <f>IFERROR(Inv_SY_B!I130/Inv_SY_B!$DA130-1,"")</f>
        <v>-3.6457697551928403E-2</v>
      </c>
      <c r="J130" s="169">
        <f>IFERROR(Inv_SY_B!J130/Inv_SY_B!$DA130-1,"")</f>
        <v>-4.7188835000789742E-2</v>
      </c>
      <c r="K130" s="169">
        <f>IFERROR(Inv_SY_B!K130/Inv_SY_B!$DA130-1,"")</f>
        <v>-3.0873661982172118E-2</v>
      </c>
      <c r="L130" s="169">
        <f>IFERROR(Inv_SY_B!L130/Inv_SY_B!$DA130-1,"")</f>
        <v>-2.5282917135212468E-2</v>
      </c>
      <c r="M130" s="169">
        <f>IFERROR(Inv_SY_B!M130/Inv_SY_B!$DA130-1,"")</f>
        <v>1.8852754691896845E-2</v>
      </c>
      <c r="N130" s="169">
        <f>IFERROR(Inv_SY_B!N130/Inv_SY_B!$DA130-1,"")</f>
        <v>3.038465208964336E-3</v>
      </c>
      <c r="O130" s="169">
        <f>IFERROR(Inv_SY_B!O130/Inv_SY_B!$DA130-1,"")</f>
        <v>1.2700076259090975E-2</v>
      </c>
      <c r="P130" s="169">
        <f>IFERROR(Inv_SY_B!P130/Inv_SY_B!$DA130-1,"")</f>
        <v>-1.2336483045585322E-2</v>
      </c>
      <c r="Q130" s="169">
        <f>IFERROR(Inv_SY_B!Q130/Inv_SY_B!$DA130-1,"")</f>
        <v>-1.5050172571856257E-2</v>
      </c>
      <c r="R130" s="169">
        <f>IFERROR(Inv_SY_B!R130/Inv_SY_B!$DA130-1,"")</f>
        <v>-1.2992929074899906E-2</v>
      </c>
      <c r="S130" s="169">
        <f>IFERROR(Inv_SY_B!S130/Inv_SY_B!$DA130-1,"")</f>
        <v>-2.9546538535098144E-2</v>
      </c>
      <c r="T130" s="169">
        <f>IFERROR(Inv_SY_B!T130/Inv_SY_B!$DA130-1,"")</f>
        <v>-2.5290322190809622E-3</v>
      </c>
      <c r="U130" s="169">
        <f>IFERROR(Inv_SY_B!U130/Inv_SY_B!$DA130-1,"")</f>
        <v>5.0810370577953234E-2</v>
      </c>
      <c r="V130" s="169">
        <f>IFERROR(Inv_SY_B!V130/Inv_SY_B!$DA130-1,"")</f>
        <v>7.9779272849206384E-2</v>
      </c>
      <c r="W130" s="169">
        <f>IFERROR(Inv_SY_B!W130/Inv_SY_B!$DA130-1,"")</f>
        <v>3.3253277686212224E-2</v>
      </c>
      <c r="X130" s="169">
        <f>IFERROR(Inv_SY_B!X130/Inv_SY_B!$DA130-1,"")</f>
        <v>-0.30430331136579847</v>
      </c>
      <c r="Y130" s="169">
        <f>IFERROR(Inv_SY_B!Y130/Inv_SY_B!$DA130-1,"")</f>
        <v>-6.7328835233226858E-4</v>
      </c>
      <c r="Z130" s="169">
        <f>IFERROR(Inv_SY_B!Z130/Inv_SY_B!$DA130-1,"")</f>
        <v>-1.0270144048123431E-2</v>
      </c>
      <c r="AA130" s="169">
        <f>IFERROR(Inv_SY_B!AA130/Inv_SY_B!$DA130-1,"")</f>
        <v>-2.1803375687926341E-2</v>
      </c>
      <c r="AB130" s="169">
        <f>IFERROR(Inv_SY_B!AB130/Inv_SY_B!$DA130-1,"")</f>
        <v>5.5695923642007816E-2</v>
      </c>
      <c r="AC130" s="169">
        <f>IFERROR(Inv_SY_B!AC130/Inv_SY_B!$DA130-1,"")</f>
        <v>7.0214059176606503E-2</v>
      </c>
      <c r="AD130" s="169">
        <f>IFERROR(Inv_SY_B!AD130/Inv_SY_B!$DA130-1,"")</f>
        <v>1.0658441227539894E-2</v>
      </c>
      <c r="AE130" s="169">
        <f>IFERROR(Inv_SY_B!AE130/Inv_SY_B!$DA130-1,"")</f>
        <v>5.3604051968793254E-2</v>
      </c>
      <c r="AF130" s="169">
        <f>IFERROR(Inv_SY_B!AF130/Inv_SY_B!$DA130-1,"")</f>
        <v>8.5058611559397423E-2</v>
      </c>
      <c r="AG130" s="169">
        <f>IFERROR(Inv_SY_B!AG130/Inv_SY_B!$DA130-1,"")</f>
        <v>5.5767240453616251E-2</v>
      </c>
      <c r="AH130" s="169">
        <f>IFERROR(Inv_SY_B!AH130/Inv_SY_B!$DA130-1,"")</f>
        <v>2.5764798181316717E-2</v>
      </c>
      <c r="AI130" s="169">
        <f>IFERROR(Inv_SY_B!AI130/Inv_SY_B!$DC130-1,"")</f>
        <v>8.2960999532997404E-2</v>
      </c>
      <c r="AJ130" s="169">
        <f>IFERROR(Inv_SY_B!AJ130/Inv_SY_B!$DC130-1,"")</f>
        <v>8.6828717388472532E-2</v>
      </c>
      <c r="AK130" s="169">
        <f>IFERROR(Inv_SY_B!AK130/Inv_SY_B!$DC130-1,"")</f>
        <v>9.7898392630004105E-2</v>
      </c>
      <c r="AL130" s="169">
        <f>IFERROR(Inv_SY_B!AL130/Inv_SY_B!$DC130-1,"")</f>
        <v>8.9653455148088756E-2</v>
      </c>
      <c r="AM130" s="169">
        <f>IFERROR(Inv_SY_B!AM130/Inv_SY_B!$DC130-1,"")</f>
        <v>7.7720865664289374E-2</v>
      </c>
      <c r="AN130" s="169">
        <f>IFERROR(Inv_SY_B!AN130/Inv_SY_B!$DC130-1,"")</f>
        <v>8.70973089062137E-2</v>
      </c>
      <c r="AO130" s="169">
        <f>IFERROR(Inv_SY_B!AO130/Inv_SY_B!$DC130-1,"")</f>
        <v>5.6847046352769048E-2</v>
      </c>
      <c r="AP130" s="169">
        <f>IFERROR(Inv_SY_B!AP130/Inv_SY_B!$DC130-1,"")</f>
        <v>7.0991430590790605E-2</v>
      </c>
      <c r="AQ130" s="169">
        <f>IFERROR(Inv_SY_B!AQ130/Inv_SY_B!$DC130-1,"")</f>
        <v>9.8788275056886921E-3</v>
      </c>
      <c r="AR130" s="169">
        <f>IFERROR(Inv_SY_B!AR130/Inv_SY_B!$DC130-1,"")</f>
        <v>3.9605344397054321E-2</v>
      </c>
      <c r="AS130" s="169">
        <f>IFERROR(Inv_SY_B!AS130/Inv_SY_B!$DC130-1,"")</f>
        <v>5.8465453114989296E-2</v>
      </c>
      <c r="AT130" s="169">
        <f>IFERROR(Inv_SY_B!AT130/Inv_SY_B!$DC130-1,"")</f>
        <v>5.9677338043037986E-2</v>
      </c>
      <c r="AU130" s="169">
        <f>IFERROR(Inv_SY_B!AU130/Inv_SY_B!$DC130-1,"")</f>
        <v>6.5427345254843949E-2</v>
      </c>
      <c r="AV130" s="169">
        <f>IFERROR(Inv_SY_B!AV130/Inv_SY_B!$DC130-1,"")</f>
        <v>3.9961077492716823E-2</v>
      </c>
      <c r="AW130" s="169">
        <f>IFERROR(Inv_SY_B!AW130/Inv_SY_B!$DC130-1,"")</f>
        <v>5.7840770162386645E-2</v>
      </c>
      <c r="AX130" s="169">
        <f>IFERROR(Inv_SY_B!AX130/Inv_SY_B!$DC130-1,"")</f>
        <v>4.7599007711511598E-2</v>
      </c>
      <c r="AY130" s="169">
        <f>IFERROR(Inv_SY_B!AY130/Inv_SY_B!$DC130-1,"")</f>
        <v>2.861460505093838E-2</v>
      </c>
      <c r="AZ130" s="169">
        <f>IFERROR(Inv_SY_B!AZ130/Inv_SY_B!$DC130-1,"")</f>
        <v>2.9388992641205203E-2</v>
      </c>
      <c r="BA130" s="169">
        <f>IFERROR(Inv_SY_B!BA130/Inv_SY_B!$DC130-1,"")</f>
        <v>3.4767374296047704E-2</v>
      </c>
      <c r="BB130" s="169">
        <f>IFERROR(Inv_SY_B!BB130/Inv_SY_B!$DC130-1,"")</f>
        <v>5.5328107056381359E-2</v>
      </c>
      <c r="BC130" s="169">
        <f>IFERROR(Inv_SY_B!BC130/Inv_SY_B!$DC130-1,"")</f>
        <v>2.7574268674528613E-2</v>
      </c>
      <c r="BD130" s="169">
        <f>IFERROR(Inv_SY_B!BD130/Inv_SY_B!$DC130-1,"")</f>
        <v>3.4479605949252701E-2</v>
      </c>
      <c r="BE130" s="169">
        <f>IFERROR(Inv_SY_B!BE130/Inv_SY_B!$DC130-1,"")</f>
        <v>4.1046397884405117E-2</v>
      </c>
      <c r="BF130" s="169">
        <f>IFERROR(Inv_SY_B!BF130/Inv_SY_B!$DC130-1,"")</f>
        <v>5.598614679737679E-2</v>
      </c>
      <c r="BG130" s="169">
        <f>IFERROR(Inv_SY_B!BG130/Inv_SY_B!$DC130-1,"")</f>
        <v>3.5393441741009779E-2</v>
      </c>
      <c r="BH130" s="169">
        <f>IFERROR(Inv_SY_B!BH130/Inv_SY_B!$DC130-1,"")</f>
        <v>4.6862299548564135E-2</v>
      </c>
      <c r="BI130" s="169">
        <f>IFERROR(Inv_SY_B!BI130/Inv_SY_B!$DC130-1,"")</f>
        <v>4.8561061900772806E-2</v>
      </c>
      <c r="BJ130" s="169">
        <f>IFERROR(Inv_SY_B!BJ130/Inv_SY_B!$DC130-1,"")</f>
        <v>4.3951114065948538E-2</v>
      </c>
      <c r="BK130" s="169">
        <f>IFERROR(Inv_SY_B!BK130/Inv_SY_B!$DC130-1,"")</f>
        <v>5.1951830771703733E-3</v>
      </c>
      <c r="BL130" s="169">
        <f>IFERROR(Inv_SY_B!BL130/Inv_SY_B!$DC130-1,"")</f>
        <v>-4.1030187370055926E-2</v>
      </c>
      <c r="BM130" s="169">
        <f>IFERROR(Inv_SY_B!BM130/Inv_SY_B!$DC130-1,"")</f>
        <v>6.9637364078747321E-3</v>
      </c>
      <c r="BN130" s="169">
        <f>IFERROR(Inv_SY_B!BN130/Inv_SY_B!$DC130-1,"")</f>
        <v>-2.7281598948874719E-2</v>
      </c>
      <c r="BO130" s="169">
        <f>IFERROR(Inv_SY_B!BO130/Inv_SY_B!$DC130-1,"")</f>
        <v>2.901402357329852E-2</v>
      </c>
      <c r="BP130" s="169">
        <f>IFERROR(Inv_SY_B!BP130/Inv_SY_B!$DC130-1,"")</f>
        <v>6.0192324084100246E-2</v>
      </c>
      <c r="BQ130" s="169">
        <f>IFERROR(Inv_SY_B!BQ130/Inv_SY_B!$DC130-1,"")</f>
        <v>4.87551062242364E-2</v>
      </c>
      <c r="BR130" s="169">
        <f>IFERROR(Inv_SY_B!BR130/Inv_SY_B!$DC130-1,"")</f>
        <v>4.1011439918059445E-2</v>
      </c>
      <c r="BS130" s="169">
        <f>IFERROR(Inv_SY_B!BS130/Inv_SY_B!$DC130-1,"")</f>
        <v>4.353532362731527E-2</v>
      </c>
      <c r="BT130" s="169">
        <f>IFERROR(Inv_SY_B!BT130/Inv_SY_B!$DC130-1,"")</f>
        <v>-2.0318854305730549E-2</v>
      </c>
      <c r="BU130" s="169">
        <f>IFERROR(Inv_SY_B!BU130/Inv_SY_B!$DC130-1,"")</f>
        <v>-3.2889469679916461E-3</v>
      </c>
      <c r="BV130" s="169">
        <f>IFERROR(Inv_SY_B!BV130/Inv_SY_B!$DC130-1,"")</f>
        <v>-1.4116353062754827E-2</v>
      </c>
      <c r="BW130" s="169">
        <f>IFERROR(Inv_SY_B!BW130/Inv_SY_B!$DC130-1,"")</f>
        <v>5.8490423090950205E-2</v>
      </c>
      <c r="BX130" s="169">
        <f>IFERROR(Inv_SY_B!BX130/Inv_SY_B!$DC130-1,"")</f>
        <v>8.682477476068895E-2</v>
      </c>
      <c r="BY130" s="169">
        <f>IFERROR(Inv_SY_B!BY130/Inv_SY_B!$DC130-1,"")</f>
        <v>7.9485421502436537E-2</v>
      </c>
      <c r="BZ130" s="169">
        <f>IFERROR(Inv_SY_B!BZ130/Inv_SY_B!$DC130-1,"")</f>
        <v>8.0024530359951607E-2</v>
      </c>
      <c r="CA130" s="169">
        <f>IFERROR(Inv_SY_B!CA130/Inv_SY_B!$DC130-1,"")</f>
        <v>8.2532748584115412E-2</v>
      </c>
      <c r="CB130" s="169">
        <f>IFERROR(Inv_SY_B!CB130/Inv_SY_B!$DC130-1,"")</f>
        <v>5.1744148883869689E-2</v>
      </c>
      <c r="CC130" s="169">
        <f>IFERROR(Inv_SY_B!CC130/Inv_SY_B!$DC130-1,"")</f>
        <v>1.1617581442584513E-3</v>
      </c>
      <c r="CD130" s="169">
        <f>IFERROR(Inv_SY_B!CD130/Inv_SY_B!$DC130-1,"")</f>
        <v>4.6204602598337363E-2</v>
      </c>
      <c r="CE130" s="169">
        <f>IFERROR(Inv_SY_B!CE130/Inv_SY_B!$DC130-1,"")</f>
        <v>-2.7793938674142704E-2</v>
      </c>
      <c r="CF130" s="169">
        <f>IFERROR(Inv_SY_B!CF130/Inv_SY_B!$DC130-1,"")</f>
        <v>5.9671889366517128E-3</v>
      </c>
      <c r="CG130" s="169">
        <f>IFERROR(Inv_SY_B!CG130/Inv_SY_B!$DC130-1,"")</f>
        <v>-0.22823547218149287</v>
      </c>
      <c r="CH130" s="169">
        <f>IFERROR(Inv_SY_B!CH130/Inv_SY_B!$DC130-1,"")</f>
        <v>-2.3721070177404546E-2</v>
      </c>
      <c r="CI130" s="169">
        <f>IFERROR(Inv_SY_B!CI130/Inv_SY_B!$DC130-1,"")</f>
        <v>-0.9367834422830621</v>
      </c>
      <c r="CJ130" s="169" t="str">
        <f>IFERROR(Inv_SY_B!CJ130/Inv_SY_B!$DC130-1,"")</f>
        <v/>
      </c>
      <c r="CK130" s="169">
        <f>IFERROR(Inv_SY_B!CK130/Inv_SY_B!$DC130-1,"")</f>
        <v>-1</v>
      </c>
      <c r="CL130" s="169">
        <f>IFERROR(Inv_SY_B!CL130/Inv_SY_B!$DC130-1,"")</f>
        <v>-0.91493966530412019</v>
      </c>
      <c r="CM130" s="169">
        <f>IFERROR(Inv_SY_B!CM130/Inv_SY_B!$DB130-1,"")</f>
        <v>-0.21744009605620951</v>
      </c>
      <c r="CN130" s="169">
        <f>IFERROR(Inv_SY_B!CN130/Inv_SY_B!$DB130-1,"")</f>
        <v>-5.3507660040543525E-2</v>
      </c>
      <c r="CO130" s="169">
        <f>IFERROR(Inv_SY_B!CO130/Inv_SY_B!$DB130-1,"")</f>
        <v>6.2507611723847667E-3</v>
      </c>
      <c r="CP130" s="169">
        <f>IFERROR(Inv_SY_B!CP130/Inv_SY_B!$DB130-1,"")</f>
        <v>5.2449841735709102E-2</v>
      </c>
      <c r="CQ130" s="169">
        <f>IFERROR(Inv_SY_B!CQ130/Inv_SY_B!$DB130-1,"")</f>
        <v>0.2659377625487902</v>
      </c>
      <c r="CR130" s="169">
        <f>IFERROR(Inv_SY_B!CR130/Inv_SY_B!$DB130-1,"")</f>
        <v>1.0189821091564744E-2</v>
      </c>
      <c r="CS130" s="169">
        <f>IFERROR(Inv_SY_B!CS130/Inv_SY_B!$DB130-1,"")</f>
        <v>-2.1000371541216034E-2</v>
      </c>
      <c r="CT130" s="169">
        <f>IFERROR(Inv_SY_B!CT130/Inv_SY_B!$DB130-1,"")</f>
        <v>-4.2880058910480523E-2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-2.7760623200380974E-2</v>
      </c>
      <c r="D131" s="169">
        <f>IFERROR(Inv_SY_B!D131/Inv_SY_B!$DA131-1,"")</f>
        <v>-2.0180569946687044E-2</v>
      </c>
      <c r="E131" s="169">
        <f>IFERROR(Inv_SY_B!E131/Inv_SY_B!$DA131-1,"")</f>
        <v>3.8754483815613971E-2</v>
      </c>
      <c r="F131" s="169">
        <f>IFERROR(Inv_SY_B!F131/Inv_SY_B!$DA131-1,"")</f>
        <v>2.8204633589361761E-2</v>
      </c>
      <c r="G131" s="169">
        <f>IFERROR(Inv_SY_B!G131/Inv_SY_B!$DA131-1,"")</f>
        <v>3.7028303343975555E-2</v>
      </c>
      <c r="H131" s="169">
        <f>IFERROR(Inv_SY_B!H131/Inv_SY_B!$DA131-1,"")</f>
        <v>4.3961144007444108E-2</v>
      </c>
      <c r="I131" s="169">
        <f>IFERROR(Inv_SY_B!I131/Inv_SY_B!$DA131-1,"")</f>
        <v>6.0661744801266071E-2</v>
      </c>
      <c r="J131" s="169">
        <f>IFERROR(Inv_SY_B!J131/Inv_SY_B!$DA131-1,"")</f>
        <v>1.6068185172663618E-2</v>
      </c>
      <c r="K131" s="169">
        <f>IFERROR(Inv_SY_B!K131/Inv_SY_B!$DA131-1,"")</f>
        <v>3.9931107953893319E-2</v>
      </c>
      <c r="L131" s="169">
        <f>IFERROR(Inv_SY_B!L131/Inv_SY_B!$DA131-1,"")</f>
        <v>4.4136105286017635E-2</v>
      </c>
      <c r="M131" s="169">
        <f>IFERROR(Inv_SY_B!M131/Inv_SY_B!$DA131-1,"")</f>
        <v>5.2347459067877189E-2</v>
      </c>
      <c r="N131" s="169">
        <f>IFERROR(Inv_SY_B!N131/Inv_SY_B!$DA131-1,"")</f>
        <v>4.40703944847185E-2</v>
      </c>
      <c r="O131" s="169">
        <f>IFERROR(Inv_SY_B!O131/Inv_SY_B!$DA131-1,"")</f>
        <v>4.4480083774497192E-2</v>
      </c>
      <c r="P131" s="169">
        <f>IFERROR(Inv_SY_B!P131/Inv_SY_B!$DA131-1,"")</f>
        <v>2.5120639081307461E-2</v>
      </c>
      <c r="Q131" s="169">
        <f>IFERROR(Inv_SY_B!Q131/Inv_SY_B!$DA131-1,"")</f>
        <v>1.422717737621837E-2</v>
      </c>
      <c r="R131" s="169">
        <f>IFERROR(Inv_SY_B!R131/Inv_SY_B!$DA131-1,"")</f>
        <v>3.5968126529206668E-3</v>
      </c>
      <c r="S131" s="169">
        <f>IFERROR(Inv_SY_B!S131/Inv_SY_B!$DA131-1,"")</f>
        <v>-7.0664955798129814E-3</v>
      </c>
      <c r="T131" s="169">
        <f>IFERROR(Inv_SY_B!T131/Inv_SY_B!$DA131-1,"")</f>
        <v>1.5967364516166871E-2</v>
      </c>
      <c r="U131" s="169">
        <f>IFERROR(Inv_SY_B!U131/Inv_SY_B!$DA131-1,"")</f>
        <v>2.6304185918445633E-2</v>
      </c>
      <c r="V131" s="169">
        <f>IFERROR(Inv_SY_B!V131/Inv_SY_B!$DA131-1,"")</f>
        <v>3.3178181600185264E-2</v>
      </c>
      <c r="W131" s="169">
        <f>IFERROR(Inv_SY_B!W131/Inv_SY_B!$DA131-1,"")</f>
        <v>-1.1749589384758563E-3</v>
      </c>
      <c r="X131" s="169">
        <f>IFERROR(Inv_SY_B!X131/Inv_SY_B!$DA131-1,"")</f>
        <v>-0.34304840343001486</v>
      </c>
      <c r="Y131" s="169">
        <f>IFERROR(Inv_SY_B!Y131/Inv_SY_B!$DA131-1,"")</f>
        <v>4.2003764703404833E-2</v>
      </c>
      <c r="Z131" s="169">
        <f>IFERROR(Inv_SY_B!Z131/Inv_SY_B!$DA131-1,"")</f>
        <v>3.3278142170076741E-2</v>
      </c>
      <c r="AA131" s="169">
        <f>IFERROR(Inv_SY_B!AA131/Inv_SY_B!$DA131-1,"")</f>
        <v>-7.6711132801185578E-2</v>
      </c>
      <c r="AB131" s="169">
        <f>IFERROR(Inv_SY_B!AB131/Inv_SY_B!$DA131-1,"")</f>
        <v>-1.2270430539555566E-2</v>
      </c>
      <c r="AC131" s="169">
        <f>IFERROR(Inv_SY_B!AC131/Inv_SY_B!$DA131-1,"")</f>
        <v>-4.831766871945975E-3</v>
      </c>
      <c r="AD131" s="169">
        <f>IFERROR(Inv_SY_B!AD131/Inv_SY_B!$DA131-1,"")</f>
        <v>-5.3462900130650914E-2</v>
      </c>
      <c r="AE131" s="169">
        <f>IFERROR(Inv_SY_B!AE131/Inv_SY_B!$DA131-1,"")</f>
        <v>-2.8056991319808766E-2</v>
      </c>
      <c r="AF131" s="169">
        <f>IFERROR(Inv_SY_B!AF131/Inv_SY_B!$DA131-1,"")</f>
        <v>-6.5721151131722388E-3</v>
      </c>
      <c r="AG131" s="169">
        <f>IFERROR(Inv_SY_B!AG131/Inv_SY_B!$DA131-1,"")</f>
        <v>-2.5884856409691737E-2</v>
      </c>
      <c r="AH131" s="169">
        <f>IFERROR(Inv_SY_B!AH131/Inv_SY_B!$DA131-1,"")</f>
        <v>-3.6298669034672382E-2</v>
      </c>
      <c r="AI131" s="169">
        <f>IFERROR(Inv_SY_B!AI131/Inv_SY_B!$DC131-1,"")</f>
        <v>4.8442919252376315E-2</v>
      </c>
      <c r="AJ131" s="169">
        <f>IFERROR(Inv_SY_B!AJ131/Inv_SY_B!$DC131-1,"")</f>
        <v>4.7693317546523728E-2</v>
      </c>
      <c r="AK131" s="169">
        <f>IFERROR(Inv_SY_B!AK131/Inv_SY_B!$DC131-1,"")</f>
        <v>3.7741708692964338E-2</v>
      </c>
      <c r="AL131" s="169">
        <f>IFERROR(Inv_SY_B!AL131/Inv_SY_B!$DC131-1,"")</f>
        <v>2.3225980967854554E-2</v>
      </c>
      <c r="AM131" s="169">
        <f>IFERROR(Inv_SY_B!AM131/Inv_SY_B!$DC131-1,"")</f>
        <v>1.3708686803411307E-2</v>
      </c>
      <c r="AN131" s="169">
        <f>IFERROR(Inv_SY_B!AN131/Inv_SY_B!$DC131-1,"")</f>
        <v>4.0186889353194921E-2</v>
      </c>
      <c r="AO131" s="169">
        <f>IFERROR(Inv_SY_B!AO131/Inv_SY_B!$DC131-1,"")</f>
        <v>1.8033545085877289E-2</v>
      </c>
      <c r="AP131" s="169">
        <f>IFERROR(Inv_SY_B!AP131/Inv_SY_B!$DC131-1,"")</f>
        <v>3.3608696020768658E-2</v>
      </c>
      <c r="AQ131" s="169">
        <f>IFERROR(Inv_SY_B!AQ131/Inv_SY_B!$DC131-1,"")</f>
        <v>1.2368949577918453E-2</v>
      </c>
      <c r="AR131" s="169">
        <f>IFERROR(Inv_SY_B!AR131/Inv_SY_B!$DC131-1,"")</f>
        <v>2.6938881312662089E-2</v>
      </c>
      <c r="AS131" s="169">
        <f>IFERROR(Inv_SY_B!AS131/Inv_SY_B!$DC131-1,"")</f>
        <v>4.419517625254521E-2</v>
      </c>
      <c r="AT131" s="169">
        <f>IFERROR(Inv_SY_B!AT131/Inv_SY_B!$DC131-1,"")</f>
        <v>4.3635473645508904E-2</v>
      </c>
      <c r="AU131" s="169">
        <f>IFERROR(Inv_SY_B!AU131/Inv_SY_B!$DC131-1,"")</f>
        <v>4.4078571542745859E-2</v>
      </c>
      <c r="AV131" s="169">
        <f>IFERROR(Inv_SY_B!AV131/Inv_SY_B!$DC131-1,"")</f>
        <v>-2.4121465488679439E-2</v>
      </c>
      <c r="AW131" s="169">
        <f>IFERROR(Inv_SY_B!AW131/Inv_SY_B!$DC131-1,"")</f>
        <v>4.2337915668628989E-2</v>
      </c>
      <c r="AX131" s="169">
        <f>IFERROR(Inv_SY_B!AX131/Inv_SY_B!$DC131-1,"")</f>
        <v>3.8947964311577543E-2</v>
      </c>
      <c r="AY131" s="169">
        <f>IFERROR(Inv_SY_B!AY131/Inv_SY_B!$DC131-1,"")</f>
        <v>1.3922799670040176E-2</v>
      </c>
      <c r="AZ131" s="169">
        <f>IFERROR(Inv_SY_B!AZ131/Inv_SY_B!$DC131-1,"")</f>
        <v>2.9235040080424879E-2</v>
      </c>
      <c r="BA131" s="169">
        <f>IFERROR(Inv_SY_B!BA131/Inv_SY_B!$DC131-1,"")</f>
        <v>3.4764620083727049E-2</v>
      </c>
      <c r="BB131" s="169">
        <f>IFERROR(Inv_SY_B!BB131/Inv_SY_B!$DC131-1,"")</f>
        <v>4.2522326574117697E-2</v>
      </c>
      <c r="BC131" s="169">
        <f>IFERROR(Inv_SY_B!BC131/Inv_SY_B!$DC131-1,"")</f>
        <v>4.5978542402416389E-2</v>
      </c>
      <c r="BD131" s="169">
        <f>IFERROR(Inv_SY_B!BD131/Inv_SY_B!$DC131-1,"")</f>
        <v>3.1585597169599966E-2</v>
      </c>
      <c r="BE131" s="169">
        <f>IFERROR(Inv_SY_B!BE131/Inv_SY_B!$DC131-1,"")</f>
        <v>5.1852218862697752E-2</v>
      </c>
      <c r="BF131" s="169">
        <f>IFERROR(Inv_SY_B!BF131/Inv_SY_B!$DC131-1,"")</f>
        <v>5.6169582989624933E-2</v>
      </c>
      <c r="BG131" s="169">
        <f>IFERROR(Inv_SY_B!BG131/Inv_SY_B!$DC131-1,"")</f>
        <v>4.5798491012285281E-2</v>
      </c>
      <c r="BH131" s="169">
        <f>IFERROR(Inv_SY_B!BH131/Inv_SY_B!$DC131-1,"")</f>
        <v>5.3982529021867842E-2</v>
      </c>
      <c r="BI131" s="169">
        <f>IFERROR(Inv_SY_B!BI131/Inv_SY_B!$DC131-1,"")</f>
        <v>4.6890802779081531E-2</v>
      </c>
      <c r="BJ131" s="169">
        <f>IFERROR(Inv_SY_B!BJ131/Inv_SY_B!$DC131-1,"")</f>
        <v>5.2940529487491395E-2</v>
      </c>
      <c r="BK131" s="169">
        <f>IFERROR(Inv_SY_B!BK131/Inv_SY_B!$DC131-1,"")</f>
        <v>3.1579539032771997E-2</v>
      </c>
      <c r="BL131" s="169">
        <f>IFERROR(Inv_SY_B!BL131/Inv_SY_B!$DC131-1,"")</f>
        <v>-2.82391624977677E-2</v>
      </c>
      <c r="BM131" s="169">
        <f>IFERROR(Inv_SY_B!BM131/Inv_SY_B!$DC131-1,"")</f>
        <v>2.0978564822509815E-2</v>
      </c>
      <c r="BN131" s="169">
        <f>IFERROR(Inv_SY_B!BN131/Inv_SY_B!$DC131-1,"")</f>
        <v>1.9330936662993015E-2</v>
      </c>
      <c r="BO131" s="169">
        <f>IFERROR(Inv_SY_B!BO131/Inv_SY_B!$DC131-1,"")</f>
        <v>4.44198275283052E-2</v>
      </c>
      <c r="BP131" s="169">
        <f>IFERROR(Inv_SY_B!BP131/Inv_SY_B!$DC131-1,"")</f>
        <v>4.8559829610169469E-2</v>
      </c>
      <c r="BQ131" s="169">
        <f>IFERROR(Inv_SY_B!BQ131/Inv_SY_B!$DC131-1,"")</f>
        <v>6.7470711637199754E-2</v>
      </c>
      <c r="BR131" s="169">
        <f>IFERROR(Inv_SY_B!BR131/Inv_SY_B!$DC131-1,"")</f>
        <v>5.4737739693571763E-2</v>
      </c>
      <c r="BS131" s="169">
        <f>IFERROR(Inv_SY_B!BS131/Inv_SY_B!$DC131-1,"")</f>
        <v>5.7130018546131422E-2</v>
      </c>
      <c r="BT131" s="169">
        <f>IFERROR(Inv_SY_B!BT131/Inv_SY_B!$DC131-1,"")</f>
        <v>1.083390847390775E-2</v>
      </c>
      <c r="BU131" s="169">
        <f>IFERROR(Inv_SY_B!BU131/Inv_SY_B!$DC131-1,"")</f>
        <v>4.6066846927724114E-2</v>
      </c>
      <c r="BV131" s="169">
        <f>IFERROR(Inv_SY_B!BV131/Inv_SY_B!$DC131-1,"")</f>
        <v>2.5533073844761667E-2</v>
      </c>
      <c r="BW131" s="169">
        <f>IFERROR(Inv_SY_B!BW131/Inv_SY_B!$DC131-1,"")</f>
        <v>7.6578835948023727E-2</v>
      </c>
      <c r="BX131" s="169">
        <f>IFERROR(Inv_SY_B!BX131/Inv_SY_B!$DC131-1,"")</f>
        <v>6.4501429755452255E-2</v>
      </c>
      <c r="BY131" s="169">
        <f>IFERROR(Inv_SY_B!BY131/Inv_SY_B!$DC131-1,"")</f>
        <v>7.291968085811007E-2</v>
      </c>
      <c r="BZ131" s="169">
        <f>IFERROR(Inv_SY_B!BZ131/Inv_SY_B!$DC131-1,"")</f>
        <v>5.8646671891797064E-2</v>
      </c>
      <c r="CA131" s="169">
        <f>IFERROR(Inv_SY_B!CA131/Inv_SY_B!$DC131-1,"")</f>
        <v>1.7011818557310265E-2</v>
      </c>
      <c r="CB131" s="169">
        <f>IFERROR(Inv_SY_B!CB131/Inv_SY_B!$DC131-1,"")</f>
        <v>-1.1534386655651541E-2</v>
      </c>
      <c r="CC131" s="169">
        <f>IFERROR(Inv_SY_B!CC131/Inv_SY_B!$DC131-1,"")</f>
        <v>2.9651680567029493E-2</v>
      </c>
      <c r="CD131" s="169">
        <f>IFERROR(Inv_SY_B!CD131/Inv_SY_B!$DC131-1,"")</f>
        <v>4.7808355272239922E-2</v>
      </c>
      <c r="CE131" s="169">
        <f>IFERROR(Inv_SY_B!CE131/Inv_SY_B!$DC131-1,"")</f>
        <v>-8.5120997083757421E-3</v>
      </c>
      <c r="CF131" s="169">
        <f>IFERROR(Inv_SY_B!CF131/Inv_SY_B!$DC131-1,"")</f>
        <v>3.7377618694318882E-2</v>
      </c>
      <c r="CG131" s="169">
        <f>IFERROR(Inv_SY_B!CG131/Inv_SY_B!$DC131-1,"")</f>
        <v>-1.3789180254014655E-3</v>
      </c>
      <c r="CH131" s="169">
        <f>IFERROR(Inv_SY_B!CH131/Inv_SY_B!$DC131-1,"")</f>
        <v>6.1748408816429512E-2</v>
      </c>
      <c r="CI131" s="169">
        <f>IFERROR(Inv_SY_B!CI131/Inv_SY_B!$DC131-1,"")</f>
        <v>-0.9308074070658956</v>
      </c>
      <c r="CJ131" s="169" t="str">
        <f>IFERROR(Inv_SY_B!CJ131/Inv_SY_B!$DC131-1,"")</f>
        <v/>
      </c>
      <c r="CK131" s="169">
        <f>IFERROR(Inv_SY_B!CK131/Inv_SY_B!$DC131-1,"")</f>
        <v>-1</v>
      </c>
      <c r="CL131" s="169">
        <f>IFERROR(Inv_SY_B!CL131/Inv_SY_B!$DC131-1,"")</f>
        <v>-0.90907981386691139</v>
      </c>
      <c r="CM131" s="169">
        <f>IFERROR(Inv_SY_B!CM131/Inv_SY_B!$DB131-1,"")</f>
        <v>5.5672857830808331E-2</v>
      </c>
      <c r="CN131" s="169">
        <f>IFERROR(Inv_SY_B!CN131/Inv_SY_B!$DB131-1,"")</f>
        <v>1.0570911310396891E-3</v>
      </c>
      <c r="CO131" s="169">
        <f>IFERROR(Inv_SY_B!CO131/Inv_SY_B!$DB131-1,"")</f>
        <v>2.3861653354390722E-2</v>
      </c>
      <c r="CP131" s="169">
        <f>IFERROR(Inv_SY_B!CP131/Inv_SY_B!$DB131-1,"")</f>
        <v>2.6087533226162307E-3</v>
      </c>
      <c r="CQ131" s="169">
        <f>IFERROR(Inv_SY_B!CQ131/Inv_SY_B!$DB131-1,"")</f>
        <v>-3.3550191837906862E-2</v>
      </c>
      <c r="CR131" s="169">
        <f>IFERROR(Inv_SY_B!CR131/Inv_SY_B!$DB131-1,"")</f>
        <v>2.1926745040876439E-2</v>
      </c>
      <c r="CS131" s="169">
        <f>IFERROR(Inv_SY_B!CS131/Inv_SY_B!$DB131-1,"")</f>
        <v>-4.2343366271143323E-2</v>
      </c>
      <c r="CT131" s="169">
        <f>IFERROR(Inv_SY_B!CT131/Inv_SY_B!$DB131-1,"")</f>
        <v>-2.923354257068167E-2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5.0702017173244629E-2</v>
      </c>
      <c r="D132" s="169">
        <f>IFERROR(Inv_SY_B!D132/Inv_SY_B!$DA132-1,"")</f>
        <v>4.7189398598892263E-2</v>
      </c>
      <c r="E132" s="169">
        <f>IFERROR(Inv_SY_B!E132/Inv_SY_B!$DA132-1,"")</f>
        <v>2.0319476228652711E-2</v>
      </c>
      <c r="F132" s="169">
        <f>IFERROR(Inv_SY_B!F132/Inv_SY_B!$DA132-1,"")</f>
        <v>5.789515665772127E-3</v>
      </c>
      <c r="G132" s="169">
        <f>IFERROR(Inv_SY_B!G132/Inv_SY_B!$DA132-1,"")</f>
        <v>1.4004029227505432E-2</v>
      </c>
      <c r="H132" s="169">
        <f>IFERROR(Inv_SY_B!H132/Inv_SY_B!$DA132-1,"")</f>
        <v>2.4151272155679138E-2</v>
      </c>
      <c r="I132" s="169">
        <f>IFERROR(Inv_SY_B!I132/Inv_SY_B!$DA132-1,"")</f>
        <v>1.3040147070444874E-2</v>
      </c>
      <c r="J132" s="169">
        <f>IFERROR(Inv_SY_B!J132/Inv_SY_B!$DA132-1,"")</f>
        <v>-1.8492569210529997E-2</v>
      </c>
      <c r="K132" s="169">
        <f>IFERROR(Inv_SY_B!K132/Inv_SY_B!$DA132-1,"")</f>
        <v>-1.0167654615199417E-2</v>
      </c>
      <c r="L132" s="169">
        <f>IFERROR(Inv_SY_B!L132/Inv_SY_B!$DA132-1,"")</f>
        <v>-1.8311776384865031E-3</v>
      </c>
      <c r="M132" s="169">
        <f>IFERROR(Inv_SY_B!M132/Inv_SY_B!$DA132-1,"")</f>
        <v>-2.9470646198521688E-3</v>
      </c>
      <c r="N132" s="169">
        <f>IFERROR(Inv_SY_B!N132/Inv_SY_B!$DA132-1,"")</f>
        <v>-3.1384774327130049E-3</v>
      </c>
      <c r="O132" s="169">
        <f>IFERROR(Inv_SY_B!O132/Inv_SY_B!$DA132-1,"")</f>
        <v>-1.178076593338484E-2</v>
      </c>
      <c r="P132" s="169">
        <f>IFERROR(Inv_SY_B!P132/Inv_SY_B!$DA132-1,"")</f>
        <v>-3.3202555097440634E-2</v>
      </c>
      <c r="Q132" s="169">
        <f>IFERROR(Inv_SY_B!Q132/Inv_SY_B!$DA132-1,"")</f>
        <v>-8.5520559021053932E-3</v>
      </c>
      <c r="R132" s="169">
        <f>IFERROR(Inv_SY_B!R132/Inv_SY_B!$DA132-1,"")</f>
        <v>-2.1913692740295199E-2</v>
      </c>
      <c r="S132" s="169">
        <f>IFERROR(Inv_SY_B!S132/Inv_SY_B!$DA132-1,"")</f>
        <v>-2.840997712576232E-2</v>
      </c>
      <c r="T132" s="169">
        <f>IFERROR(Inv_SY_B!T132/Inv_SY_B!$DA132-1,"")</f>
        <v>2.6016696604975742E-3</v>
      </c>
      <c r="U132" s="169">
        <f>IFERROR(Inv_SY_B!U132/Inv_SY_B!$DA132-1,"")</f>
        <v>9.8822049679197166E-2</v>
      </c>
      <c r="V132" s="169">
        <f>IFERROR(Inv_SY_B!V132/Inv_SY_B!$DA132-1,"")</f>
        <v>9.9215825987756023E-2</v>
      </c>
      <c r="W132" s="169">
        <f>IFERROR(Inv_SY_B!W132/Inv_SY_B!$DA132-1,"")</f>
        <v>6.3369067183938643E-2</v>
      </c>
      <c r="X132" s="169">
        <f>IFERROR(Inv_SY_B!X132/Inv_SY_B!$DA132-1,"")</f>
        <v>-0.29438452544117444</v>
      </c>
      <c r="Y132" s="169">
        <f>IFERROR(Inv_SY_B!Y132/Inv_SY_B!$DA132-1,"")</f>
        <v>4.3333586292342074E-2</v>
      </c>
      <c r="Z132" s="169">
        <f>IFERROR(Inv_SY_B!Z132/Inv_SY_B!$DA132-1,"")</f>
        <v>3.1152499842668657E-2</v>
      </c>
      <c r="AA132" s="169">
        <f>IFERROR(Inv_SY_B!AA132/Inv_SY_B!$DA132-1,"")</f>
        <v>-5.9450958953012889E-2</v>
      </c>
      <c r="AB132" s="169">
        <f>IFERROR(Inv_SY_B!AB132/Inv_SY_B!$DA132-1,"")</f>
        <v>7.3299762227563292E-3</v>
      </c>
      <c r="AC132" s="169">
        <f>IFERROR(Inv_SY_B!AC132/Inv_SY_B!$DA132-1,"")</f>
        <v>2.0218283657756908E-2</v>
      </c>
      <c r="AD132" s="169">
        <f>IFERROR(Inv_SY_B!AD132/Inv_SY_B!$DA132-1,"")</f>
        <v>-2.568726102573049E-2</v>
      </c>
      <c r="AE132" s="169">
        <f>IFERROR(Inv_SY_B!AE132/Inv_SY_B!$DA132-1,"")</f>
        <v>-1.0113093292700714E-3</v>
      </c>
      <c r="AF132" s="169">
        <f>IFERROR(Inv_SY_B!AF132/Inv_SY_B!$DA132-1,"")</f>
        <v>1.8899778180273108E-2</v>
      </c>
      <c r="AG132" s="169">
        <f>IFERROR(Inv_SY_B!AG132/Inv_SY_B!$DA132-1,"")</f>
        <v>-1.911397309200491E-2</v>
      </c>
      <c r="AH132" s="169">
        <f>IFERROR(Inv_SY_B!AH132/Inv_SY_B!$DA132-1,"")</f>
        <v>-2.0054574670409164E-2</v>
      </c>
      <c r="AI132" s="169">
        <f>IFERROR(Inv_SY_B!AI132/Inv_SY_B!$DC132-1,"")</f>
        <v>5.6080385035450542E-2</v>
      </c>
      <c r="AJ132" s="169">
        <f>IFERROR(Inv_SY_B!AJ132/Inv_SY_B!$DC132-1,"")</f>
        <v>5.9736640012796327E-2</v>
      </c>
      <c r="AK132" s="169">
        <f>IFERROR(Inv_SY_B!AK132/Inv_SY_B!$DC132-1,"")</f>
        <v>5.5863619767585915E-2</v>
      </c>
      <c r="AL132" s="169">
        <f>IFERROR(Inv_SY_B!AL132/Inv_SY_B!$DC132-1,"")</f>
        <v>4.4638101569977939E-2</v>
      </c>
      <c r="AM132" s="169">
        <f>IFERROR(Inv_SY_B!AM132/Inv_SY_B!$DC132-1,"")</f>
        <v>3.3368978905655933E-2</v>
      </c>
      <c r="AN132" s="169">
        <f>IFERROR(Inv_SY_B!AN132/Inv_SY_B!$DC132-1,"")</f>
        <v>5.6080385035450542E-2</v>
      </c>
      <c r="AO132" s="169">
        <f>IFERROR(Inv_SY_B!AO132/Inv_SY_B!$DC132-1,"")</f>
        <v>5.046293617887887E-2</v>
      </c>
      <c r="AP132" s="169">
        <f>IFERROR(Inv_SY_B!AP132/Inv_SY_B!$DC132-1,"")</f>
        <v>4.4963749403498232E-2</v>
      </c>
      <c r="AQ132" s="169">
        <f>IFERROR(Inv_SY_B!AQ132/Inv_SY_B!$DC132-1,"")</f>
        <v>3.1305390008358192E-2</v>
      </c>
      <c r="AR132" s="169">
        <f>IFERROR(Inv_SY_B!AR132/Inv_SY_B!$DC132-1,"")</f>
        <v>6.6981284450593481E-3</v>
      </c>
      <c r="AS132" s="169">
        <f>IFERROR(Inv_SY_B!AS132/Inv_SY_B!$DC132-1,"")</f>
        <v>5.0692219805677841E-2</v>
      </c>
      <c r="AT132" s="169">
        <f>IFERROR(Inv_SY_B!AT132/Inv_SY_B!$DC132-1,"")</f>
        <v>4.7782610581600604E-2</v>
      </c>
      <c r="AU132" s="169">
        <f>IFERROR(Inv_SY_B!AU132/Inv_SY_B!$DC132-1,"")</f>
        <v>4.7818531683132326E-2</v>
      </c>
      <c r="AV132" s="169">
        <f>IFERROR(Inv_SY_B!AV132/Inv_SY_B!$DC132-1,"")</f>
        <v>8.379275207168746E-3</v>
      </c>
      <c r="AW132" s="169">
        <f>IFERROR(Inv_SY_B!AW132/Inv_SY_B!$DC132-1,"")</f>
        <v>4.9275743379294301E-2</v>
      </c>
      <c r="AX132" s="169">
        <f>IFERROR(Inv_SY_B!AX132/Inv_SY_B!$DC132-1,"")</f>
        <v>4.684353035583988E-2</v>
      </c>
      <c r="AY132" s="169">
        <f>IFERROR(Inv_SY_B!AY132/Inv_SY_B!$DC132-1,"")</f>
        <v>2.416586790525832E-2</v>
      </c>
      <c r="AZ132" s="169">
        <f>IFERROR(Inv_SY_B!AZ132/Inv_SY_B!$DC132-1,"")</f>
        <v>4.4444240975409333E-2</v>
      </c>
      <c r="BA132" s="169">
        <f>IFERROR(Inv_SY_B!BA132/Inv_SY_B!$DC132-1,"")</f>
        <v>4.149901005797263E-2</v>
      </c>
      <c r="BB132" s="169">
        <f>IFERROR(Inv_SY_B!BB132/Inv_SY_B!$DC132-1,"")</f>
        <v>4.713409463961038E-2</v>
      </c>
      <c r="BC132" s="169">
        <f>IFERROR(Inv_SY_B!BC132/Inv_SY_B!$DC132-1,"")</f>
        <v>4.5171991702626091E-2</v>
      </c>
      <c r="BD132" s="169">
        <f>IFERROR(Inv_SY_B!BD132/Inv_SY_B!$DC132-1,"")</f>
        <v>4.0072522056300075E-2</v>
      </c>
      <c r="BE132" s="169">
        <f>IFERROR(Inv_SY_B!BE132/Inv_SY_B!$DC132-1,"")</f>
        <v>5.6080385035450098E-2</v>
      </c>
      <c r="BF132" s="169">
        <f>IFERROR(Inv_SY_B!BF132/Inv_SY_B!$DC132-1,"")</f>
        <v>6.209026163788911E-2</v>
      </c>
      <c r="BG132" s="169">
        <f>IFERROR(Inv_SY_B!BG132/Inv_SY_B!$DC132-1,"")</f>
        <v>4.2132894831299117E-2</v>
      </c>
      <c r="BH132" s="169">
        <f>IFERROR(Inv_SY_B!BH132/Inv_SY_B!$DC132-1,"")</f>
        <v>5.3873530127511726E-2</v>
      </c>
      <c r="BI132" s="169">
        <f>IFERROR(Inv_SY_B!BI132/Inv_SY_B!$DC132-1,"")</f>
        <v>4.9202550595093486E-2</v>
      </c>
      <c r="BJ132" s="169">
        <f>IFERROR(Inv_SY_B!BJ132/Inv_SY_B!$DC132-1,"")</f>
        <v>4.8983070619889713E-2</v>
      </c>
      <c r="BK132" s="169">
        <f>IFERROR(Inv_SY_B!BK132/Inv_SY_B!$DC132-1,"")</f>
        <v>2.5184416324306902E-2</v>
      </c>
      <c r="BL132" s="169">
        <f>IFERROR(Inv_SY_B!BL132/Inv_SY_B!$DC132-1,"")</f>
        <v>4.4242792456730129E-3</v>
      </c>
      <c r="BM132" s="169">
        <f>IFERROR(Inv_SY_B!BM132/Inv_SY_B!$DC132-1,"")</f>
        <v>2.4715591645299906E-2</v>
      </c>
      <c r="BN132" s="169">
        <f>IFERROR(Inv_SY_B!BN132/Inv_SY_B!$DC132-1,"")</f>
        <v>1.5774796110778144E-2</v>
      </c>
      <c r="BO132" s="169">
        <f>IFERROR(Inv_SY_B!BO132/Inv_SY_B!$DC132-1,"")</f>
        <v>3.953278585502451E-2</v>
      </c>
      <c r="BP132" s="169">
        <f>IFERROR(Inv_SY_B!BP132/Inv_SY_B!$DC132-1,"")</f>
        <v>2.4101542008901911E-2</v>
      </c>
      <c r="BQ132" s="169">
        <f>IFERROR(Inv_SY_B!BQ132/Inv_SY_B!$DC132-1,"")</f>
        <v>5.5628274204880368E-2</v>
      </c>
      <c r="BR132" s="169">
        <f>IFERROR(Inv_SY_B!BR132/Inv_SY_B!$DC132-1,"")</f>
        <v>3.9528666462647077E-2</v>
      </c>
      <c r="BS132" s="169">
        <f>IFERROR(Inv_SY_B!BS132/Inv_SY_B!$DC132-1,"")</f>
        <v>3.2354949034558933E-2</v>
      </c>
      <c r="BT132" s="169">
        <f>IFERROR(Inv_SY_B!BT132/Inv_SY_B!$DC132-1,"")</f>
        <v>-5.2711461228182044E-3</v>
      </c>
      <c r="BU132" s="169">
        <f>IFERROR(Inv_SY_B!BU132/Inv_SY_B!$DC132-1,"")</f>
        <v>2.565224133374211E-2</v>
      </c>
      <c r="BV132" s="169">
        <f>IFERROR(Inv_SY_B!BV132/Inv_SY_B!$DC132-1,"")</f>
        <v>-1.261193383580328E-3</v>
      </c>
      <c r="BW132" s="169">
        <f>IFERROR(Inv_SY_B!BW132/Inv_SY_B!$DC132-1,"")</f>
        <v>5.9617569956932126E-2</v>
      </c>
      <c r="BX132" s="169">
        <f>IFERROR(Inv_SY_B!BX132/Inv_SY_B!$DC132-1,"")</f>
        <v>5.4057446501760253E-2</v>
      </c>
      <c r="BY132" s="169">
        <f>IFERROR(Inv_SY_B!BY132/Inv_SY_B!$DC132-1,"")</f>
        <v>6.0540736351275104E-2</v>
      </c>
      <c r="BZ132" s="169">
        <f>IFERROR(Inv_SY_B!BZ132/Inv_SY_B!$DC132-1,"")</f>
        <v>5.2320203673266619E-2</v>
      </c>
      <c r="CA132" s="169">
        <f>IFERROR(Inv_SY_B!CA132/Inv_SY_B!$DC132-1,"")</f>
        <v>3.6565544911105974E-2</v>
      </c>
      <c r="CB132" s="169">
        <f>IFERROR(Inv_SY_B!CB132/Inv_SY_B!$DC132-1,"")</f>
        <v>1.1493912782424731E-2</v>
      </c>
      <c r="CC132" s="169">
        <f>IFERROR(Inv_SY_B!CC132/Inv_SY_B!$DC132-1,"")</f>
        <v>1.4880371723871688E-2</v>
      </c>
      <c r="CD132" s="169">
        <f>IFERROR(Inv_SY_B!CD132/Inv_SY_B!$DC132-1,"")</f>
        <v>3.0654566967732499E-2</v>
      </c>
      <c r="CE132" s="169">
        <f>IFERROR(Inv_SY_B!CE132/Inv_SY_B!$DC132-1,"")</f>
        <v>-3.4317813626100202E-2</v>
      </c>
      <c r="CF132" s="169">
        <f>IFERROR(Inv_SY_B!CF132/Inv_SY_B!$DC132-1,"")</f>
        <v>1.0380698287520529E-2</v>
      </c>
      <c r="CG132" s="169">
        <f>IFERROR(Inv_SY_B!CG132/Inv_SY_B!$DC132-1,"")</f>
        <v>-2.5347813380730777E-2</v>
      </c>
      <c r="CH132" s="169">
        <f>IFERROR(Inv_SY_B!CH132/Inv_SY_B!$DC132-1,"")</f>
        <v>3.9518723101735986E-2</v>
      </c>
      <c r="CI132" s="169">
        <f>IFERROR(Inv_SY_B!CI132/Inv_SY_B!$DC132-1,"")</f>
        <v>-0.92947115615319098</v>
      </c>
      <c r="CJ132" s="169" t="str">
        <f>IFERROR(Inv_SY_B!CJ132/Inv_SY_B!$DC132-1,"")</f>
        <v/>
      </c>
      <c r="CK132" s="169">
        <f>IFERROR(Inv_SY_B!CK132/Inv_SY_B!$DC132-1,"")</f>
        <v>-1</v>
      </c>
      <c r="CL132" s="169">
        <f>IFERROR(Inv_SY_B!CL132/Inv_SY_B!$DC132-1,"")</f>
        <v>-0.90609883937676272</v>
      </c>
      <c r="CM132" s="169">
        <f>IFERROR(Inv_SY_B!CM132/Inv_SY_B!$DB132-1,"")</f>
        <v>7.1497377334021728E-2</v>
      </c>
      <c r="CN132" s="169">
        <f>IFERROR(Inv_SY_B!CN132/Inv_SY_B!$DB132-1,"")</f>
        <v>1.3479329856199929E-2</v>
      </c>
      <c r="CO132" s="169">
        <f>IFERROR(Inv_SY_B!CO132/Inv_SY_B!$DB132-1,"")</f>
        <v>3.9171113558675863E-2</v>
      </c>
      <c r="CP132" s="169">
        <f>IFERROR(Inv_SY_B!CP132/Inv_SY_B!$DB132-1,"")</f>
        <v>1.8855843577590736E-2</v>
      </c>
      <c r="CQ132" s="169">
        <f>IFERROR(Inv_SY_B!CQ132/Inv_SY_B!$DB132-1,"")</f>
        <v>-6.4706575524294929E-2</v>
      </c>
      <c r="CR132" s="169">
        <f>IFERROR(Inv_SY_B!CR132/Inv_SY_B!$DB132-1,"")</f>
        <v>2.1647913256064744E-2</v>
      </c>
      <c r="CS132" s="169">
        <f>IFERROR(Inv_SY_B!CS132/Inv_SY_B!$DB132-1,"")</f>
        <v>-4.2925769748833109E-2</v>
      </c>
      <c r="CT132" s="169">
        <f>IFERROR(Inv_SY_B!CT132/Inv_SY_B!$DB132-1,"")</f>
        <v>-5.7019232309426182E-2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6.7507799952554848E-2</v>
      </c>
      <c r="D133" s="169">
        <f>IFERROR(Inv_SY_B!D133/Inv_SY_B!$DA133-1,"")</f>
        <v>6.6783645864662455E-2</v>
      </c>
      <c r="E133" s="169">
        <f>IFERROR(Inv_SY_B!E133/Inv_SY_B!$DA133-1,"")</f>
        <v>5.1289300184591546E-3</v>
      </c>
      <c r="F133" s="169">
        <f>IFERROR(Inv_SY_B!F133/Inv_SY_B!$DA133-1,"")</f>
        <v>-3.62813071890844E-3</v>
      </c>
      <c r="G133" s="169">
        <f>IFERROR(Inv_SY_B!G133/Inv_SY_B!$DA133-1,"")</f>
        <v>1.5423979170872126E-3</v>
      </c>
      <c r="H133" s="169">
        <f>IFERROR(Inv_SY_B!H133/Inv_SY_B!$DA133-1,"")</f>
        <v>1.0939050940670381E-2</v>
      </c>
      <c r="I133" s="169">
        <f>IFERROR(Inv_SY_B!I133/Inv_SY_B!$DA133-1,"")</f>
        <v>-4.5662428314825587E-2</v>
      </c>
      <c r="J133" s="169">
        <f>IFERROR(Inv_SY_B!J133/Inv_SY_B!$DA133-1,"")</f>
        <v>-8.392411797624777E-2</v>
      </c>
      <c r="K133" s="169">
        <f>IFERROR(Inv_SY_B!K133/Inv_SY_B!$DA133-1,"")</f>
        <v>-6.2563087539686202E-2</v>
      </c>
      <c r="L133" s="169">
        <f>IFERROR(Inv_SY_B!L133/Inv_SY_B!$DA133-1,"")</f>
        <v>-5.9583851644236963E-2</v>
      </c>
      <c r="M133" s="169">
        <f>IFERROR(Inv_SY_B!M133/Inv_SY_B!$DA133-1,"")</f>
        <v>-4.3096021269369511E-2</v>
      </c>
      <c r="N133" s="169">
        <f>IFERROR(Inv_SY_B!N133/Inv_SY_B!$DA133-1,"")</f>
        <v>-4.5373789065399572E-2</v>
      </c>
      <c r="O133" s="169">
        <f>IFERROR(Inv_SY_B!O133/Inv_SY_B!$DA133-1,"")</f>
        <v>-5.2106756909182206E-2</v>
      </c>
      <c r="P133" s="169">
        <f>IFERROR(Inv_SY_B!P133/Inv_SY_B!$DA133-1,"")</f>
        <v>-7.1690777532421701E-2</v>
      </c>
      <c r="Q133" s="169">
        <f>IFERROR(Inv_SY_B!Q133/Inv_SY_B!$DA133-1,"")</f>
        <v>-8.3849564180641933E-2</v>
      </c>
      <c r="R133" s="169">
        <f>IFERROR(Inv_SY_B!R133/Inv_SY_B!$DA133-1,"")</f>
        <v>-9.1665876908506583E-2</v>
      </c>
      <c r="S133" s="169">
        <f>IFERROR(Inv_SY_B!S133/Inv_SY_B!$DA133-1,"")</f>
        <v>-0.10114043260496264</v>
      </c>
      <c r="T133" s="169">
        <f>IFERROR(Inv_SY_B!T133/Inv_SY_B!$DA133-1,"")</f>
        <v>-7.2272121372814691E-2</v>
      </c>
      <c r="U133" s="169">
        <f>IFERROR(Inv_SY_B!U133/Inv_SY_B!$DA133-1,"")</f>
        <v>9.7263429541798674E-2</v>
      </c>
      <c r="V133" s="169">
        <f>IFERROR(Inv_SY_B!V133/Inv_SY_B!$DA133-1,"")</f>
        <v>0.12520212167871936</v>
      </c>
      <c r="W133" s="169">
        <f>IFERROR(Inv_SY_B!W133/Inv_SY_B!$DA133-1,"")</f>
        <v>9.9265059943151712E-2</v>
      </c>
      <c r="X133" s="169">
        <f>IFERROR(Inv_SY_B!X133/Inv_SY_B!$DA133-1,"")</f>
        <v>-0.27617965498383601</v>
      </c>
      <c r="Y133" s="169">
        <f>IFERROR(Inv_SY_B!Y133/Inv_SY_B!$DA133-1,"")</f>
        <v>2.0904377490176707E-2</v>
      </c>
      <c r="Z133" s="169">
        <f>IFERROR(Inv_SY_B!Z133/Inv_SY_B!$DA133-1,"")</f>
        <v>8.1890476212820307E-3</v>
      </c>
      <c r="AA133" s="169">
        <f>IFERROR(Inv_SY_B!AA133/Inv_SY_B!$DA133-1,"")</f>
        <v>2.6884166947369836E-2</v>
      </c>
      <c r="AB133" s="169">
        <f>IFERROR(Inv_SY_B!AB133/Inv_SY_B!$DA133-1,"")</f>
        <v>9.0194772100330223E-2</v>
      </c>
      <c r="AC133" s="169">
        <f>IFERROR(Inv_SY_B!AC133/Inv_SY_B!$DA133-1,"")</f>
        <v>9.5127538601728734E-2</v>
      </c>
      <c r="AD133" s="169">
        <f>IFERROR(Inv_SY_B!AD133/Inv_SY_B!$DA133-1,"")</f>
        <v>2.486478240285428E-2</v>
      </c>
      <c r="AE133" s="169">
        <f>IFERROR(Inv_SY_B!AE133/Inv_SY_B!$DA133-1,"")</f>
        <v>7.758540192849539E-2</v>
      </c>
      <c r="AF133" s="169">
        <f>IFERROR(Inv_SY_B!AF133/Inv_SY_B!$DA133-1,"")</f>
        <v>0.1057221362141838</v>
      </c>
      <c r="AG133" s="169">
        <f>IFERROR(Inv_SY_B!AG133/Inv_SY_B!$DA133-1,"")</f>
        <v>7.9035449028962868E-2</v>
      </c>
      <c r="AH133" s="169">
        <f>IFERROR(Inv_SY_B!AH133/Inv_SY_B!$DA133-1,"")</f>
        <v>9.059650282854137E-2</v>
      </c>
      <c r="AI133" s="169">
        <f>IFERROR(Inv_SY_B!AI133/Inv_SY_B!$DC133-1,"")</f>
        <v>3.0173924263688923E-2</v>
      </c>
      <c r="AJ133" s="169">
        <f>IFERROR(Inv_SY_B!AJ133/Inv_SY_B!$DC133-1,"")</f>
        <v>3.4324808207608415E-2</v>
      </c>
      <c r="AK133" s="169">
        <f>IFERROR(Inv_SY_B!AK133/Inv_SY_B!$DC133-1,"")</f>
        <v>4.5020816364040872E-2</v>
      </c>
      <c r="AL133" s="169">
        <f>IFERROR(Inv_SY_B!AL133/Inv_SY_B!$DC133-1,"")</f>
        <v>2.9016425472381258E-2</v>
      </c>
      <c r="AM133" s="169">
        <f>IFERROR(Inv_SY_B!AM133/Inv_SY_B!$DC133-1,"")</f>
        <v>1.3785439171321912E-2</v>
      </c>
      <c r="AN133" s="169">
        <f>IFERROR(Inv_SY_B!AN133/Inv_SY_B!$DC133-1,"")</f>
        <v>2.9486041034346044E-2</v>
      </c>
      <c r="AO133" s="169">
        <f>IFERROR(Inv_SY_B!AO133/Inv_SY_B!$DC133-1,"")</f>
        <v>3.152276082573624E-2</v>
      </c>
      <c r="AP133" s="169">
        <f>IFERROR(Inv_SY_B!AP133/Inv_SY_B!$DC133-1,"")</f>
        <v>2.6698303736483409E-2</v>
      </c>
      <c r="AQ133" s="169">
        <f>IFERROR(Inv_SY_B!AQ133/Inv_SY_B!$DC133-1,"")</f>
        <v>-3.1552321095482672E-3</v>
      </c>
      <c r="AR133" s="169">
        <f>IFERROR(Inv_SY_B!AR133/Inv_SY_B!$DC133-1,"")</f>
        <v>1.8682161217448368E-2</v>
      </c>
      <c r="AS133" s="169">
        <f>IFERROR(Inv_SY_B!AS133/Inv_SY_B!$DC133-1,"")</f>
        <v>3.5456867465041064E-2</v>
      </c>
      <c r="AT133" s="169">
        <f>IFERROR(Inv_SY_B!AT133/Inv_SY_B!$DC133-1,"")</f>
        <v>2.7136231922911369E-2</v>
      </c>
      <c r="AU133" s="169">
        <f>IFERROR(Inv_SY_B!AU133/Inv_SY_B!$DC133-1,"")</f>
        <v>2.4010490528777906E-2</v>
      </c>
      <c r="AV133" s="169">
        <f>IFERROR(Inv_SY_B!AV133/Inv_SY_B!$DC133-1,"")</f>
        <v>2.1861057755678814E-2</v>
      </c>
      <c r="AW133" s="169">
        <f>IFERROR(Inv_SY_B!AW133/Inv_SY_B!$DC133-1,"")</f>
        <v>4.0984895660270526E-2</v>
      </c>
      <c r="AX133" s="169">
        <f>IFERROR(Inv_SY_B!AX133/Inv_SY_B!$DC133-1,"")</f>
        <v>3.262671932145933E-2</v>
      </c>
      <c r="AY133" s="169">
        <f>IFERROR(Inv_SY_B!AY133/Inv_SY_B!$DC133-1,"")</f>
        <v>3.2612205741235911E-2</v>
      </c>
      <c r="AZ133" s="169">
        <f>IFERROR(Inv_SY_B!AZ133/Inv_SY_B!$DC133-1,"")</f>
        <v>4.6669071387059669E-2</v>
      </c>
      <c r="BA133" s="169">
        <f>IFERROR(Inv_SY_B!BA133/Inv_SY_B!$DC133-1,"")</f>
        <v>3.7934949069798884E-2</v>
      </c>
      <c r="BB133" s="169">
        <f>IFERROR(Inv_SY_B!BB133/Inv_SY_B!$DC133-1,"")</f>
        <v>4.8649584284090608E-2</v>
      </c>
      <c r="BC133" s="169">
        <f>IFERROR(Inv_SY_B!BC133/Inv_SY_B!$DC133-1,"")</f>
        <v>3.09249308952535E-2</v>
      </c>
      <c r="BD133" s="169">
        <f>IFERROR(Inv_SY_B!BD133/Inv_SY_B!$DC133-1,"")</f>
        <v>5.9322256229289216E-2</v>
      </c>
      <c r="BE133" s="169">
        <f>IFERROR(Inv_SY_B!BE133/Inv_SY_B!$DC133-1,"")</f>
        <v>6.8944857424723782E-2</v>
      </c>
      <c r="BF133" s="169">
        <f>IFERROR(Inv_SY_B!BF133/Inv_SY_B!$DC133-1,"")</f>
        <v>7.4266180982667018E-2</v>
      </c>
      <c r="BG133" s="169">
        <f>IFERROR(Inv_SY_B!BG133/Inv_SY_B!$DC133-1,"")</f>
        <v>3.3723401727097313E-2</v>
      </c>
      <c r="BH133" s="169">
        <f>IFERROR(Inv_SY_B!BH133/Inv_SY_B!$DC133-1,"")</f>
        <v>5.8864801968905089E-2</v>
      </c>
      <c r="BI133" s="169">
        <f>IFERROR(Inv_SY_B!BI133/Inv_SY_B!$DC133-1,"")</f>
        <v>5.982055846421841E-2</v>
      </c>
      <c r="BJ133" s="169">
        <f>IFERROR(Inv_SY_B!BJ133/Inv_SY_B!$DC133-1,"")</f>
        <v>4.5000248732000037E-2</v>
      </c>
      <c r="BK133" s="169">
        <f>IFERROR(Inv_SY_B!BK133/Inv_SY_B!$DC133-1,"")</f>
        <v>2.5818306198744034E-2</v>
      </c>
      <c r="BL133" s="169">
        <f>IFERROR(Inv_SY_B!BL133/Inv_SY_B!$DC133-1,"")</f>
        <v>3.6260793604377284E-2</v>
      </c>
      <c r="BM133" s="169">
        <f>IFERROR(Inv_SY_B!BM133/Inv_SY_B!$DC133-1,"")</f>
        <v>3.3899789468853081E-2</v>
      </c>
      <c r="BN133" s="169">
        <f>IFERROR(Inv_SY_B!BN133/Inv_SY_B!$DC133-1,"")</f>
        <v>7.9026931207333284E-3</v>
      </c>
      <c r="BO133" s="169">
        <f>IFERROR(Inv_SY_B!BO133/Inv_SY_B!$DC133-1,"")</f>
        <v>-0.14617459718695502</v>
      </c>
      <c r="BP133" s="169">
        <f>IFERROR(Inv_SY_B!BP133/Inv_SY_B!$DC133-1,"")</f>
        <v>-0.17373233530838195</v>
      </c>
      <c r="BQ133" s="169">
        <f>IFERROR(Inv_SY_B!BQ133/Inv_SY_B!$DC133-1,"")</f>
        <v>6.0483718596766822E-2</v>
      </c>
      <c r="BR133" s="169">
        <f>IFERROR(Inv_SY_B!BR133/Inv_SY_B!$DC133-1,"")</f>
        <v>4.6652829662402029E-2</v>
      </c>
      <c r="BS133" s="169">
        <f>IFERROR(Inv_SY_B!BS133/Inv_SY_B!$DC133-1,"")</f>
        <v>6.0910005673615153E-2</v>
      </c>
      <c r="BT133" s="169">
        <f>IFERROR(Inv_SY_B!BT133/Inv_SY_B!$DC133-1,"")</f>
        <v>3.0800657481185434E-2</v>
      </c>
      <c r="BU133" s="169">
        <f>IFERROR(Inv_SY_B!BU133/Inv_SY_B!$DC133-1,"")</f>
        <v>2.6699267211251598E-2</v>
      </c>
      <c r="BV133" s="169">
        <f>IFERROR(Inv_SY_B!BV133/Inv_SY_B!$DC133-1,"")</f>
        <v>1.1478349496895746E-2</v>
      </c>
      <c r="BW133" s="169">
        <f>IFERROR(Inv_SY_B!BW133/Inv_SY_B!$DC133-1,"")</f>
        <v>7.2098198292768423E-2</v>
      </c>
      <c r="BX133" s="169">
        <f>IFERROR(Inv_SY_B!BX133/Inv_SY_B!$DC133-1,"")</f>
        <v>0.10763472166201526</v>
      </c>
      <c r="BY133" s="169">
        <f>IFERROR(Inv_SY_B!BY133/Inv_SY_B!$DC133-1,"")</f>
        <v>9.1708841369065652E-2</v>
      </c>
      <c r="BZ133" s="169">
        <f>IFERROR(Inv_SY_B!BZ133/Inv_SY_B!$DC133-1,"")</f>
        <v>0.10342427433993073</v>
      </c>
      <c r="CA133" s="169">
        <f>IFERROR(Inv_SY_B!CA133/Inv_SY_B!$DC133-1,"")</f>
        <v>4.978231752843576E-2</v>
      </c>
      <c r="CB133" s="169">
        <f>IFERROR(Inv_SY_B!CB133/Inv_SY_B!$DC133-1,"")</f>
        <v>3.0097633034990912E-2</v>
      </c>
      <c r="CC133" s="169">
        <f>IFERROR(Inv_SY_B!CC133/Inv_SY_B!$DC133-1,"")</f>
        <v>6.2844284149996543E-3</v>
      </c>
      <c r="CD133" s="169">
        <f>IFERROR(Inv_SY_B!CD133/Inv_SY_B!$DC133-1,"")</f>
        <v>2.4325414652939914E-2</v>
      </c>
      <c r="CE133" s="169">
        <f>IFERROR(Inv_SY_B!CE133/Inv_SY_B!$DC133-1,"")</f>
        <v>-1.9480720749087133E-2</v>
      </c>
      <c r="CF133" s="169">
        <f>IFERROR(Inv_SY_B!CF133/Inv_SY_B!$DC133-1,"")</f>
        <v>0.2738945953066485</v>
      </c>
      <c r="CG133" s="169">
        <f>IFERROR(Inv_SY_B!CG133/Inv_SY_B!$DC133-1,"")</f>
        <v>-2.163138560730693E-2</v>
      </c>
      <c r="CH133" s="169">
        <f>IFERROR(Inv_SY_B!CH133/Inv_SY_B!$DC133-1,"")</f>
        <v>5.6967465681914797E-2</v>
      </c>
      <c r="CI133" s="169">
        <f>IFERROR(Inv_SY_B!CI133/Inv_SY_B!$DC133-1,"")</f>
        <v>-0.92799459606403001</v>
      </c>
      <c r="CJ133" s="169" t="str">
        <f>IFERROR(Inv_SY_B!CJ133/Inv_SY_B!$DC133-1,"")</f>
        <v/>
      </c>
      <c r="CK133" s="169">
        <f>IFERROR(Inv_SY_B!CK133/Inv_SY_B!$DC133-1,"")</f>
        <v>-1</v>
      </c>
      <c r="CL133" s="169">
        <f>IFERROR(Inv_SY_B!CL133/Inv_SY_B!$DC133-1,"")</f>
        <v>-0.90247542362675948</v>
      </c>
      <c r="CM133" s="169">
        <f>IFERROR(Inv_SY_B!CM133/Inv_SY_B!$DB133-1,"")</f>
        <v>4.0669836814492211E-2</v>
      </c>
      <c r="CN133" s="169">
        <f>IFERROR(Inv_SY_B!CN133/Inv_SY_B!$DB133-1,"")</f>
        <v>-1.7836582480462604E-2</v>
      </c>
      <c r="CO133" s="169">
        <f>IFERROR(Inv_SY_B!CO133/Inv_SY_B!$DB133-1,"")</f>
        <v>9.4700893714332324E-3</v>
      </c>
      <c r="CP133" s="169">
        <f>IFERROR(Inv_SY_B!CP133/Inv_SY_B!$DB133-1,"")</f>
        <v>-9.0248484361921122E-3</v>
      </c>
      <c r="CQ133" s="169">
        <f>IFERROR(Inv_SY_B!CQ133/Inv_SY_B!$DB133-1,"")</f>
        <v>2.4190594918651609E-3</v>
      </c>
      <c r="CR133" s="169">
        <f>IFERROR(Inv_SY_B!CR133/Inv_SY_B!$DB133-1,"")</f>
        <v>3.2508163751489016E-2</v>
      </c>
      <c r="CS133" s="169">
        <f>IFERROR(Inv_SY_B!CS133/Inv_SY_B!$DB133-1,"")</f>
        <v>-8.9332399174433252E-3</v>
      </c>
      <c r="CT133" s="169">
        <f>IFERROR(Inv_SY_B!CT133/Inv_SY_B!$DB133-1,"")</f>
        <v>-4.9272478595181024E-2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4.420576939769072E-2</v>
      </c>
      <c r="D134" s="169">
        <f>IFERROR(Inv_SY_B!D134/Inv_SY_B!$DA134-1,"")</f>
        <v>3.9321338262692018E-2</v>
      </c>
      <c r="E134" s="169">
        <f>IFERROR(Inv_SY_B!E134/Inv_SY_B!$DA134-1,"")</f>
        <v>1.7485615262443632E-2</v>
      </c>
      <c r="F134" s="169">
        <f>IFERROR(Inv_SY_B!F134/Inv_SY_B!$DA134-1,"")</f>
        <v>1.4984413660461771E-2</v>
      </c>
      <c r="G134" s="169">
        <f>IFERROR(Inv_SY_B!G134/Inv_SY_B!$DA134-1,"")</f>
        <v>1.8623735848106948E-2</v>
      </c>
      <c r="H134" s="169">
        <f>IFERROR(Inv_SY_B!H134/Inv_SY_B!$DA134-1,"")</f>
        <v>2.4745923043551388E-2</v>
      </c>
      <c r="I134" s="169">
        <f>IFERROR(Inv_SY_B!I134/Inv_SY_B!$DA134-1,"")</f>
        <v>-3.2262361996841071E-2</v>
      </c>
      <c r="J134" s="169">
        <f>IFERROR(Inv_SY_B!J134/Inv_SY_B!$DA134-1,"")</f>
        <v>-7.0646654537210085E-2</v>
      </c>
      <c r="K134" s="169">
        <f>IFERROR(Inv_SY_B!K134/Inv_SY_B!$DA134-1,"")</f>
        <v>-4.8500283489077423E-2</v>
      </c>
      <c r="L134" s="169">
        <f>IFERROR(Inv_SY_B!L134/Inv_SY_B!$DA134-1,"")</f>
        <v>-4.5144918413283608E-2</v>
      </c>
      <c r="M134" s="169">
        <f>IFERROR(Inv_SY_B!M134/Inv_SY_B!$DA134-1,"")</f>
        <v>-2.3420316191541501E-2</v>
      </c>
      <c r="N134" s="169">
        <f>IFERROR(Inv_SY_B!N134/Inv_SY_B!$DA134-1,"")</f>
        <v>-3.212053568766926E-2</v>
      </c>
      <c r="O134" s="169">
        <f>IFERROR(Inv_SY_B!O134/Inv_SY_B!$DA134-1,"")</f>
        <v>-2.9465946066466797E-2</v>
      </c>
      <c r="P134" s="169">
        <f>IFERROR(Inv_SY_B!P134/Inv_SY_B!$DA134-1,"")</f>
        <v>-5.1978245061858219E-2</v>
      </c>
      <c r="Q134" s="169">
        <f>IFERROR(Inv_SY_B!Q134/Inv_SY_B!$DA134-1,"")</f>
        <v>-5.9473041897972312E-2</v>
      </c>
      <c r="R134" s="169">
        <f>IFERROR(Inv_SY_B!R134/Inv_SY_B!$DA134-1,"")</f>
        <v>-6.315792718796176E-2</v>
      </c>
      <c r="S134" s="169">
        <f>IFERROR(Inv_SY_B!S134/Inv_SY_B!$DA134-1,"")</f>
        <v>-7.2403686218025509E-2</v>
      </c>
      <c r="T134" s="169">
        <f>IFERROR(Inv_SY_B!T134/Inv_SY_B!$DA134-1,"")</f>
        <v>-5.2830722484487613E-2</v>
      </c>
      <c r="U134" s="169">
        <f>IFERROR(Inv_SY_B!U134/Inv_SY_B!$DA134-1,"")</f>
        <v>9.6668558854396958E-2</v>
      </c>
      <c r="V134" s="169">
        <f>IFERROR(Inv_SY_B!V134/Inv_SY_B!$DA134-1,"")</f>
        <v>0.10252285217998613</v>
      </c>
      <c r="W134" s="169">
        <f>IFERROR(Inv_SY_B!W134/Inv_SY_B!$DA134-1,"")</f>
        <v>6.9915143240464994E-2</v>
      </c>
      <c r="X134" s="169">
        <f>IFERROR(Inv_SY_B!X134/Inv_SY_B!$DA134-1,"")</f>
        <v>-0.29187415257053451</v>
      </c>
      <c r="Y134" s="169">
        <f>IFERROR(Inv_SY_B!Y134/Inv_SY_B!$DA134-1,"")</f>
        <v>3.5886361446139547E-2</v>
      </c>
      <c r="Z134" s="169">
        <f>IFERROR(Inv_SY_B!Z134/Inv_SY_B!$DA134-1,"")</f>
        <v>2.2582718484144726E-2</v>
      </c>
      <c r="AA134" s="169">
        <f>IFERROR(Inv_SY_B!AA134/Inv_SY_B!$DA134-1,"")</f>
        <v>-4.3936865271889669E-3</v>
      </c>
      <c r="AB134" s="169">
        <f>IFERROR(Inv_SY_B!AB134/Inv_SY_B!$DA134-1,"")</f>
        <v>6.404229905948311E-2</v>
      </c>
      <c r="AC134" s="169">
        <f>IFERROR(Inv_SY_B!AC134/Inv_SY_B!$DA134-1,"")</f>
        <v>7.4558615726796118E-2</v>
      </c>
      <c r="AD134" s="169">
        <f>IFERROR(Inv_SY_B!AD134/Inv_SY_B!$DA134-1,"")</f>
        <v>1.2504521550296799E-2</v>
      </c>
      <c r="AE134" s="169">
        <f>IFERROR(Inv_SY_B!AE134/Inv_SY_B!$DA134-1,"")</f>
        <v>5.5920509502572324E-2</v>
      </c>
      <c r="AF134" s="169">
        <f>IFERROR(Inv_SY_B!AF134/Inv_SY_B!$DA134-1,"")</f>
        <v>8.1822946222115611E-2</v>
      </c>
      <c r="AG134" s="169">
        <f>IFERROR(Inv_SY_B!AG134/Inv_SY_B!$DA134-1,"")</f>
        <v>4.704133401494115E-2</v>
      </c>
      <c r="AH134" s="169">
        <f>IFERROR(Inv_SY_B!AH134/Inv_SY_B!$DA134-1,"")</f>
        <v>5.4839822573830466E-2</v>
      </c>
      <c r="AI134" s="169">
        <f>IFERROR(Inv_SY_B!AI134/Inv_SY_B!$DC134-1,"")</f>
        <v>5.6555237071677755E-2</v>
      </c>
      <c r="AJ134" s="169">
        <f>IFERROR(Inv_SY_B!AJ134/Inv_SY_B!$DC134-1,"")</f>
        <v>6.0299989810666199E-2</v>
      </c>
      <c r="AK134" s="169">
        <f>IFERROR(Inv_SY_B!AK134/Inv_SY_B!$DC134-1,"")</f>
        <v>7.002363895886532E-2</v>
      </c>
      <c r="AL134" s="169">
        <f>IFERROR(Inv_SY_B!AL134/Inv_SY_B!$DC134-1,"")</f>
        <v>6.423909301283337E-2</v>
      </c>
      <c r="AM134" s="169">
        <f>IFERROR(Inv_SY_B!AM134/Inv_SY_B!$DC134-1,"")</f>
        <v>4.9658219354247857E-2</v>
      </c>
      <c r="AN134" s="169">
        <f>IFERROR(Inv_SY_B!AN134/Inv_SY_B!$DC134-1,"")</f>
        <v>6.3275730826469312E-2</v>
      </c>
      <c r="AO134" s="169">
        <f>IFERROR(Inv_SY_B!AO134/Inv_SY_B!$DC134-1,"")</f>
        <v>5.5595335913659616E-2</v>
      </c>
      <c r="AP134" s="169">
        <f>IFERROR(Inv_SY_B!AP134/Inv_SY_B!$DC134-1,"")</f>
        <v>4.6875192021571532E-2</v>
      </c>
      <c r="AQ134" s="169">
        <f>IFERROR(Inv_SY_B!AQ134/Inv_SY_B!$DC134-1,"")</f>
        <v>3.3453853928358201E-2</v>
      </c>
      <c r="AR134" s="169">
        <f>IFERROR(Inv_SY_B!AR134/Inv_SY_B!$DC134-1,"")</f>
        <v>3.3217173241802733E-2</v>
      </c>
      <c r="AS134" s="169">
        <f>IFERROR(Inv_SY_B!AS134/Inv_SY_B!$DC134-1,"")</f>
        <v>4.6390908208709947E-2</v>
      </c>
      <c r="AT134" s="169">
        <f>IFERROR(Inv_SY_B!AT134/Inv_SY_B!$DC134-1,"")</f>
        <v>4.4511398976855743E-2</v>
      </c>
      <c r="AU134" s="169">
        <f>IFERROR(Inv_SY_B!AU134/Inv_SY_B!$DC134-1,"")</f>
        <v>4.8031466551504698E-2</v>
      </c>
      <c r="AV134" s="169">
        <f>IFERROR(Inv_SY_B!AV134/Inv_SY_B!$DC134-1,"")</f>
        <v>2.8485325784471938E-2</v>
      </c>
      <c r="AW134" s="169">
        <f>IFERROR(Inv_SY_B!AW134/Inv_SY_B!$DC134-1,"")</f>
        <v>4.9611726470225603E-2</v>
      </c>
      <c r="AX134" s="169">
        <f>IFERROR(Inv_SY_B!AX134/Inv_SY_B!$DC134-1,"")</f>
        <v>4.5855943531711407E-2</v>
      </c>
      <c r="AY134" s="169">
        <f>IFERROR(Inv_SY_B!AY134/Inv_SY_B!$DC134-1,"")</f>
        <v>2.5486134676775629E-2</v>
      </c>
      <c r="AZ134" s="169">
        <f>IFERROR(Inv_SY_B!AZ134/Inv_SY_B!$DC134-1,"")</f>
        <v>4.1838017340638967E-2</v>
      </c>
      <c r="BA134" s="169">
        <f>IFERROR(Inv_SY_B!BA134/Inv_SY_B!$DC134-1,"")</f>
        <v>3.718069160471793E-2</v>
      </c>
      <c r="BB134" s="169">
        <f>IFERROR(Inv_SY_B!BB134/Inv_SY_B!$DC134-1,"")</f>
        <v>4.8781275987545225E-2</v>
      </c>
      <c r="BC134" s="169">
        <f>IFERROR(Inv_SY_B!BC134/Inv_SY_B!$DC134-1,"")</f>
        <v>3.9107696298987582E-2</v>
      </c>
      <c r="BD134" s="169">
        <f>IFERROR(Inv_SY_B!BD134/Inv_SY_B!$DC134-1,"")</f>
        <v>4.7514748731706247E-2</v>
      </c>
      <c r="BE134" s="169">
        <f>IFERROR(Inv_SY_B!BE134/Inv_SY_B!$DC134-1,"")</f>
        <v>5.9986936407089075E-2</v>
      </c>
      <c r="BF134" s="169">
        <f>IFERROR(Inv_SY_B!BF134/Inv_SY_B!$DC134-1,"")</f>
        <v>6.5814241096648685E-2</v>
      </c>
      <c r="BG134" s="169">
        <f>IFERROR(Inv_SY_B!BG134/Inv_SY_B!$DC134-1,"")</f>
        <v>6.819071879639127E-2</v>
      </c>
      <c r="BH134" s="169">
        <f>IFERROR(Inv_SY_B!BH134/Inv_SY_B!$DC134-1,"")</f>
        <v>5.6338974755444582E-2</v>
      </c>
      <c r="BI134" s="169">
        <f>IFERROR(Inv_SY_B!BI134/Inv_SY_B!$DC134-1,"")</f>
        <v>6.4567119822487973E-2</v>
      </c>
      <c r="BJ134" s="169">
        <f>IFERROR(Inv_SY_B!BJ134/Inv_SY_B!$DC134-1,"")</f>
        <v>7.0140271969646006E-2</v>
      </c>
      <c r="BK134" s="169">
        <f>IFERROR(Inv_SY_B!BK134/Inv_SY_B!$DC134-1,"")</f>
        <v>4.611394068090191E-2</v>
      </c>
      <c r="BL134" s="169">
        <f>IFERROR(Inv_SY_B!BL134/Inv_SY_B!$DC134-1,"")</f>
        <v>5.859818188891075E-2</v>
      </c>
      <c r="BM134" s="169">
        <f>IFERROR(Inv_SY_B!BM134/Inv_SY_B!$DC134-1,"")</f>
        <v>6.4350704803516567E-2</v>
      </c>
      <c r="BN134" s="169">
        <f>IFERROR(Inv_SY_B!BN134/Inv_SY_B!$DC134-1,"")</f>
        <v>2.0604212176928094E-2</v>
      </c>
      <c r="BO134" s="169">
        <f>IFERROR(Inv_SY_B!BO134/Inv_SY_B!$DC134-1,"")</f>
        <v>2.1366994754990154E-2</v>
      </c>
      <c r="BP134" s="169">
        <f>IFERROR(Inv_SY_B!BP134/Inv_SY_B!$DC134-1,"")</f>
        <v>-8.7211748270270784E-2</v>
      </c>
      <c r="BQ134" s="169">
        <f>IFERROR(Inv_SY_B!BQ134/Inv_SY_B!$DC134-1,"")</f>
        <v>3.8197359171134648E-2</v>
      </c>
      <c r="BR134" s="169">
        <f>IFERROR(Inv_SY_B!BR134/Inv_SY_B!$DC134-1,"")</f>
        <v>9.7853639597911268E-3</v>
      </c>
      <c r="BS134" s="169">
        <f>IFERROR(Inv_SY_B!BS134/Inv_SY_B!$DC134-1,"")</f>
        <v>1.4531905295970926E-2</v>
      </c>
      <c r="BT134" s="169">
        <f>IFERROR(Inv_SY_B!BT134/Inv_SY_B!$DC134-1,"")</f>
        <v>1.5429016590256861E-2</v>
      </c>
      <c r="BU134" s="169">
        <f>IFERROR(Inv_SY_B!BU134/Inv_SY_B!$DC134-1,"")</f>
        <v>8.2878363535678901E-3</v>
      </c>
      <c r="BV134" s="169">
        <f>IFERROR(Inv_SY_B!BV134/Inv_SY_B!$DC134-1,"")</f>
        <v>-1.0966610991065884E-2</v>
      </c>
      <c r="BW134" s="169">
        <f>IFERROR(Inv_SY_B!BW134/Inv_SY_B!$DC134-1,"")</f>
        <v>2.8222831573769813E-2</v>
      </c>
      <c r="BX134" s="169">
        <f>IFERROR(Inv_SY_B!BX134/Inv_SY_B!$DC134-1,"")</f>
        <v>3.9383974176211867E-2</v>
      </c>
      <c r="BY134" s="169">
        <f>IFERROR(Inv_SY_B!BY134/Inv_SY_B!$DC134-1,"")</f>
        <v>3.9933075377647675E-2</v>
      </c>
      <c r="BZ134" s="169">
        <f>IFERROR(Inv_SY_B!BZ134/Inv_SY_B!$DC134-1,"")</f>
        <v>3.3224996700345066E-2</v>
      </c>
      <c r="CA134" s="169">
        <f>IFERROR(Inv_SY_B!CA134/Inv_SY_B!$DC134-1,"")</f>
        <v>2.6831498435483825E-2</v>
      </c>
      <c r="CB134" s="169">
        <f>IFERROR(Inv_SY_B!CB134/Inv_SY_B!$DC134-1,"")</f>
        <v>4.2630306647830629E-3</v>
      </c>
      <c r="CC134" s="169">
        <f>IFERROR(Inv_SY_B!CC134/Inv_SY_B!$DC134-1,"")</f>
        <v>6.7763506566906884E-3</v>
      </c>
      <c r="CD134" s="169">
        <f>IFERROR(Inv_SY_B!CD134/Inv_SY_B!$DC134-1,"")</f>
        <v>2.1885069691357284E-2</v>
      </c>
      <c r="CE134" s="169">
        <f>IFERROR(Inv_SY_B!CE134/Inv_SY_B!$DC134-1,"")</f>
        <v>-2.2035655893632766E-2</v>
      </c>
      <c r="CF134" s="169">
        <f>IFERROR(Inv_SY_B!CF134/Inv_SY_B!$DC134-1,"")</f>
        <v>1.6918940884699918E-2</v>
      </c>
      <c r="CG134" s="169">
        <f>IFERROR(Inv_SY_B!CG134/Inv_SY_B!$DC134-1,"")</f>
        <v>-2.5076347685142886E-2</v>
      </c>
      <c r="CH134" s="169">
        <f>IFERROR(Inv_SY_B!CH134/Inv_SY_B!$DC134-1,"")</f>
        <v>4.9839172914296848E-2</v>
      </c>
      <c r="CI134" s="169">
        <f>IFERROR(Inv_SY_B!CI134/Inv_SY_B!$DC134-1,"")</f>
        <v>-0.92862672383499179</v>
      </c>
      <c r="CJ134" s="169" t="str">
        <f>IFERROR(Inv_SY_B!CJ134/Inv_SY_B!$DC134-1,"")</f>
        <v/>
      </c>
      <c r="CK134" s="169">
        <f>IFERROR(Inv_SY_B!CK134/Inv_SY_B!$DC134-1,"")</f>
        <v>-1</v>
      </c>
      <c r="CL134" s="169">
        <f>IFERROR(Inv_SY_B!CL134/Inv_SY_B!$DC134-1,"")</f>
        <v>-0.91165443122785095</v>
      </c>
      <c r="CM134" s="169">
        <f>IFERROR(Inv_SY_B!CM134/Inv_SY_B!$DB134-1,"")</f>
        <v>4.3645364209853987E-2</v>
      </c>
      <c r="CN134" s="169">
        <f>IFERROR(Inv_SY_B!CN134/Inv_SY_B!$DB134-1,"")</f>
        <v>-1.5980870637685829E-2</v>
      </c>
      <c r="CO134" s="169">
        <f>IFERROR(Inv_SY_B!CO134/Inv_SY_B!$DB134-1,"")</f>
        <v>1.0655988794830096E-2</v>
      </c>
      <c r="CP134" s="169">
        <f>IFERROR(Inv_SY_B!CP134/Inv_SY_B!$DB134-1,"")</f>
        <v>-1.2936941947307323E-2</v>
      </c>
      <c r="CQ134" s="169">
        <f>IFERROR(Inv_SY_B!CQ134/Inv_SY_B!$DB134-1,"")</f>
        <v>3.1595605080059208E-3</v>
      </c>
      <c r="CR134" s="169">
        <f>IFERROR(Inv_SY_B!CR134/Inv_SY_B!$DB134-1,"")</f>
        <v>3.3438003452581855E-2</v>
      </c>
      <c r="CS134" s="169">
        <f>IFERROR(Inv_SY_B!CS134/Inv_SY_B!$DB134-1,"")</f>
        <v>-8.6539959195500726E-3</v>
      </c>
      <c r="CT134" s="169">
        <f>IFERROR(Inv_SY_B!CT134/Inv_SY_B!$DB134-1,"")</f>
        <v>-5.3327108460728079E-2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0.24021670581452681</v>
      </c>
      <c r="D135" s="169">
        <f>IFERROR(Inv_SY_B!D135/Inv_SY_B!$DA135-1,"")</f>
        <v>0.25671245410045929</v>
      </c>
      <c r="E135" s="169">
        <f>IFERROR(Inv_SY_B!E135/Inv_SY_B!$DA135-1,"")</f>
        <v>-8.4333838900314317E-2</v>
      </c>
      <c r="F135" s="169">
        <f>IFERROR(Inv_SY_B!F135/Inv_SY_B!$DA135-1,"")</f>
        <v>-9.1438483236757739E-2</v>
      </c>
      <c r="G135" s="169">
        <f>IFERROR(Inv_SY_B!G135/Inv_SY_B!$DA135-1,"")</f>
        <v>-8.6044298728022106E-2</v>
      </c>
      <c r="H135" s="169">
        <f>IFERROR(Inv_SY_B!H135/Inv_SY_B!$DA135-1,"")</f>
        <v>-8.127036149094502E-2</v>
      </c>
      <c r="I135" s="169">
        <f>IFERROR(Inv_SY_B!I135/Inv_SY_B!$DA135-1,"")</f>
        <v>-9.9347875165751276E-2</v>
      </c>
      <c r="J135" s="169">
        <f>IFERROR(Inv_SY_B!J135/Inv_SY_B!$DA135-1,"")</f>
        <v>-0.13643528992382004</v>
      </c>
      <c r="K135" s="169">
        <f>IFERROR(Inv_SY_B!K135/Inv_SY_B!$DA135-1,"")</f>
        <v>-0.12447741707045368</v>
      </c>
      <c r="L135" s="169">
        <f>IFERROR(Inv_SY_B!L135/Inv_SY_B!$DA135-1,"")</f>
        <v>-0.12096618687706095</v>
      </c>
      <c r="M135" s="169">
        <f>IFERROR(Inv_SY_B!M135/Inv_SY_B!$DA135-1,"")</f>
        <v>-9.7594879900562148E-2</v>
      </c>
      <c r="N135" s="169">
        <f>IFERROR(Inv_SY_B!N135/Inv_SY_B!$DA135-1,"")</f>
        <v>-0.10453645774748099</v>
      </c>
      <c r="O135" s="169">
        <f>IFERROR(Inv_SY_B!O135/Inv_SY_B!$DA135-1,"")</f>
        <v>-0.10127485320639107</v>
      </c>
      <c r="P135" s="169">
        <f>IFERROR(Inv_SY_B!P135/Inv_SY_B!$DA135-1,"")</f>
        <v>-0.12118718665602302</v>
      </c>
      <c r="Q135" s="169">
        <f>IFERROR(Inv_SY_B!Q135/Inv_SY_B!$DA135-1,"")</f>
        <v>-0.15165788145482151</v>
      </c>
      <c r="R135" s="169">
        <f>IFERROR(Inv_SY_B!R135/Inv_SY_B!$DA135-1,"")</f>
        <v>-0.15606938005568138</v>
      </c>
      <c r="S135" s="169">
        <f>IFERROR(Inv_SY_B!S135/Inv_SY_B!$DA135-1,"")</f>
        <v>-0.1596122413417792</v>
      </c>
      <c r="T135" s="169">
        <f>IFERROR(Inv_SY_B!T135/Inv_SY_B!$DA135-1,"")</f>
        <v>-0.1443679711635657</v>
      </c>
      <c r="U135" s="169">
        <f>IFERROR(Inv_SY_B!U135/Inv_SY_B!$DA135-1,"")</f>
        <v>6.9287306597460852E-2</v>
      </c>
      <c r="V135" s="169">
        <f>IFERROR(Inv_SY_B!V135/Inv_SY_B!$DA135-1,"")</f>
        <v>8.782248071708354E-2</v>
      </c>
      <c r="W135" s="169">
        <f>IFERROR(Inv_SY_B!W135/Inv_SY_B!$DA135-1,"")</f>
        <v>6.6622197033616493E-2</v>
      </c>
      <c r="X135" s="169">
        <f>IFERROR(Inv_SY_B!X135/Inv_SY_B!$DA135-1,"")</f>
        <v>-0.30488813112866331</v>
      </c>
      <c r="Y135" s="169">
        <f>IFERROR(Inv_SY_B!Y135/Inv_SY_B!$DA135-1,"")</f>
        <v>0.16239999124656523</v>
      </c>
      <c r="Z135" s="169">
        <f>IFERROR(Inv_SY_B!Z135/Inv_SY_B!$DA135-1,"")</f>
        <v>0.14898224232448287</v>
      </c>
      <c r="AA135" s="169">
        <f>IFERROR(Inv_SY_B!AA135/Inv_SY_B!$DA135-1,"")</f>
        <v>3.4699325502351774E-2</v>
      </c>
      <c r="AB135" s="169">
        <f>IFERROR(Inv_SY_B!AB135/Inv_SY_B!$DA135-1,"")</f>
        <v>0.10284354948697372</v>
      </c>
      <c r="AC135" s="169">
        <f>IFERROR(Inv_SY_B!AC135/Inv_SY_B!$DA135-1,"")</f>
        <v>0.11245826374531243</v>
      </c>
      <c r="AD135" s="169">
        <f>IFERROR(Inv_SY_B!AD135/Inv_SY_B!$DA135-1,"")</f>
        <v>4.1295871986864352E-2</v>
      </c>
      <c r="AE135" s="169">
        <f>IFERROR(Inv_SY_B!AE135/Inv_SY_B!$DA135-1,"")</f>
        <v>9.9223259562350341E-2</v>
      </c>
      <c r="AF135" s="169">
        <f>IFERROR(Inv_SY_B!AF135/Inv_SY_B!$DA135-1,"")</f>
        <v>0.12748100907752624</v>
      </c>
      <c r="AG135" s="169">
        <f>IFERROR(Inv_SY_B!AG135/Inv_SY_B!$DA135-1,"")</f>
        <v>0.31555315101911274</v>
      </c>
      <c r="AH135" s="169">
        <f>IFERROR(Inv_SY_B!AH135/Inv_SY_B!$DA135-1,"")</f>
        <v>0.29990492583340411</v>
      </c>
      <c r="AI135" s="169">
        <f>IFERROR(Inv_SY_B!AI135/Inv_SY_B!$DC135-1,"")</f>
        <v>5.7976716527554428E-2</v>
      </c>
      <c r="AJ135" s="169">
        <f>IFERROR(Inv_SY_B!AJ135/Inv_SY_B!$DC135-1,"")</f>
        <v>5.4615926449639751E-2</v>
      </c>
      <c r="AK135" s="169">
        <f>IFERROR(Inv_SY_B!AK135/Inv_SY_B!$DC135-1,"")</f>
        <v>6.3029490575729596E-2</v>
      </c>
      <c r="AL135" s="169">
        <f>IFERROR(Inv_SY_B!AL135/Inv_SY_B!$DC135-1,"")</f>
        <v>4.2656800408340745E-2</v>
      </c>
      <c r="AM135" s="169">
        <f>IFERROR(Inv_SY_B!AM135/Inv_SY_B!$DC135-1,"")</f>
        <v>2.9330498304296349E-2</v>
      </c>
      <c r="AN135" s="169">
        <f>IFERROR(Inv_SY_B!AN135/Inv_SY_B!$DC135-1,"")</f>
        <v>4.7939856992782026E-2</v>
      </c>
      <c r="AO135" s="169">
        <f>IFERROR(Inv_SY_B!AO135/Inv_SY_B!$DC135-1,"")</f>
        <v>4.7111353711827952E-2</v>
      </c>
      <c r="AP135" s="169">
        <f>IFERROR(Inv_SY_B!AP135/Inv_SY_B!$DC135-1,"")</f>
        <v>4.9610118070429809E-2</v>
      </c>
      <c r="AQ135" s="169">
        <f>IFERROR(Inv_SY_B!AQ135/Inv_SY_B!$DC135-1,"")</f>
        <v>2.0846575951063206E-2</v>
      </c>
      <c r="AR135" s="169">
        <f>IFERROR(Inv_SY_B!AR135/Inv_SY_B!$DC135-1,"")</f>
        <v>2.8817531686595288E-2</v>
      </c>
      <c r="AS135" s="169">
        <f>IFERROR(Inv_SY_B!AS135/Inv_SY_B!$DC135-1,"")</f>
        <v>4.6886109270435794E-2</v>
      </c>
      <c r="AT135" s="169">
        <f>IFERROR(Inv_SY_B!AT135/Inv_SY_B!$DC135-1,"")</f>
        <v>4.29102946082629E-2</v>
      </c>
      <c r="AU135" s="169">
        <f>IFERROR(Inv_SY_B!AU135/Inv_SY_B!$DC135-1,"")</f>
        <v>3.4652833386826121E-2</v>
      </c>
      <c r="AV135" s="169">
        <f>IFERROR(Inv_SY_B!AV135/Inv_SY_B!$DC135-1,"")</f>
        <v>1.6164534087615534E-2</v>
      </c>
      <c r="AW135" s="169">
        <f>IFERROR(Inv_SY_B!AW135/Inv_SY_B!$DC135-1,"")</f>
        <v>4.8171524856937209E-2</v>
      </c>
      <c r="AX135" s="169">
        <f>IFERROR(Inv_SY_B!AX135/Inv_SY_B!$DC135-1,"")</f>
        <v>3.8820213083440303E-2</v>
      </c>
      <c r="AY135" s="169">
        <f>IFERROR(Inv_SY_B!AY135/Inv_SY_B!$DC135-1,"")</f>
        <v>3.0056306649493658E-2</v>
      </c>
      <c r="AZ135" s="169">
        <f>IFERROR(Inv_SY_B!AZ135/Inv_SY_B!$DC135-1,"")</f>
        <v>4.7812114196158939E-2</v>
      </c>
      <c r="BA135" s="169">
        <f>IFERROR(Inv_SY_B!BA135/Inv_SY_B!$DC135-1,"")</f>
        <v>4.2738825019648097E-2</v>
      </c>
      <c r="BB135" s="169">
        <f>IFERROR(Inv_SY_B!BB135/Inv_SY_B!$DC135-1,"")</f>
        <v>5.478415865938846E-2</v>
      </c>
      <c r="BC135" s="169">
        <f>IFERROR(Inv_SY_B!BC135/Inv_SY_B!$DC135-1,"")</f>
        <v>4.1512140038005407E-2</v>
      </c>
      <c r="BD135" s="169">
        <f>IFERROR(Inv_SY_B!BD135/Inv_SY_B!$DC135-1,"")</f>
        <v>4.9539570273812616E-2</v>
      </c>
      <c r="BE135" s="169">
        <f>IFERROR(Inv_SY_B!BE135/Inv_SY_B!$DC135-1,"")</f>
        <v>6.4373420309185247E-2</v>
      </c>
      <c r="BF135" s="169">
        <f>IFERROR(Inv_SY_B!BF135/Inv_SY_B!$DC135-1,"")</f>
        <v>7.2221296011639069E-2</v>
      </c>
      <c r="BG135" s="169">
        <f>IFERROR(Inv_SY_B!BG135/Inv_SY_B!$DC135-1,"")</f>
        <v>6.4064647720776913E-2</v>
      </c>
      <c r="BH135" s="169">
        <f>IFERROR(Inv_SY_B!BH135/Inv_SY_B!$DC135-1,"")</f>
        <v>6.5155936183355356E-2</v>
      </c>
      <c r="BI135" s="169">
        <f>IFERROR(Inv_SY_B!BI135/Inv_SY_B!$DC135-1,"")</f>
        <v>6.7505544866112599E-2</v>
      </c>
      <c r="BJ135" s="169">
        <f>IFERROR(Inv_SY_B!BJ135/Inv_SY_B!$DC135-1,"")</f>
        <v>7.0057492044187653E-2</v>
      </c>
      <c r="BK135" s="169">
        <f>IFERROR(Inv_SY_B!BK135/Inv_SY_B!$DC135-1,"")</f>
        <v>4.4133121653420426E-2</v>
      </c>
      <c r="BL135" s="169">
        <f>IFERROR(Inv_SY_B!BL135/Inv_SY_B!$DC135-1,"")</f>
        <v>5.8597732085430065E-2</v>
      </c>
      <c r="BM135" s="169">
        <f>IFERROR(Inv_SY_B!BM135/Inv_SY_B!$DC135-1,"")</f>
        <v>6.2784415175855646E-2</v>
      </c>
      <c r="BN135" s="169">
        <f>IFERROR(Inv_SY_B!BN135/Inv_SY_B!$DC135-1,"")</f>
        <v>4.3288086951727145E-2</v>
      </c>
      <c r="BO135" s="169">
        <f>IFERROR(Inv_SY_B!BO135/Inv_SY_B!$DC135-1,"")</f>
        <v>-7.3374676233221026E-2</v>
      </c>
      <c r="BP135" s="169">
        <f>IFERROR(Inv_SY_B!BP135/Inv_SY_B!$DC135-1,"")</f>
        <v>-0.13442954319761335</v>
      </c>
      <c r="BQ135" s="169">
        <f>IFERROR(Inv_SY_B!BQ135/Inv_SY_B!$DC135-1,"")</f>
        <v>2.3460616975192528E-2</v>
      </c>
      <c r="BR135" s="169">
        <f>IFERROR(Inv_SY_B!BR135/Inv_SY_B!$DC135-1,"")</f>
        <v>1.6400043311369794E-2</v>
      </c>
      <c r="BS135" s="169">
        <f>IFERROR(Inv_SY_B!BS135/Inv_SY_B!$DC135-1,"")</f>
        <v>3.480277980855595E-3</v>
      </c>
      <c r="BT135" s="169">
        <f>IFERROR(Inv_SY_B!BT135/Inv_SY_B!$DC135-1,"")</f>
        <v>1.218018383043229E-2</v>
      </c>
      <c r="BU135" s="169">
        <f>IFERROR(Inv_SY_B!BU135/Inv_SY_B!$DC135-1,"")</f>
        <v>6.8215919515948187E-3</v>
      </c>
      <c r="BV135" s="169">
        <f>IFERROR(Inv_SY_B!BV135/Inv_SY_B!$DC135-1,"")</f>
        <v>-1.7893210166477824E-2</v>
      </c>
      <c r="BW135" s="169">
        <f>IFERROR(Inv_SY_B!BW135/Inv_SY_B!$DC135-1,"")</f>
        <v>3.876848226776608E-2</v>
      </c>
      <c r="BX135" s="169">
        <f>IFERROR(Inv_SY_B!BX135/Inv_SY_B!$DC135-1,"")</f>
        <v>4.5289516571694666E-2</v>
      </c>
      <c r="BY135" s="169">
        <f>IFERROR(Inv_SY_B!BY135/Inv_SY_B!$DC135-1,"")</f>
        <v>5.1011793349851953E-2</v>
      </c>
      <c r="BZ135" s="169">
        <f>IFERROR(Inv_SY_B!BZ135/Inv_SY_B!$DC135-1,"")</f>
        <v>4.1232787587690334E-2</v>
      </c>
      <c r="CA135" s="169">
        <f>IFERROR(Inv_SY_B!CA135/Inv_SY_B!$DC135-1,"")</f>
        <v>3.5819211478276936E-2</v>
      </c>
      <c r="CB135" s="169">
        <f>IFERROR(Inv_SY_B!CB135/Inv_SY_B!$DC135-1,"")</f>
        <v>1.2217327083751117E-2</v>
      </c>
      <c r="CC135" s="169">
        <f>IFERROR(Inv_SY_B!CC135/Inv_SY_B!$DC135-1,"")</f>
        <v>4.6271461384227441E-2</v>
      </c>
      <c r="CD135" s="169">
        <f>IFERROR(Inv_SY_B!CD135/Inv_SY_B!$DC135-1,"")</f>
        <v>6.0804140230783288E-2</v>
      </c>
      <c r="CE135" s="169">
        <f>IFERROR(Inv_SY_B!CE135/Inv_SY_B!$DC135-1,"")</f>
        <v>1.8000378770230974E-3</v>
      </c>
      <c r="CF135" s="169">
        <f>IFERROR(Inv_SY_B!CF135/Inv_SY_B!$DC135-1,"")</f>
        <v>3.6793425951036518E-2</v>
      </c>
      <c r="CG135" s="169">
        <f>IFERROR(Inv_SY_B!CG135/Inv_SY_B!$DC135-1,"")</f>
        <v>-4.1149466436276594E-3</v>
      </c>
      <c r="CH135" s="169">
        <f>IFERROR(Inv_SY_B!CH135/Inv_SY_B!$DC135-1,"")</f>
        <v>7.2973077155091159E-2</v>
      </c>
      <c r="CI135" s="169">
        <f>IFERROR(Inv_SY_B!CI135/Inv_SY_B!$DC135-1,"")</f>
        <v>-0.92589902235223986</v>
      </c>
      <c r="CJ135" s="169" t="str">
        <f>IFERROR(Inv_SY_B!CJ135/Inv_SY_B!$DC135-1,"")</f>
        <v/>
      </c>
      <c r="CK135" s="169">
        <f>IFERROR(Inv_SY_B!CK135/Inv_SY_B!$DC135-1,"")</f>
        <v>-1</v>
      </c>
      <c r="CL135" s="169">
        <f>IFERROR(Inv_SY_B!CL135/Inv_SY_B!$DC135-1,"")</f>
        <v>-0.89777776220344341</v>
      </c>
      <c r="CM135" s="169">
        <f>IFERROR(Inv_SY_B!CM135/Inv_SY_B!$DB135-1,"")</f>
        <v>4.5366795662560522E-2</v>
      </c>
      <c r="CN135" s="169">
        <f>IFERROR(Inv_SY_B!CN135/Inv_SY_B!$DB135-1,"")</f>
        <v>-7.5575284938815823E-3</v>
      </c>
      <c r="CO135" s="169">
        <f>IFERROR(Inv_SY_B!CO135/Inv_SY_B!$DB135-1,"")</f>
        <v>1.3701316026956789E-2</v>
      </c>
      <c r="CP135" s="169">
        <f>IFERROR(Inv_SY_B!CP135/Inv_SY_B!$DB135-1,"")</f>
        <v>-2.4538731225296595E-2</v>
      </c>
      <c r="CQ135" s="169">
        <f>IFERROR(Inv_SY_B!CQ135/Inv_SY_B!$DB135-1,"")</f>
        <v>4.3124723735687986E-4</v>
      </c>
      <c r="CR135" s="169">
        <f>IFERROR(Inv_SY_B!CR135/Inv_SY_B!$DB135-1,"")</f>
        <v>3.3284182359295533E-2</v>
      </c>
      <c r="CS135" s="169">
        <f>IFERROR(Inv_SY_B!CS135/Inv_SY_B!$DB135-1,"")</f>
        <v>-8.8704874056018124E-3</v>
      </c>
      <c r="CT135" s="169">
        <f>IFERROR(Inv_SY_B!CT135/Inv_SY_B!$DB135-1,"")</f>
        <v>-5.1816794161389512E-2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1.3081974583637468E-2</v>
      </c>
      <c r="D136" s="169">
        <f>IFERROR(Inv_SY_B!D136/Inv_SY_B!$DA136-1,"")</f>
        <v>1.9226719872077025E-2</v>
      </c>
      <c r="E136" s="169">
        <f>IFERROR(Inv_SY_B!E136/Inv_SY_B!$DA136-1,"")</f>
        <v>-1.897372004729192E-2</v>
      </c>
      <c r="F136" s="169">
        <f>IFERROR(Inv_SY_B!F136/Inv_SY_B!$DA136-1,"")</f>
        <v>-1.8175268042418091E-2</v>
      </c>
      <c r="G136" s="169">
        <f>IFERROR(Inv_SY_B!G136/Inv_SY_B!$DA136-1,"")</f>
        <v>-1.9127937574546783E-2</v>
      </c>
      <c r="H136" s="169">
        <f>IFERROR(Inv_SY_B!H136/Inv_SY_B!$DA136-1,"")</f>
        <v>-1.4878781558575249E-2</v>
      </c>
      <c r="I136" s="169">
        <f>IFERROR(Inv_SY_B!I136/Inv_SY_B!$DA136-1,"")</f>
        <v>2.5068801873435742E-3</v>
      </c>
      <c r="J136" s="169">
        <f>IFERROR(Inv_SY_B!J136/Inv_SY_B!$DA136-1,"")</f>
        <v>-4.22987337403119E-2</v>
      </c>
      <c r="K136" s="169">
        <f>IFERROR(Inv_SY_B!K136/Inv_SY_B!$DA136-1,"")</f>
        <v>-1.3055946984290911E-2</v>
      </c>
      <c r="L136" s="169">
        <f>IFERROR(Inv_SY_B!L136/Inv_SY_B!$DA136-1,"")</f>
        <v>-1.2946561071149665E-2</v>
      </c>
      <c r="M136" s="169">
        <f>IFERROR(Inv_SY_B!M136/Inv_SY_B!$DA136-1,"")</f>
        <v>1.1403280336939048E-3</v>
      </c>
      <c r="N136" s="169">
        <f>IFERROR(Inv_SY_B!N136/Inv_SY_B!$DA136-1,"")</f>
        <v>-1.030360324046431E-2</v>
      </c>
      <c r="O136" s="169">
        <f>IFERROR(Inv_SY_B!O136/Inv_SY_B!$DA136-1,"")</f>
        <v>-4.1967266104595558E-3</v>
      </c>
      <c r="P136" s="169">
        <f>IFERROR(Inv_SY_B!P136/Inv_SY_B!$DA136-1,"")</f>
        <v>-2.8195257581883459E-2</v>
      </c>
      <c r="Q136" s="169">
        <f>IFERROR(Inv_SY_B!Q136/Inv_SY_B!$DA136-1,"")</f>
        <v>-2.8004295753937591E-2</v>
      </c>
      <c r="R136" s="169">
        <f>IFERROR(Inv_SY_B!R136/Inv_SY_B!$DA136-1,"")</f>
        <v>-3.2694153980056595E-2</v>
      </c>
      <c r="S136" s="169">
        <f>IFERROR(Inv_SY_B!S136/Inv_SY_B!$DA136-1,"")</f>
        <v>-4.2420908701621629E-2</v>
      </c>
      <c r="T136" s="169">
        <f>IFERROR(Inv_SY_B!T136/Inv_SY_B!$DA136-1,"")</f>
        <v>-2.2605284072913401E-2</v>
      </c>
      <c r="U136" s="169">
        <f>IFERROR(Inv_SY_B!U136/Inv_SY_B!$DA136-1,"")</f>
        <v>6.4930460513204169E-2</v>
      </c>
      <c r="V136" s="169">
        <f>IFERROR(Inv_SY_B!V136/Inv_SY_B!$DA136-1,"")</f>
        <v>7.7910647277261935E-2</v>
      </c>
      <c r="W136" s="169">
        <f>IFERROR(Inv_SY_B!W136/Inv_SY_B!$DA136-1,"")</f>
        <v>5.4119998402805347E-2</v>
      </c>
      <c r="X136" s="169">
        <f>IFERROR(Inv_SY_B!X136/Inv_SY_B!$DA136-1,"")</f>
        <v>-0.30497205656923065</v>
      </c>
      <c r="Y136" s="169">
        <f>IFERROR(Inv_SY_B!Y136/Inv_SY_B!$DA136-1,"")</f>
        <v>-1.0136844478696339E-2</v>
      </c>
      <c r="Z136" s="169">
        <f>IFERROR(Inv_SY_B!Z136/Inv_SY_B!$DA136-1,"")</f>
        <v>-2.228152992906185E-2</v>
      </c>
      <c r="AA136" s="169">
        <f>IFERROR(Inv_SY_B!AA136/Inv_SY_B!$DA136-1,"")</f>
        <v>-3.3165461200287405E-3</v>
      </c>
      <c r="AB136" s="169">
        <f>IFERROR(Inv_SY_B!AB136/Inv_SY_B!$DA136-1,"")</f>
        <v>6.0852098531322563E-2</v>
      </c>
      <c r="AC136" s="169">
        <f>IFERROR(Inv_SY_B!AC136/Inv_SY_B!$DA136-1,"")</f>
        <v>9.0706243328462E-2</v>
      </c>
      <c r="AD136" s="169">
        <f>IFERROR(Inv_SY_B!AD136/Inv_SY_B!$DA136-1,"")</f>
        <v>3.2676212098811108E-2</v>
      </c>
      <c r="AE136" s="169">
        <f>IFERROR(Inv_SY_B!AE136/Inv_SY_B!$DA136-1,"")</f>
        <v>4.7998511768642782E-2</v>
      </c>
      <c r="AF136" s="169">
        <f>IFERROR(Inv_SY_B!AF136/Inv_SY_B!$DA136-1,"")</f>
        <v>7.2802331420763311E-2</v>
      </c>
      <c r="AG136" s="169">
        <f>IFERROR(Inv_SY_B!AG136/Inv_SY_B!$DA136-1,"")</f>
        <v>6.1294796583289957E-2</v>
      </c>
      <c r="AH136" s="169">
        <f>IFERROR(Inv_SY_B!AH136/Inv_SY_B!$DA136-1,"")</f>
        <v>4.9336953455624055E-2</v>
      </c>
      <c r="AI136" s="169">
        <f>IFERROR(Inv_SY_B!AI136/Inv_SY_B!$DC136-1,"")</f>
        <v>3.7512178620274561E-2</v>
      </c>
      <c r="AJ136" s="169">
        <f>IFERROR(Inv_SY_B!AJ136/Inv_SY_B!$DC136-1,"")</f>
        <v>3.2512119928128635E-2</v>
      </c>
      <c r="AK136" s="169">
        <f>IFERROR(Inv_SY_B!AK136/Inv_SY_B!$DC136-1,"")</f>
        <v>4.9610021777707791E-2</v>
      </c>
      <c r="AL136" s="169">
        <f>IFERROR(Inv_SY_B!AL136/Inv_SY_B!$DC136-1,"")</f>
        <v>3.0152541668913457E-2</v>
      </c>
      <c r="AM136" s="169">
        <f>IFERROR(Inv_SY_B!AM136/Inv_SY_B!$DC136-1,"")</f>
        <v>2.3479755839090899E-2</v>
      </c>
      <c r="AN136" s="169">
        <f>IFERROR(Inv_SY_B!AN136/Inv_SY_B!$DC136-1,"")</f>
        <v>2.4855780055780041E-2</v>
      </c>
      <c r="AO136" s="169">
        <f>IFERROR(Inv_SY_B!AO136/Inv_SY_B!$DC136-1,"")</f>
        <v>2.3575844818761293E-2</v>
      </c>
      <c r="AP136" s="169">
        <f>IFERROR(Inv_SY_B!AP136/Inv_SY_B!$DC136-1,"")</f>
        <v>2.9748929598258478E-2</v>
      </c>
      <c r="AQ136" s="169">
        <f>IFERROR(Inv_SY_B!AQ136/Inv_SY_B!$DC136-1,"")</f>
        <v>8.8353714153197593E-3</v>
      </c>
      <c r="AR136" s="169">
        <f>IFERROR(Inv_SY_B!AR136/Inv_SY_B!$DC136-1,"")</f>
        <v>5.6303610832408868E-3</v>
      </c>
      <c r="AS136" s="169">
        <f>IFERROR(Inv_SY_B!AS136/Inv_SY_B!$DC136-1,"")</f>
        <v>2.5012031889909636E-2</v>
      </c>
      <c r="AT136" s="169">
        <f>IFERROR(Inv_SY_B!AT136/Inv_SY_B!$DC136-1,"")</f>
        <v>2.4462025433773738E-2</v>
      </c>
      <c r="AU136" s="169">
        <f>IFERROR(Inv_SY_B!AU136/Inv_SY_B!$DC136-1,"")</f>
        <v>1.9345298705477632E-2</v>
      </c>
      <c r="AV136" s="169">
        <f>IFERROR(Inv_SY_B!AV136/Inv_SY_B!$DC136-1,"")</f>
        <v>1.1408931036277492E-2</v>
      </c>
      <c r="AW136" s="169">
        <f>IFERROR(Inv_SY_B!AW136/Inv_SY_B!$DC136-1,"")</f>
        <v>2.6919270772480797E-2</v>
      </c>
      <c r="AX136" s="169">
        <f>IFERROR(Inv_SY_B!AX136/Inv_SY_B!$DC136-1,"")</f>
        <v>1.5011914505617785E-2</v>
      </c>
      <c r="AY136" s="169">
        <f>IFERROR(Inv_SY_B!AY136/Inv_SY_B!$DC136-1,"")</f>
        <v>1.0781095612263591E-2</v>
      </c>
      <c r="AZ136" s="169">
        <f>IFERROR(Inv_SY_B!AZ136/Inv_SY_B!$DC136-1,"")</f>
        <v>2.5996085994214768E-2</v>
      </c>
      <c r="BA136" s="169">
        <f>IFERROR(Inv_SY_B!BA136/Inv_SY_B!$DC136-1,"")</f>
        <v>1.6274815927860731E-2</v>
      </c>
      <c r="BB136" s="169">
        <f>IFERROR(Inv_SY_B!BB136/Inv_SY_B!$DC136-1,"")</f>
        <v>3.0026903447064823E-2</v>
      </c>
      <c r="BC136" s="169">
        <f>IFERROR(Inv_SY_B!BC136/Inv_SY_B!$DC136-1,"")</f>
        <v>9.8647952637027636E-3</v>
      </c>
      <c r="BD136" s="169">
        <f>IFERROR(Inv_SY_B!BD136/Inv_SY_B!$DC136-1,"")</f>
        <v>3.0680703081586547E-2</v>
      </c>
      <c r="BE136" s="169">
        <f>IFERROR(Inv_SY_B!BE136/Inv_SY_B!$DC136-1,"")</f>
        <v>4.3595583362385115E-2</v>
      </c>
      <c r="BF136" s="169">
        <f>IFERROR(Inv_SY_B!BF136/Inv_SY_B!$DC136-1,"")</f>
        <v>4.9627705451243287E-2</v>
      </c>
      <c r="BG136" s="169">
        <f>IFERROR(Inv_SY_B!BG136/Inv_SY_B!$DC136-1,"")</f>
        <v>4.7095624446887419E-2</v>
      </c>
      <c r="BH136" s="169">
        <f>IFERROR(Inv_SY_B!BH136/Inv_SY_B!$DC136-1,"")</f>
        <v>3.6980257482811973E-2</v>
      </c>
      <c r="BI136" s="169">
        <f>IFERROR(Inv_SY_B!BI136/Inv_SY_B!$DC136-1,"")</f>
        <v>4.3424012720987948E-2</v>
      </c>
      <c r="BJ136" s="169">
        <f>IFERROR(Inv_SY_B!BJ136/Inv_SY_B!$DC136-1,"")</f>
        <v>4.2861703780150862E-2</v>
      </c>
      <c r="BK136" s="169">
        <f>IFERROR(Inv_SY_B!BK136/Inv_SY_B!$DC136-1,"")</f>
        <v>2.4320534411208516E-2</v>
      </c>
      <c r="BL136" s="169">
        <f>IFERROR(Inv_SY_B!BL136/Inv_SY_B!$DC136-1,"")</f>
        <v>3.7267610532071727E-2</v>
      </c>
      <c r="BM136" s="169">
        <f>IFERROR(Inv_SY_B!BM136/Inv_SY_B!$DC136-1,"")</f>
        <v>3.8038500587868729E-2</v>
      </c>
      <c r="BN136" s="169">
        <f>IFERROR(Inv_SY_B!BN136/Inv_SY_B!$DC136-1,"")</f>
        <v>2.564929427224194E-2</v>
      </c>
      <c r="BO136" s="169">
        <f>IFERROR(Inv_SY_B!BO136/Inv_SY_B!$DC136-1,"")</f>
        <v>1.221371652193981E-2</v>
      </c>
      <c r="BP136" s="169">
        <f>IFERROR(Inv_SY_B!BP136/Inv_SY_B!$DC136-1,"")</f>
        <v>5.7266373166098283E-3</v>
      </c>
      <c r="BQ136" s="169">
        <f>IFERROR(Inv_SY_B!BQ136/Inv_SY_B!$DC136-1,"")</f>
        <v>3.6441550637408504E-2</v>
      </c>
      <c r="BR136" s="169">
        <f>IFERROR(Inv_SY_B!BR136/Inv_SY_B!$DC136-1,"")</f>
        <v>3.7168137884576291E-2</v>
      </c>
      <c r="BS136" s="169">
        <f>IFERROR(Inv_SY_B!BS136/Inv_SY_B!$DC136-1,"")</f>
        <v>1.4482459449764784E-2</v>
      </c>
      <c r="BT136" s="169">
        <f>IFERROR(Inv_SY_B!BT136/Inv_SY_B!$DC136-1,"")</f>
        <v>4.4268426860966548E-2</v>
      </c>
      <c r="BU136" s="169">
        <f>IFERROR(Inv_SY_B!BU136/Inv_SY_B!$DC136-1,"")</f>
        <v>1.7971159855262764E-2</v>
      </c>
      <c r="BV136" s="169">
        <f>IFERROR(Inv_SY_B!BV136/Inv_SY_B!$DC136-1,"")</f>
        <v>9.4941808137694039E-4</v>
      </c>
      <c r="BW136" s="169">
        <f>IFERROR(Inv_SY_B!BW136/Inv_SY_B!$DC136-1,"")</f>
        <v>3.8416878332665716E-2</v>
      </c>
      <c r="BX136" s="169">
        <f>IFERROR(Inv_SY_B!BX136/Inv_SY_B!$DC136-1,"")</f>
        <v>5.7607686207974407E-2</v>
      </c>
      <c r="BY136" s="169">
        <f>IFERROR(Inv_SY_B!BY136/Inv_SY_B!$DC136-1,"")</f>
        <v>5.3629163854132189E-2</v>
      </c>
      <c r="BZ136" s="169">
        <f>IFERROR(Inv_SY_B!BZ136/Inv_SY_B!$DC136-1,"")</f>
        <v>6.0822849801241974E-2</v>
      </c>
      <c r="CA136" s="169">
        <f>IFERROR(Inv_SY_B!CA136/Inv_SY_B!$DC136-1,"")</f>
        <v>4.4116178949192175E-2</v>
      </c>
      <c r="CB136" s="169">
        <f>IFERROR(Inv_SY_B!CB136/Inv_SY_B!$DC136-1,"")</f>
        <v>2.1053439721136158E-2</v>
      </c>
      <c r="CC136" s="169">
        <f>IFERROR(Inv_SY_B!CC136/Inv_SY_B!$DC136-1,"")</f>
        <v>4.5824003350835918E-2</v>
      </c>
      <c r="CD136" s="169">
        <f>IFERROR(Inv_SY_B!CD136/Inv_SY_B!$DC136-1,"")</f>
        <v>6.0142952084435208E-2</v>
      </c>
      <c r="CE136" s="169">
        <f>IFERROR(Inv_SY_B!CE136/Inv_SY_B!$DC136-1,"")</f>
        <v>2.7246234077608733E-2</v>
      </c>
      <c r="CF136" s="169">
        <f>IFERROR(Inv_SY_B!CF136/Inv_SY_B!$DC136-1,"")</f>
        <v>6.1107045903221024E-2</v>
      </c>
      <c r="CG136" s="169">
        <f>IFERROR(Inv_SY_B!CG136/Inv_SY_B!$DC136-1,"")</f>
        <v>1.8517673892758824E-2</v>
      </c>
      <c r="CH136" s="169">
        <f>IFERROR(Inv_SY_B!CH136/Inv_SY_B!$DC136-1,"")</f>
        <v>0.10065090352143868</v>
      </c>
      <c r="CI136" s="169">
        <f>IFERROR(Inv_SY_B!CI136/Inv_SY_B!$DC136-1,"")</f>
        <v>-0.92582481738348699</v>
      </c>
      <c r="CJ136" s="169" t="str">
        <f>IFERROR(Inv_SY_B!CJ136/Inv_SY_B!$DC136-1,"")</f>
        <v/>
      </c>
      <c r="CK136" s="169">
        <f>IFERROR(Inv_SY_B!CK136/Inv_SY_B!$DC136-1,"")</f>
        <v>-1</v>
      </c>
      <c r="CL136" s="169">
        <f>IFERROR(Inv_SY_B!CL136/Inv_SY_B!$DC136-1,"")</f>
        <v>-0.73308930244462289</v>
      </c>
      <c r="CM136" s="169">
        <f>IFERROR(Inv_SY_B!CM136/Inv_SY_B!$DB136-1,"")</f>
        <v>4.7485785006180947E-2</v>
      </c>
      <c r="CN136" s="169">
        <f>IFERROR(Inv_SY_B!CN136/Inv_SY_B!$DB136-1,"")</f>
        <v>-1.0584108835682948E-2</v>
      </c>
      <c r="CO136" s="169">
        <f>IFERROR(Inv_SY_B!CO136/Inv_SY_B!$DB136-1,"")</f>
        <v>1.1030822940522267E-2</v>
      </c>
      <c r="CP136" s="169">
        <f>IFERROR(Inv_SY_B!CP136/Inv_SY_B!$DB136-1,"")</f>
        <v>-5.6920835246376367E-2</v>
      </c>
      <c r="CQ136" s="169">
        <f>IFERROR(Inv_SY_B!CQ136/Inv_SY_B!$DB136-1,"")</f>
        <v>3.0439171890446204E-3</v>
      </c>
      <c r="CR136" s="169">
        <f>IFERROR(Inv_SY_B!CR136/Inv_SY_B!$DB136-1,"")</f>
        <v>4.1388494475905535E-2</v>
      </c>
      <c r="CS136" s="169">
        <f>IFERROR(Inv_SY_B!CS136/Inv_SY_B!$DB136-1,"")</f>
        <v>7.0039365058238712E-3</v>
      </c>
      <c r="CT136" s="169">
        <f>IFERROR(Inv_SY_B!CT136/Inv_SY_B!$DB136-1,"")</f>
        <v>-4.2448012035417593E-2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1.6760152616988044E-2</v>
      </c>
      <c r="D137" s="169">
        <f>IFERROR(Inv_SY_B!D137/Inv_SY_B!$DA137-1,"")</f>
        <v>1.1080256714308678E-3</v>
      </c>
      <c r="E137" s="169">
        <f>IFERROR(Inv_SY_B!E137/Inv_SY_B!$DA137-1,"")</f>
        <v>-1.4965152838624096E-2</v>
      </c>
      <c r="F137" s="169">
        <f>IFERROR(Inv_SY_B!F137/Inv_SY_B!$DA137-1,"")</f>
        <v>-1.4528679005141654E-2</v>
      </c>
      <c r="G137" s="169">
        <f>IFERROR(Inv_SY_B!G137/Inv_SY_B!$DA137-1,"")</f>
        <v>-2.7470034071704119E-2</v>
      </c>
      <c r="H137" s="169">
        <f>IFERROR(Inv_SY_B!H137/Inv_SY_B!$DA137-1,"")</f>
        <v>-1.0560770541613418E-2</v>
      </c>
      <c r="I137" s="169">
        <f>IFERROR(Inv_SY_B!I137/Inv_SY_B!$DA137-1,"")</f>
        <v>-8.6308617819437217E-3</v>
      </c>
      <c r="J137" s="169">
        <f>IFERROR(Inv_SY_B!J137/Inv_SY_B!$DA137-1,"")</f>
        <v>-3.3418850551225399E-2</v>
      </c>
      <c r="K137" s="169">
        <f>IFERROR(Inv_SY_B!K137/Inv_SY_B!$DA137-1,"")</f>
        <v>-1.8000071203372325E-2</v>
      </c>
      <c r="L137" s="169">
        <f>IFERROR(Inv_SY_B!L137/Inv_SY_B!$DA137-1,"")</f>
        <v>-1.7317186729917333E-2</v>
      </c>
      <c r="M137" s="169">
        <f>IFERROR(Inv_SY_B!M137/Inv_SY_B!$DA137-1,"")</f>
        <v>5.2086655938166082E-3</v>
      </c>
      <c r="N137" s="169">
        <f>IFERROR(Inv_SY_B!N137/Inv_SY_B!$DA137-1,"")</f>
        <v>3.8340610910923001E-3</v>
      </c>
      <c r="O137" s="169">
        <f>IFERROR(Inv_SY_B!O137/Inv_SY_B!$DA137-1,"")</f>
        <v>-9.0897971028314206E-4</v>
      </c>
      <c r="P137" s="169">
        <f>IFERROR(Inv_SY_B!P137/Inv_SY_B!$DA137-1,"")</f>
        <v>-4.6829933437884885E-2</v>
      </c>
      <c r="Q137" s="169">
        <f>IFERROR(Inv_SY_B!Q137/Inv_SY_B!$DA137-1,"")</f>
        <v>-3.4715963801719263E-2</v>
      </c>
      <c r="R137" s="169">
        <f>IFERROR(Inv_SY_B!R137/Inv_SY_B!$DA137-1,"")</f>
        <v>-2.8870853911940109E-2</v>
      </c>
      <c r="S137" s="169">
        <f>IFERROR(Inv_SY_B!S137/Inv_SY_B!$DA137-1,"")</f>
        <v>-3.6028243257309023E-2</v>
      </c>
      <c r="T137" s="169">
        <f>IFERROR(Inv_SY_B!T137/Inv_SY_B!$DA137-1,"")</f>
        <v>1.1450249020573677E-2</v>
      </c>
      <c r="U137" s="169">
        <f>IFERROR(Inv_SY_B!U137/Inv_SY_B!$DA137-1,"")</f>
        <v>6.1105365641033194E-2</v>
      </c>
      <c r="V137" s="169">
        <f>IFERROR(Inv_SY_B!V137/Inv_SY_B!$DA137-1,"")</f>
        <v>8.4193997953739386E-2</v>
      </c>
      <c r="W137" s="169">
        <f>IFERROR(Inv_SY_B!W137/Inv_SY_B!$DA137-1,"")</f>
        <v>0.10009404562741686</v>
      </c>
      <c r="X137" s="169">
        <f>IFERROR(Inv_SY_B!X137/Inv_SY_B!$DA137-1,"")</f>
        <v>-0.23511914952897539</v>
      </c>
      <c r="Y137" s="169">
        <f>IFERROR(Inv_SY_B!Y137/Inv_SY_B!$DA137-1,"")</f>
        <v>8.5161692841855263E-3</v>
      </c>
      <c r="Z137" s="169">
        <f>IFERROR(Inv_SY_B!Z137/Inv_SY_B!$DA137-1,"")</f>
        <v>-3.3136657777376177E-3</v>
      </c>
      <c r="AA137" s="169">
        <f>IFERROR(Inv_SY_B!AA137/Inv_SY_B!$DA137-1,"")</f>
        <v>-8.0847431336950493E-2</v>
      </c>
      <c r="AB137" s="169">
        <f>IFERROR(Inv_SY_B!AB137/Inv_SY_B!$DA137-1,"")</f>
        <v>-3.2711392887154078E-2</v>
      </c>
      <c r="AC137" s="169">
        <f>IFERROR(Inv_SY_B!AC137/Inv_SY_B!$DA137-1,"")</f>
        <v>0.1156765020417756</v>
      </c>
      <c r="AD137" s="169">
        <f>IFERROR(Inv_SY_B!AD137/Inv_SY_B!$DA137-1,"")</f>
        <v>6.5005483799740249E-2</v>
      </c>
      <c r="AE137" s="169">
        <f>IFERROR(Inv_SY_B!AE137/Inv_SY_B!$DA137-1,"")</f>
        <v>-2.8372186199332461E-3</v>
      </c>
      <c r="AF137" s="169">
        <f>IFERROR(Inv_SY_B!AF137/Inv_SY_B!$DA137-1,"")</f>
        <v>2.4252318773203552E-2</v>
      </c>
      <c r="AG137" s="169">
        <f>IFERROR(Inv_SY_B!AG137/Inv_SY_B!$DA137-1,"")</f>
        <v>8.843151582518094E-2</v>
      </c>
      <c r="AH137" s="169">
        <f>IFERROR(Inv_SY_B!AH137/Inv_SY_B!$DA137-1,"")</f>
        <v>6.1437886053250734E-2</v>
      </c>
      <c r="AI137" s="169">
        <f>IFERROR(Inv_SY_B!AI137/Inv_SY_B!$DC137-1,"")</f>
        <v>1.6663917572405929E-3</v>
      </c>
      <c r="AJ137" s="169">
        <f>IFERROR(Inv_SY_B!AJ137/Inv_SY_B!$DC137-1,"")</f>
        <v>1.041229396961274E-3</v>
      </c>
      <c r="AK137" s="169">
        <f>IFERROR(Inv_SY_B!AK137/Inv_SY_B!$DC137-1,"")</f>
        <v>2.9548992314402334E-2</v>
      </c>
      <c r="AL137" s="169">
        <f>IFERROR(Inv_SY_B!AL137/Inv_SY_B!$DC137-1,"")</f>
        <v>1.4673632213946686E-2</v>
      </c>
      <c r="AM137" s="169">
        <f>IFERROR(Inv_SY_B!AM137/Inv_SY_B!$DC137-1,"")</f>
        <v>1.2534469671017678E-2</v>
      </c>
      <c r="AN137" s="169">
        <f>IFERROR(Inv_SY_B!AN137/Inv_SY_B!$DC137-1,"")</f>
        <v>3.5483909459972374E-3</v>
      </c>
      <c r="AO137" s="169">
        <f>IFERROR(Inv_SY_B!AO137/Inv_SY_B!$DC137-1,"")</f>
        <v>5.3475339531392496E-3</v>
      </c>
      <c r="AP137" s="169">
        <f>IFERROR(Inv_SY_B!AP137/Inv_SY_B!$DC137-1,"")</f>
        <v>4.078412161521161E-4</v>
      </c>
      <c r="AQ137" s="169">
        <f>IFERROR(Inv_SY_B!AQ137/Inv_SY_B!$DC137-1,"")</f>
        <v>-6.9816875599543193E-3</v>
      </c>
      <c r="AR137" s="169">
        <f>IFERROR(Inv_SY_B!AR137/Inv_SY_B!$DC137-1,"")</f>
        <v>-9.3238980867389465E-3</v>
      </c>
      <c r="AS137" s="169">
        <f>IFERROR(Inv_SY_B!AS137/Inv_SY_B!$DC137-1,"")</f>
        <v>-1.1468388640156757E-3</v>
      </c>
      <c r="AT137" s="169">
        <f>IFERROR(Inv_SY_B!AT137/Inv_SY_B!$DC137-1,"")</f>
        <v>-9.1770493818009724E-3</v>
      </c>
      <c r="AU137" s="169">
        <f>IFERROR(Inv_SY_B!AU137/Inv_SY_B!$DC137-1,"")</f>
        <v>-1.7703222038741306E-2</v>
      </c>
      <c r="AV137" s="169">
        <f>IFERROR(Inv_SY_B!AV137/Inv_SY_B!$DC137-1,"")</f>
        <v>7.4405871088542019E-2</v>
      </c>
      <c r="AW137" s="169">
        <f>IFERROR(Inv_SY_B!AW137/Inv_SY_B!$DC137-1,"")</f>
        <v>1.8871320751741028E-3</v>
      </c>
      <c r="AX137" s="169">
        <f>IFERROR(Inv_SY_B!AX137/Inv_SY_B!$DC137-1,"")</f>
        <v>-1.3031294540855054E-3</v>
      </c>
      <c r="AY137" s="169">
        <f>IFERROR(Inv_SY_B!AY137/Inv_SY_B!$DC137-1,"")</f>
        <v>3.3134541295143372E-3</v>
      </c>
      <c r="AZ137" s="169">
        <f>IFERROR(Inv_SY_B!AZ137/Inv_SY_B!$DC137-1,"")</f>
        <v>7.6287115018174312E-3</v>
      </c>
      <c r="BA137" s="169">
        <f>IFERROR(Inv_SY_B!BA137/Inv_SY_B!$DC137-1,"")</f>
        <v>1.0976229088419664E-3</v>
      </c>
      <c r="BB137" s="169">
        <f>IFERROR(Inv_SY_B!BB137/Inv_SY_B!$DC137-1,"")</f>
        <v>5.5097900560858726E-3</v>
      </c>
      <c r="BC137" s="169">
        <f>IFERROR(Inv_SY_B!BC137/Inv_SY_B!$DC137-1,"")</f>
        <v>-5.6302336340569026E-3</v>
      </c>
      <c r="BD137" s="169">
        <f>IFERROR(Inv_SY_B!BD137/Inv_SY_B!$DC137-1,"")</f>
        <v>3.582133768481599E-2</v>
      </c>
      <c r="BE137" s="169">
        <f>IFERROR(Inv_SY_B!BE137/Inv_SY_B!$DC137-1,"")</f>
        <v>3.062877465928282E-2</v>
      </c>
      <c r="BF137" s="169">
        <f>IFERROR(Inv_SY_B!BF137/Inv_SY_B!$DC137-1,"")</f>
        <v>3.411472272634386E-2</v>
      </c>
      <c r="BG137" s="169">
        <f>IFERROR(Inv_SY_B!BG137/Inv_SY_B!$DC137-1,"")</f>
        <v>9.1325234870323069E-3</v>
      </c>
      <c r="BH137" s="169">
        <f>IFERROR(Inv_SY_B!BH137/Inv_SY_B!$DC137-1,"")</f>
        <v>1.8545775484777094E-2</v>
      </c>
      <c r="BI137" s="169">
        <f>IFERROR(Inv_SY_B!BI137/Inv_SY_B!$DC137-1,"")</f>
        <v>4.3322430792898547E-2</v>
      </c>
      <c r="BJ137" s="169">
        <f>IFERROR(Inv_SY_B!BJ137/Inv_SY_B!$DC137-1,"")</f>
        <v>2.3404228128774296E-2</v>
      </c>
      <c r="BK137" s="169">
        <f>IFERROR(Inv_SY_B!BK137/Inv_SY_B!$DC137-1,"")</f>
        <v>8.2804765157253879E-3</v>
      </c>
      <c r="BL137" s="169">
        <f>IFERROR(Inv_SY_B!BL137/Inv_SY_B!$DC137-1,"")</f>
        <v>2.1542477668288873E-2</v>
      </c>
      <c r="BM137" s="169">
        <f>IFERROR(Inv_SY_B!BM137/Inv_SY_B!$DC137-1,"")</f>
        <v>1.2016119148072102E-2</v>
      </c>
      <c r="BN137" s="169">
        <f>IFERROR(Inv_SY_B!BN137/Inv_SY_B!$DC137-1,"")</f>
        <v>-1.6742188135880798E-2</v>
      </c>
      <c r="BO137" s="169">
        <f>IFERROR(Inv_SY_B!BO137/Inv_SY_B!$DC137-1,"")</f>
        <v>1.0887536571357437E-2</v>
      </c>
      <c r="BP137" s="169">
        <f>IFERROR(Inv_SY_B!BP137/Inv_SY_B!$DC137-1,"")</f>
        <v>1.9927537245913562E-2</v>
      </c>
      <c r="BQ137" s="169">
        <f>IFERROR(Inv_SY_B!BQ137/Inv_SY_B!$DC137-1,"")</f>
        <v>3.042878987323494E-2</v>
      </c>
      <c r="BR137" s="169">
        <f>IFERROR(Inv_SY_B!BR137/Inv_SY_B!$DC137-1,"")</f>
        <v>4.2176243569303384E-2</v>
      </c>
      <c r="BS137" s="169">
        <f>IFERROR(Inv_SY_B!BS137/Inv_SY_B!$DC137-1,"")</f>
        <v>3.3376875748996282E-2</v>
      </c>
      <c r="BT137" s="169">
        <f>IFERROR(Inv_SY_B!BT137/Inv_SY_B!$DC137-1,"")</f>
        <v>7.3461720265060482E-2</v>
      </c>
      <c r="BU137" s="169">
        <f>IFERROR(Inv_SY_B!BU137/Inv_SY_B!$DC137-1,"")</f>
        <v>2.0495338384193262E-2</v>
      </c>
      <c r="BV137" s="169">
        <f>IFERROR(Inv_SY_B!BV137/Inv_SY_B!$DC137-1,"")</f>
        <v>8.2280240291097151E-3</v>
      </c>
      <c r="BW137" s="169">
        <f>IFERROR(Inv_SY_B!BW137/Inv_SY_B!$DC137-1,"")</f>
        <v>4.3737556293751645E-2</v>
      </c>
      <c r="BX137" s="169">
        <f>IFERROR(Inv_SY_B!BX137/Inv_SY_B!$DC137-1,"")</f>
        <v>9.2096215409070981E-2</v>
      </c>
      <c r="BY137" s="169">
        <f>IFERROR(Inv_SY_B!BY137/Inv_SY_B!$DC137-1,"")</f>
        <v>6.1946580408664964E-2</v>
      </c>
      <c r="BZ137" s="169">
        <f>IFERROR(Inv_SY_B!BZ137/Inv_SY_B!$DC137-1,"")</f>
        <v>0.10610263175911849</v>
      </c>
      <c r="CA137" s="169">
        <f>IFERROR(Inv_SY_B!CA137/Inv_SY_B!$DC137-1,"")</f>
        <v>0.11290370998681576</v>
      </c>
      <c r="CB137" s="169">
        <f>IFERROR(Inv_SY_B!CB137/Inv_SY_B!$DC137-1,"")</f>
        <v>9.0576938027203679E-2</v>
      </c>
      <c r="CC137" s="169">
        <f>IFERROR(Inv_SY_B!CC137/Inv_SY_B!$DC137-1,"")</f>
        <v>9.2742410892851623E-2</v>
      </c>
      <c r="CD137" s="169">
        <f>IFERROR(Inv_SY_B!CD137/Inv_SY_B!$DC137-1,"")</f>
        <v>0.11127092872216382</v>
      </c>
      <c r="CE137" s="169">
        <f>IFERROR(Inv_SY_B!CE137/Inv_SY_B!$DC137-1,"")</f>
        <v>5.3966962755299663E-2</v>
      </c>
      <c r="CF137" s="169">
        <f>IFERROR(Inv_SY_B!CF137/Inv_SY_B!$DC137-1,"")</f>
        <v>0.10139091298695213</v>
      </c>
      <c r="CG137" s="169">
        <f>IFERROR(Inv_SY_B!CG137/Inv_SY_B!$DC137-1,"")</f>
        <v>6.6638591906123201E-2</v>
      </c>
      <c r="CH137" s="169">
        <f>IFERROR(Inv_SY_B!CH137/Inv_SY_B!$DC137-1,"")</f>
        <v>0.1436400353105256</v>
      </c>
      <c r="CI137" s="169">
        <f>IFERROR(Inv_SY_B!CI137/Inv_SY_B!$DC137-1,"")</f>
        <v>-0.92198763209406143</v>
      </c>
      <c r="CJ137" s="169" t="str">
        <f>IFERROR(Inv_SY_B!CJ137/Inv_SY_B!$DC137-1,"")</f>
        <v/>
      </c>
      <c r="CK137" s="169">
        <f>IFERROR(Inv_SY_B!CK137/Inv_SY_B!$DC137-1,"")</f>
        <v>-1</v>
      </c>
      <c r="CL137" s="169">
        <f>IFERROR(Inv_SY_B!CL137/Inv_SY_B!$DC137-1,"")</f>
        <v>-0.72541959042122983</v>
      </c>
      <c r="CM137" s="169">
        <f>IFERROR(Inv_SY_B!CM137/Inv_SY_B!$DB137-1,"")</f>
        <v>3.8668050215809879E-2</v>
      </c>
      <c r="CN137" s="169">
        <f>IFERROR(Inv_SY_B!CN137/Inv_SY_B!$DB137-1,"")</f>
        <v>-1.9193274388228265E-2</v>
      </c>
      <c r="CO137" s="169">
        <f>IFERROR(Inv_SY_B!CO137/Inv_SY_B!$DB137-1,"")</f>
        <v>6.1272222242898522E-3</v>
      </c>
      <c r="CP137" s="169">
        <f>IFERROR(Inv_SY_B!CP137/Inv_SY_B!$DB137-1,"")</f>
        <v>-5.0296677487225661E-2</v>
      </c>
      <c r="CQ137" s="169">
        <f>IFERROR(Inv_SY_B!CQ137/Inv_SY_B!$DB137-1,"")</f>
        <v>9.0569960958237772E-3</v>
      </c>
      <c r="CR137" s="169">
        <f>IFERROR(Inv_SY_B!CR137/Inv_SY_B!$DB137-1,"")</f>
        <v>4.4428656252146315E-2</v>
      </c>
      <c r="CS137" s="169">
        <f>IFERROR(Inv_SY_B!CS137/Inv_SY_B!$DB137-1,"")</f>
        <v>1.4759336460418826E-2</v>
      </c>
      <c r="CT137" s="169">
        <f>IFERROR(Inv_SY_B!CT137/Inv_SY_B!$DB137-1,"")</f>
        <v>-4.355030937303439E-2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5.1983598537216347E-2</v>
      </c>
      <c r="D138" s="169">
        <f>IFERROR(Inv_SY_B!D138/Inv_SY_B!$DA138-1,"")</f>
        <v>5.8352604889923443E-2</v>
      </c>
      <c r="E138" s="169">
        <f>IFERROR(Inv_SY_B!E138/Inv_SY_B!$DA138-1,"")</f>
        <v>4.6737539682857321E-2</v>
      </c>
      <c r="F138" s="169">
        <f>IFERROR(Inv_SY_B!F138/Inv_SY_B!$DA138-1,"")</f>
        <v>4.7091210259404104E-2</v>
      </c>
      <c r="G138" s="169">
        <f>IFERROR(Inv_SY_B!G138/Inv_SY_B!$DA138-1,"")</f>
        <v>4.9387432760334304E-2</v>
      </c>
      <c r="H138" s="169">
        <f>IFERROR(Inv_SY_B!H138/Inv_SY_B!$DA138-1,"")</f>
        <v>5.317138744450145E-2</v>
      </c>
      <c r="I138" s="169">
        <f>IFERROR(Inv_SY_B!I138/Inv_SY_B!$DA138-1,"")</f>
        <v>7.065384474499492E-2</v>
      </c>
      <c r="J138" s="169">
        <f>IFERROR(Inv_SY_B!J138/Inv_SY_B!$DA138-1,"")</f>
        <v>1.2587577171245146E-2</v>
      </c>
      <c r="K138" s="169">
        <f>IFERROR(Inv_SY_B!K138/Inv_SY_B!$DA138-1,"")</f>
        <v>5.8875868747172877E-2</v>
      </c>
      <c r="L138" s="169">
        <f>IFERROR(Inv_SY_B!L138/Inv_SY_B!$DA138-1,"")</f>
        <v>5.7160673003003204E-2</v>
      </c>
      <c r="M138" s="169">
        <f>IFERROR(Inv_SY_B!M138/Inv_SY_B!$DA138-1,"")</f>
        <v>6.6831857943928874E-2</v>
      </c>
      <c r="N138" s="169">
        <f>IFERROR(Inv_SY_B!N138/Inv_SY_B!$DA138-1,"")</f>
        <v>5.5018557983732119E-2</v>
      </c>
      <c r="O138" s="169">
        <f>IFERROR(Inv_SY_B!O138/Inv_SY_B!$DA138-1,"")</f>
        <v>6.066608209330937E-2</v>
      </c>
      <c r="P138" s="169">
        <f>IFERROR(Inv_SY_B!P138/Inv_SY_B!$DA138-1,"")</f>
        <v>3.4364755525849722E-2</v>
      </c>
      <c r="Q138" s="169">
        <f>IFERROR(Inv_SY_B!Q138/Inv_SY_B!$DA138-1,"")</f>
        <v>2.491504281828516E-2</v>
      </c>
      <c r="R138" s="169">
        <f>IFERROR(Inv_SY_B!R138/Inv_SY_B!$DA138-1,"")</f>
        <v>1.8254669563350978E-2</v>
      </c>
      <c r="S138" s="169">
        <f>IFERROR(Inv_SY_B!S138/Inv_SY_B!$DA138-1,"")</f>
        <v>1.1008037241330815E-2</v>
      </c>
      <c r="T138" s="169">
        <f>IFERROR(Inv_SY_B!T138/Inv_SY_B!$DA138-1,"")</f>
        <v>3.3705051761838689E-2</v>
      </c>
      <c r="U138" s="169">
        <f>IFERROR(Inv_SY_B!U138/Inv_SY_B!$DA138-1,"")</f>
        <v>-4.1737994071213369E-2</v>
      </c>
      <c r="V138" s="169">
        <f>IFERROR(Inv_SY_B!V138/Inv_SY_B!$DA138-1,"")</f>
        <v>0.1072250015026599</v>
      </c>
      <c r="W138" s="169">
        <f>IFERROR(Inv_SY_B!W138/Inv_SY_B!$DA138-1,"")</f>
        <v>8.6972218012661306E-2</v>
      </c>
      <c r="X138" s="169">
        <f>IFERROR(Inv_SY_B!X138/Inv_SY_B!$DA138-1,"")</f>
        <v>-0.28951224848689627</v>
      </c>
      <c r="Y138" s="169">
        <f>IFERROR(Inv_SY_B!Y138/Inv_SY_B!$DA138-1,"")</f>
        <v>2.6507706763043704E-2</v>
      </c>
      <c r="Z138" s="169">
        <f>IFERROR(Inv_SY_B!Z138/Inv_SY_B!$DA138-1,"")</f>
        <v>1.4654117375813902E-2</v>
      </c>
      <c r="AA138" s="169">
        <f>IFERROR(Inv_SY_B!AA138/Inv_SY_B!$DA138-1,"")</f>
        <v>-3.1215985511995448E-2</v>
      </c>
      <c r="AB138" s="169">
        <f>IFERROR(Inv_SY_B!AB138/Inv_SY_B!$DA138-1,"")</f>
        <v>7.3465765093026159E-2</v>
      </c>
      <c r="AC138" s="169">
        <f>IFERROR(Inv_SY_B!AC138/Inv_SY_B!$DA138-1,"")</f>
        <v>9.0649534034073165E-2</v>
      </c>
      <c r="AD138" s="169">
        <f>IFERROR(Inv_SY_B!AD138/Inv_SY_B!$DA138-1,"")</f>
        <v>3.2789853751616249E-2</v>
      </c>
      <c r="AE138" s="169">
        <f>IFERROR(Inv_SY_B!AE138/Inv_SY_B!$DA138-1,"")</f>
        <v>7.0115624890906725E-2</v>
      </c>
      <c r="AF138" s="169">
        <f>IFERROR(Inv_SY_B!AF138/Inv_SY_B!$DA138-1,"")</f>
        <v>9.5643905160648135E-2</v>
      </c>
      <c r="AG138" s="169">
        <f>IFERROR(Inv_SY_B!AG138/Inv_SY_B!$DA138-1,"")</f>
        <v>-0.22494740152242898</v>
      </c>
      <c r="AH138" s="169">
        <f>IFERROR(Inv_SY_B!AH138/Inv_SY_B!$DA138-1,"")</f>
        <v>-0.82137588916418369</v>
      </c>
      <c r="AI138" s="169">
        <f>IFERROR(Inv_SY_B!AI138/Inv_SY_B!$DC138-1,"")</f>
        <v>5.666141040914785E-2</v>
      </c>
      <c r="AJ138" s="169">
        <f>IFERROR(Inv_SY_B!AJ138/Inv_SY_B!$DC138-1,"")</f>
        <v>5.0013281624190276E-2</v>
      </c>
      <c r="AK138" s="169">
        <f>IFERROR(Inv_SY_B!AK138/Inv_SY_B!$DC138-1,"")</f>
        <v>6.405571186368153E-2</v>
      </c>
      <c r="AL138" s="169">
        <f>IFERROR(Inv_SY_B!AL138/Inv_SY_B!$DC138-1,"")</f>
        <v>4.2728022188988746E-2</v>
      </c>
      <c r="AM138" s="169">
        <f>IFERROR(Inv_SY_B!AM138/Inv_SY_B!$DC138-1,"")</f>
        <v>4.588816186578204E-2</v>
      </c>
      <c r="AN138" s="169">
        <f>IFERROR(Inv_SY_B!AN138/Inv_SY_B!$DC138-1,"")</f>
        <v>4.1747930334558481E-2</v>
      </c>
      <c r="AO138" s="169">
        <f>IFERROR(Inv_SY_B!AO138/Inv_SY_B!$DC138-1,"")</f>
        <v>4.0061889850962151E-2</v>
      </c>
      <c r="AP138" s="169">
        <f>IFERROR(Inv_SY_B!AP138/Inv_SY_B!$DC138-1,"")</f>
        <v>4.545221246398401E-2</v>
      </c>
      <c r="AQ138" s="169">
        <f>IFERROR(Inv_SY_B!AQ138/Inv_SY_B!$DC138-1,"")</f>
        <v>2.8562139437432243E-2</v>
      </c>
      <c r="AR138" s="169">
        <f>IFERROR(Inv_SY_B!AR138/Inv_SY_B!$DC138-1,"")</f>
        <v>3.9897966207902202E-2</v>
      </c>
      <c r="AS138" s="169">
        <f>IFERROR(Inv_SY_B!AS138/Inv_SY_B!$DC138-1,"")</f>
        <v>4.3560686038790264E-2</v>
      </c>
      <c r="AT138" s="169">
        <f>IFERROR(Inv_SY_B!AT138/Inv_SY_B!$DC138-1,"")</f>
        <v>4.3576328694754807E-2</v>
      </c>
      <c r="AU138" s="169">
        <f>IFERROR(Inv_SY_B!AU138/Inv_SY_B!$DC138-1,"")</f>
        <v>4.0966612257992807E-2</v>
      </c>
      <c r="AV138" s="169">
        <f>IFERROR(Inv_SY_B!AV138/Inv_SY_B!$DC138-1,"")</f>
        <v>1.3345055730686894E-2</v>
      </c>
      <c r="AW138" s="169">
        <f>IFERROR(Inv_SY_B!AW138/Inv_SY_B!$DC138-1,"")</f>
        <v>4.3651397316935459E-2</v>
      </c>
      <c r="AX138" s="169">
        <f>IFERROR(Inv_SY_B!AX138/Inv_SY_B!$DC138-1,"")</f>
        <v>3.2415293664008082E-2</v>
      </c>
      <c r="AY138" s="169">
        <f>IFERROR(Inv_SY_B!AY138/Inv_SY_B!$DC138-1,"")</f>
        <v>2.7391594536913422E-2</v>
      </c>
      <c r="AZ138" s="169">
        <f>IFERROR(Inv_SY_B!AZ138/Inv_SY_B!$DC138-1,"")</f>
        <v>4.1692719940888967E-2</v>
      </c>
      <c r="BA138" s="169">
        <f>IFERROR(Inv_SY_B!BA138/Inv_SY_B!$DC138-1,"")</f>
        <v>3.3378849018529166E-2</v>
      </c>
      <c r="BB138" s="169">
        <f>IFERROR(Inv_SY_B!BB138/Inv_SY_B!$DC138-1,"")</f>
        <v>4.9895184355344346E-2</v>
      </c>
      <c r="BC138" s="169">
        <f>IFERROR(Inv_SY_B!BC138/Inv_SY_B!$DC138-1,"")</f>
        <v>3.3634500673014323E-2</v>
      </c>
      <c r="BD138" s="169">
        <f>IFERROR(Inv_SY_B!BD138/Inv_SY_B!$DC138-1,"")</f>
        <v>4.4342818837020292E-2</v>
      </c>
      <c r="BE138" s="169">
        <f>IFERROR(Inv_SY_B!BE138/Inv_SY_B!$DC138-1,"")</f>
        <v>5.4988515257377246E-2</v>
      </c>
      <c r="BF138" s="169">
        <f>IFERROR(Inv_SY_B!BF138/Inv_SY_B!$DC138-1,"")</f>
        <v>6.4873804790565925E-2</v>
      </c>
      <c r="BG138" s="169">
        <f>IFERROR(Inv_SY_B!BG138/Inv_SY_B!$DC138-1,"")</f>
        <v>5.0929843497116378E-2</v>
      </c>
      <c r="BH138" s="169">
        <f>IFERROR(Inv_SY_B!BH138/Inv_SY_B!$DC138-1,"")</f>
        <v>6.207809606497694E-2</v>
      </c>
      <c r="BI138" s="169">
        <f>IFERROR(Inv_SY_B!BI138/Inv_SY_B!$DC138-1,"")</f>
        <v>6.9930063292066746E-2</v>
      </c>
      <c r="BJ138" s="169">
        <f>IFERROR(Inv_SY_B!BJ138/Inv_SY_B!$DC138-1,"")</f>
        <v>6.1547637890565277E-2</v>
      </c>
      <c r="BK138" s="169">
        <f>IFERROR(Inv_SY_B!BK138/Inv_SY_B!$DC138-1,"")</f>
        <v>4.0469597373443689E-2</v>
      </c>
      <c r="BL138" s="169">
        <f>IFERROR(Inv_SY_B!BL138/Inv_SY_B!$DC138-1,"")</f>
        <v>5.3923945615341751E-2</v>
      </c>
      <c r="BM138" s="169">
        <f>IFERROR(Inv_SY_B!BM138/Inv_SY_B!$DC138-1,"")</f>
        <v>5.0696618700538876E-2</v>
      </c>
      <c r="BN138" s="169">
        <f>IFERROR(Inv_SY_B!BN138/Inv_SY_B!$DC138-1,"")</f>
        <v>3.6264613906278997E-2</v>
      </c>
      <c r="BO138" s="169">
        <f>IFERROR(Inv_SY_B!BO138/Inv_SY_B!$DC138-1,"")</f>
        <v>5.1713882295571612E-2</v>
      </c>
      <c r="BP138" s="169">
        <f>IFERROR(Inv_SY_B!BP138/Inv_SY_B!$DC138-1,"")</f>
        <v>5.0407935788434832E-2</v>
      </c>
      <c r="BQ138" s="169">
        <f>IFERROR(Inv_SY_B!BQ138/Inv_SY_B!$DC138-1,"")</f>
        <v>5.4700290850844935E-2</v>
      </c>
      <c r="BR138" s="169">
        <f>IFERROR(Inv_SY_B!BR138/Inv_SY_B!$DC138-1,"")</f>
        <v>6.0809464859700846E-2</v>
      </c>
      <c r="BS138" s="169">
        <f>IFERROR(Inv_SY_B!BS138/Inv_SY_B!$DC138-1,"")</f>
        <v>3.5840650799475293E-2</v>
      </c>
      <c r="BT138" s="169">
        <f>IFERROR(Inv_SY_B!BT138/Inv_SY_B!$DC138-1,"")</f>
        <v>6.4759924176714057E-2</v>
      </c>
      <c r="BU138" s="169">
        <f>IFERROR(Inv_SY_B!BU138/Inv_SY_B!$DC138-1,"")</f>
        <v>3.6603170586748224E-2</v>
      </c>
      <c r="BV138" s="169">
        <f>IFERROR(Inv_SY_B!BV138/Inv_SY_B!$DC138-1,"")</f>
        <v>1.8233860570893379E-2</v>
      </c>
      <c r="BW138" s="169">
        <f>IFERROR(Inv_SY_B!BW138/Inv_SY_B!$DC138-1,"")</f>
        <v>3.9371571609532641E-2</v>
      </c>
      <c r="BX138" s="169">
        <f>IFERROR(Inv_SY_B!BX138/Inv_SY_B!$DC138-1,"")</f>
        <v>4.2519452202425922E-2</v>
      </c>
      <c r="BY138" s="169">
        <f>IFERROR(Inv_SY_B!BY138/Inv_SY_B!$DC138-1,"")</f>
        <v>4.616747338730276E-2</v>
      </c>
      <c r="BZ138" s="169">
        <f>IFERROR(Inv_SY_B!BZ138/Inv_SY_B!$DC138-1,"")</f>
        <v>5.0443095886703926E-2</v>
      </c>
      <c r="CA138" s="169">
        <f>IFERROR(Inv_SY_B!CA138/Inv_SY_B!$DC138-1,"")</f>
        <v>4.3921503866382494E-2</v>
      </c>
      <c r="CB138" s="169">
        <f>IFERROR(Inv_SY_B!CB138/Inv_SY_B!$DC138-1,"")</f>
        <v>1.8112734415364207E-2</v>
      </c>
      <c r="CC138" s="169">
        <f>IFERROR(Inv_SY_B!CC138/Inv_SY_B!$DC138-1,"")</f>
        <v>4.1312171236219219E-2</v>
      </c>
      <c r="CD138" s="169">
        <f>IFERROR(Inv_SY_B!CD138/Inv_SY_B!$DC138-1,"")</f>
        <v>5.4877229969819918E-2</v>
      </c>
      <c r="CE138" s="169">
        <f>IFERROR(Inv_SY_B!CE138/Inv_SY_B!$DC138-1,"")</f>
        <v>-1.2507139333681527E-2</v>
      </c>
      <c r="CF138" s="169">
        <f>IFERROR(Inv_SY_B!CF138/Inv_SY_B!$DC138-1,"")</f>
        <v>3.358564739245784E-2</v>
      </c>
      <c r="CG138" s="169">
        <f>IFERROR(Inv_SY_B!CG138/Inv_SY_B!$DC138-1,"")</f>
        <v>7.3006920201925674E-3</v>
      </c>
      <c r="CH138" s="169">
        <f>IFERROR(Inv_SY_B!CH138/Inv_SY_B!$DC138-1,"")</f>
        <v>4.5144024524588655E-2</v>
      </c>
      <c r="CI138" s="169">
        <f>IFERROR(Inv_SY_B!CI138/Inv_SY_B!$DC138-1,"")</f>
        <v>-0.9169601208527578</v>
      </c>
      <c r="CJ138" s="169" t="str">
        <f>IFERROR(Inv_SY_B!CJ138/Inv_SY_B!$DC138-1,"")</f>
        <v/>
      </c>
      <c r="CK138" s="169">
        <f>IFERROR(Inv_SY_B!CK138/Inv_SY_B!$DC138-1,"")</f>
        <v>-0.78785017176766192</v>
      </c>
      <c r="CL138" s="169">
        <f>IFERROR(Inv_SY_B!CL138/Inv_SY_B!$DC138-1,"")</f>
        <v>-0.52712984818504993</v>
      </c>
      <c r="CM138" s="169">
        <f>IFERROR(Inv_SY_B!CM138/Inv_SY_B!$DB138-1,"")</f>
        <v>4.919517921220673E-2</v>
      </c>
      <c r="CN138" s="169">
        <f>IFERROR(Inv_SY_B!CN138/Inv_SY_B!$DB138-1,"")</f>
        <v>-7.4922066874166804E-3</v>
      </c>
      <c r="CO138" s="169">
        <f>IFERROR(Inv_SY_B!CO138/Inv_SY_B!$DB138-1,"")</f>
        <v>1.3385738188613994E-2</v>
      </c>
      <c r="CP138" s="169">
        <f>IFERROR(Inv_SY_B!CP138/Inv_SY_B!$DB138-1,"")</f>
        <v>-5.4908120716633979E-2</v>
      </c>
      <c r="CQ138" s="169">
        <f>IFERROR(Inv_SY_B!CQ138/Inv_SY_B!$DB138-1,"")</f>
        <v>-3.0112869208043236E-3</v>
      </c>
      <c r="CR138" s="169">
        <f>IFERROR(Inv_SY_B!CR138/Inv_SY_B!$DB138-1,"")</f>
        <v>3.3000520330129568E-2</v>
      </c>
      <c r="CS138" s="169">
        <f>IFERROR(Inv_SY_B!CS138/Inv_SY_B!$DB138-1,"")</f>
        <v>1.0421273984116075E-2</v>
      </c>
      <c r="CT138" s="169">
        <f>IFERROR(Inv_SY_B!CT138/Inv_SY_B!$DB138-1,"")</f>
        <v>-4.0591097390211495E-2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3.9578410273463316E-2</v>
      </c>
      <c r="D139" s="169">
        <f>IFERROR(Inv_SY_B!D139/Inv_SY_B!$DA139-1,"")</f>
        <v>3.895598592347671E-2</v>
      </c>
      <c r="E139" s="169">
        <f>IFERROR(Inv_SY_B!E139/Inv_SY_B!$DA139-1,"")</f>
        <v>1.7594400522854325E-2</v>
      </c>
      <c r="F139" s="169">
        <f>IFERROR(Inv_SY_B!F139/Inv_SY_B!$DA139-1,"")</f>
        <v>1.8254700271411295E-2</v>
      </c>
      <c r="G139" s="169">
        <f>IFERROR(Inv_SY_B!G139/Inv_SY_B!$DA139-1,"")</f>
        <v>1.9014286608906694E-2</v>
      </c>
      <c r="H139" s="169">
        <f>IFERROR(Inv_SY_B!H139/Inv_SY_B!$DA139-1,"")</f>
        <v>2.2609961579297844E-2</v>
      </c>
      <c r="I139" s="169">
        <f>IFERROR(Inv_SY_B!I139/Inv_SY_B!$DA139-1,"")</f>
        <v>3.0912701965474243E-2</v>
      </c>
      <c r="J139" s="169">
        <f>IFERROR(Inv_SY_B!J139/Inv_SY_B!$DA139-1,"")</f>
        <v>-1.8422283105043458E-2</v>
      </c>
      <c r="K139" s="169">
        <f>IFERROR(Inv_SY_B!K139/Inv_SY_B!$DA139-1,"")</f>
        <v>1.2405930075537031E-2</v>
      </c>
      <c r="L139" s="169">
        <f>IFERROR(Inv_SY_B!L139/Inv_SY_B!$DA139-1,"")</f>
        <v>1.544476200193623E-2</v>
      </c>
      <c r="M139" s="169">
        <f>IFERROR(Inv_SY_B!M139/Inv_SY_B!$DA139-1,"")</f>
        <v>2.9635605142097843E-2</v>
      </c>
      <c r="N139" s="169">
        <f>IFERROR(Inv_SY_B!N139/Inv_SY_B!$DA139-1,"")</f>
        <v>2.2760386146866596E-2</v>
      </c>
      <c r="O139" s="169">
        <f>IFERROR(Inv_SY_B!O139/Inv_SY_B!$DA139-1,"")</f>
        <v>2.2466464458919866E-2</v>
      </c>
      <c r="P139" s="169">
        <f>IFERROR(Inv_SY_B!P139/Inv_SY_B!$DA139-1,"")</f>
        <v>-3.2291336889255229E-3</v>
      </c>
      <c r="Q139" s="169">
        <f>IFERROR(Inv_SY_B!Q139/Inv_SY_B!$DA139-1,"")</f>
        <v>-1.827045943400607E-2</v>
      </c>
      <c r="R139" s="169">
        <f>IFERROR(Inv_SY_B!R139/Inv_SY_B!$DA139-1,"")</f>
        <v>-3.1470096664340197E-2</v>
      </c>
      <c r="S139" s="169">
        <f>IFERROR(Inv_SY_B!S139/Inv_SY_B!$DA139-1,"")</f>
        <v>-3.4937644385260702E-2</v>
      </c>
      <c r="T139" s="169">
        <f>IFERROR(Inv_SY_B!T139/Inv_SY_B!$DA139-1,"")</f>
        <v>-8.6031361912001225E-3</v>
      </c>
      <c r="U139" s="169">
        <f>IFERROR(Inv_SY_B!U139/Inv_SY_B!$DA139-1,"")</f>
        <v>6.8706860286649629E-2</v>
      </c>
      <c r="V139" s="169">
        <f>IFERROR(Inv_SY_B!V139/Inv_SY_B!$DA139-1,"")</f>
        <v>8.7785071996139052E-2</v>
      </c>
      <c r="W139" s="169">
        <f>IFERROR(Inv_SY_B!W139/Inv_SY_B!$DA139-1,"")</f>
        <v>6.5060692040848522E-2</v>
      </c>
      <c r="X139" s="169">
        <f>IFERROR(Inv_SY_B!X139/Inv_SY_B!$DA139-1,"")</f>
        <v>-0.2966088003286742</v>
      </c>
      <c r="Y139" s="169">
        <f>IFERROR(Inv_SY_B!Y139/Inv_SY_B!$DA139-1,"")</f>
        <v>6.2659844411554477E-3</v>
      </c>
      <c r="Z139" s="169">
        <f>IFERROR(Inv_SY_B!Z139/Inv_SY_B!$DA139-1,"")</f>
        <v>-4.0645800219456518E-3</v>
      </c>
      <c r="AA139" s="169">
        <f>IFERROR(Inv_SY_B!AA139/Inv_SY_B!$DA139-1,"")</f>
        <v>-1.8918606654076742E-2</v>
      </c>
      <c r="AB139" s="169">
        <f>IFERROR(Inv_SY_B!AB139/Inv_SY_B!$DA139-1,"")</f>
        <v>1.7092956286796746E-2</v>
      </c>
      <c r="AC139" s="169">
        <f>IFERROR(Inv_SY_B!AC139/Inv_SY_B!$DA139-1,"")</f>
        <v>4.2207762562957329E-2</v>
      </c>
      <c r="AD139" s="169">
        <f>IFERROR(Inv_SY_B!AD139/Inv_SY_B!$DA139-1,"")</f>
        <v>-1.8380733083163348E-2</v>
      </c>
      <c r="AE139" s="169">
        <f>IFERROR(Inv_SY_B!AE139/Inv_SY_B!$DA139-1,"")</f>
        <v>2.1501570028791717E-2</v>
      </c>
      <c r="AF139" s="169">
        <f>IFERROR(Inv_SY_B!AF139/Inv_SY_B!$DA139-1,"")</f>
        <v>4.6243709532347799E-2</v>
      </c>
      <c r="AG139" s="169">
        <f>IFERROR(Inv_SY_B!AG139/Inv_SY_B!$DA139-1,"")</f>
        <v>4.78276287049757E-2</v>
      </c>
      <c r="AH139" s="169">
        <f>IFERROR(Inv_SY_B!AH139/Inv_SY_B!$DA139-1,"")</f>
        <v>-0.23942035729425826</v>
      </c>
      <c r="AI139" s="169">
        <f>IFERROR(Inv_SY_B!AI139/Inv_SY_B!$DC139-1,"")</f>
        <v>3.3481202173765601E-2</v>
      </c>
      <c r="AJ139" s="169">
        <f>IFERROR(Inv_SY_B!AJ139/Inv_SY_B!$DC139-1,"")</f>
        <v>2.7473987559874624E-2</v>
      </c>
      <c r="AK139" s="169">
        <f>IFERROR(Inv_SY_B!AK139/Inv_SY_B!$DC139-1,"")</f>
        <v>2.7192269909016353E-2</v>
      </c>
      <c r="AL139" s="169">
        <f>IFERROR(Inv_SY_B!AL139/Inv_SY_B!$DC139-1,"")</f>
        <v>3.3155352609557376E-3</v>
      </c>
      <c r="AM139" s="169">
        <f>IFERROR(Inv_SY_B!AM139/Inv_SY_B!$DC139-1,"")</f>
        <v>1.2322887991764953E-2</v>
      </c>
      <c r="AN139" s="169">
        <f>IFERROR(Inv_SY_B!AN139/Inv_SY_B!$DC139-1,"")</f>
        <v>1.4538452091296561E-2</v>
      </c>
      <c r="AO139" s="169">
        <f>IFERROR(Inv_SY_B!AO139/Inv_SY_B!$DC139-1,"")</f>
        <v>1.6333799778029734E-2</v>
      </c>
      <c r="AP139" s="169">
        <f>IFERROR(Inv_SY_B!AP139/Inv_SY_B!$DC139-1,"")</f>
        <v>2.620931079905553E-2</v>
      </c>
      <c r="AQ139" s="169">
        <f>IFERROR(Inv_SY_B!AQ139/Inv_SY_B!$DC139-1,"")</f>
        <v>1.2576095317425651E-2</v>
      </c>
      <c r="AR139" s="169">
        <f>IFERROR(Inv_SY_B!AR139/Inv_SY_B!$DC139-1,"")</f>
        <v>2.4957150426797137E-2</v>
      </c>
      <c r="AS139" s="169">
        <f>IFERROR(Inv_SY_B!AS139/Inv_SY_B!$DC139-1,"")</f>
        <v>3.0117161989986707E-2</v>
      </c>
      <c r="AT139" s="169">
        <f>IFERROR(Inv_SY_B!AT139/Inv_SY_B!$DC139-1,"")</f>
        <v>2.5763132837838709E-2</v>
      </c>
      <c r="AU139" s="169">
        <f>IFERROR(Inv_SY_B!AU139/Inv_SY_B!$DC139-1,"")</f>
        <v>2.0201253067324343E-2</v>
      </c>
      <c r="AV139" s="169">
        <f>IFERROR(Inv_SY_B!AV139/Inv_SY_B!$DC139-1,"")</f>
        <v>-2.8287098679652289E-2</v>
      </c>
      <c r="AW139" s="169">
        <f>IFERROR(Inv_SY_B!AW139/Inv_SY_B!$DC139-1,"")</f>
        <v>2.7142042504921804E-2</v>
      </c>
      <c r="AX139" s="169">
        <f>IFERROR(Inv_SY_B!AX139/Inv_SY_B!$DC139-1,"")</f>
        <v>2.0745907192317059E-2</v>
      </c>
      <c r="AY139" s="169">
        <f>IFERROR(Inv_SY_B!AY139/Inv_SY_B!$DC139-1,"")</f>
        <v>1.542259085754627E-2</v>
      </c>
      <c r="AZ139" s="169">
        <f>IFERROR(Inv_SY_B!AZ139/Inv_SY_B!$DC139-1,"")</f>
        <v>3.3869753927515012E-2</v>
      </c>
      <c r="BA139" s="169">
        <f>IFERROR(Inv_SY_B!BA139/Inv_SY_B!$DC139-1,"")</f>
        <v>2.7142042504921582E-2</v>
      </c>
      <c r="BB139" s="169">
        <f>IFERROR(Inv_SY_B!BB139/Inv_SY_B!$DC139-1,"")</f>
        <v>4.2164474747306002E-2</v>
      </c>
      <c r="BC139" s="169">
        <f>IFERROR(Inv_SY_B!BC139/Inv_SY_B!$DC139-1,"")</f>
        <v>3.0352739033668641E-2</v>
      </c>
      <c r="BD139" s="169">
        <f>IFERROR(Inv_SY_B!BD139/Inv_SY_B!$DC139-1,"")</f>
        <v>3.8588731622226868E-2</v>
      </c>
      <c r="BE139" s="169">
        <f>IFERROR(Inv_SY_B!BE139/Inv_SY_B!$DC139-1,"")</f>
        <v>5.3916411353640781E-2</v>
      </c>
      <c r="BF139" s="169">
        <f>IFERROR(Inv_SY_B!BF139/Inv_SY_B!$DC139-1,"")</f>
        <v>5.889634092484175E-2</v>
      </c>
      <c r="BG139" s="169">
        <f>IFERROR(Inv_SY_B!BG139/Inv_SY_B!$DC139-1,"")</f>
        <v>6.5069139018474331E-2</v>
      </c>
      <c r="BH139" s="169">
        <f>IFERROR(Inv_SY_B!BH139/Inv_SY_B!$DC139-1,"")</f>
        <v>5.2407762599828267E-2</v>
      </c>
      <c r="BI139" s="169">
        <f>IFERROR(Inv_SY_B!BI139/Inv_SY_B!$DC139-1,"")</f>
        <v>6.355119833750944E-2</v>
      </c>
      <c r="BJ139" s="169">
        <f>IFERROR(Inv_SY_B!BJ139/Inv_SY_B!$DC139-1,"")</f>
        <v>6.448359707788387E-2</v>
      </c>
      <c r="BK139" s="169">
        <f>IFERROR(Inv_SY_B!BK139/Inv_SY_B!$DC139-1,"")</f>
        <v>4.2136703740843551E-2</v>
      </c>
      <c r="BL139" s="169">
        <f>IFERROR(Inv_SY_B!BL139/Inv_SY_B!$DC139-1,"")</f>
        <v>5.5833264202320709E-2</v>
      </c>
      <c r="BM139" s="169">
        <f>IFERROR(Inv_SY_B!BM139/Inv_SY_B!$DC139-1,"")</f>
        <v>5.6202384858641485E-2</v>
      </c>
      <c r="BN139" s="169">
        <f>IFERROR(Inv_SY_B!BN139/Inv_SY_B!$DC139-1,"")</f>
        <v>5.3670154817312188E-2</v>
      </c>
      <c r="BO139" s="169">
        <f>IFERROR(Inv_SY_B!BO139/Inv_SY_B!$DC139-1,"")</f>
        <v>4.9364498061135187E-2</v>
      </c>
      <c r="BP139" s="169">
        <f>IFERROR(Inv_SY_B!BP139/Inv_SY_B!$DC139-1,"")</f>
        <v>4.0409155614714809E-2</v>
      </c>
      <c r="BQ139" s="169">
        <f>IFERROR(Inv_SY_B!BQ139/Inv_SY_B!$DC139-1,"")</f>
        <v>4.4415869472300695E-2</v>
      </c>
      <c r="BR139" s="169">
        <f>IFERROR(Inv_SY_B!BR139/Inv_SY_B!$DC139-1,"")</f>
        <v>3.9508991956975992E-2</v>
      </c>
      <c r="BS139" s="169">
        <f>IFERROR(Inv_SY_B!BS139/Inv_SY_B!$DC139-1,"")</f>
        <v>1.9326085884373345E-2</v>
      </c>
      <c r="BT139" s="169">
        <f>IFERROR(Inv_SY_B!BT139/Inv_SY_B!$DC139-1,"")</f>
        <v>4.2557132342836645E-2</v>
      </c>
      <c r="BU139" s="169">
        <f>IFERROR(Inv_SY_B!BU139/Inv_SY_B!$DC139-1,"")</f>
        <v>2.3233514945252276E-2</v>
      </c>
      <c r="BV139" s="169">
        <f>IFERROR(Inv_SY_B!BV139/Inv_SY_B!$DC139-1,"")</f>
        <v>3.6930685396436846E-3</v>
      </c>
      <c r="BW139" s="169">
        <f>IFERROR(Inv_SY_B!BW139/Inv_SY_B!$DC139-1,"")</f>
        <v>2.1625740623228085E-2</v>
      </c>
      <c r="BX139" s="169">
        <f>IFERROR(Inv_SY_B!BX139/Inv_SY_B!$DC139-1,"")</f>
        <v>1.7295722618309473E-2</v>
      </c>
      <c r="BY139" s="169">
        <f>IFERROR(Inv_SY_B!BY139/Inv_SY_B!$DC139-1,"")</f>
        <v>2.1865784265292065E-2</v>
      </c>
      <c r="BZ139" s="169">
        <f>IFERROR(Inv_SY_B!BZ139/Inv_SY_B!$DC139-1,"")</f>
        <v>3.073779727596726E-2</v>
      </c>
      <c r="CA139" s="169">
        <f>IFERROR(Inv_SY_B!CA139/Inv_SY_B!$DC139-1,"")</f>
        <v>4.6571383394129473E-3</v>
      </c>
      <c r="CB139" s="169">
        <f>IFERROR(Inv_SY_B!CB139/Inv_SY_B!$DC139-1,"")</f>
        <v>-2.0821976748374493E-2</v>
      </c>
      <c r="CC139" s="169">
        <f>IFERROR(Inv_SY_B!CC139/Inv_SY_B!$DC139-1,"")</f>
        <v>5.475698156806752E-2</v>
      </c>
      <c r="CD139" s="169">
        <f>IFERROR(Inv_SY_B!CD139/Inv_SY_B!$DC139-1,"")</f>
        <v>6.5879983620315219E-2</v>
      </c>
      <c r="CE139" s="169">
        <f>IFERROR(Inv_SY_B!CE139/Inv_SY_B!$DC139-1,"")</f>
        <v>4.9049431529501586E-2</v>
      </c>
      <c r="CF139" s="169">
        <f>IFERROR(Inv_SY_B!CF139/Inv_SY_B!$DC139-1,"")</f>
        <v>5.9069237838382804E-2</v>
      </c>
      <c r="CG139" s="169">
        <f>IFERROR(Inv_SY_B!CG139/Inv_SY_B!$DC139-1,"")</f>
        <v>6.2720883317631371E-2</v>
      </c>
      <c r="CH139" s="169">
        <f>IFERROR(Inv_SY_B!CH139/Inv_SY_B!$DC139-1,"")</f>
        <v>0.11664991341259379</v>
      </c>
      <c r="CI139" s="169">
        <f>IFERROR(Inv_SY_B!CI139/Inv_SY_B!$DC139-1,"")</f>
        <v>-0.8982327919363704</v>
      </c>
      <c r="CJ139" s="169" t="str">
        <f>IFERROR(Inv_SY_B!CJ139/Inv_SY_B!$DC139-1,"")</f>
        <v/>
      </c>
      <c r="CK139" s="169">
        <f>IFERROR(Inv_SY_B!CK139/Inv_SY_B!$DC139-1,"")</f>
        <v>-0.54638105746362897</v>
      </c>
      <c r="CL139" s="169">
        <f>IFERROR(Inv_SY_B!CL139/Inv_SY_B!$DC139-1,"")</f>
        <v>-0.34917148492274186</v>
      </c>
      <c r="CM139" s="169">
        <f>IFERROR(Inv_SY_B!CM139/Inv_SY_B!$DB139-1,"")</f>
        <v>-0.46651581519868013</v>
      </c>
      <c r="CN139" s="169">
        <f>IFERROR(Inv_SY_B!CN139/Inv_SY_B!$DB139-1,"")</f>
        <v>1.1779845495861307E-2</v>
      </c>
      <c r="CO139" s="169">
        <f>IFERROR(Inv_SY_B!CO139/Inv_SY_B!$DB139-1,"")</f>
        <v>3.574588495472919E-2</v>
      </c>
      <c r="CP139" s="169">
        <f>IFERROR(Inv_SY_B!CP139/Inv_SY_B!$DB139-1,"")</f>
        <v>-2.5311071786814354E-2</v>
      </c>
      <c r="CQ139" s="169">
        <f>IFERROR(Inv_SY_B!CQ139/Inv_SY_B!$DB139-1,"")</f>
        <v>0.11559401200952713</v>
      </c>
      <c r="CR139" s="169">
        <f>IFERROR(Inv_SY_B!CR139/Inv_SY_B!$DB139-1,"")</f>
        <v>0.1491825755721623</v>
      </c>
      <c r="CS139" s="169">
        <f>IFERROR(Inv_SY_B!CS139/Inv_SY_B!$DB139-1,"")</f>
        <v>0.1207896285954686</v>
      </c>
      <c r="CT139" s="169">
        <f>IFERROR(Inv_SY_B!CT139/Inv_SY_B!$DB139-1,"")</f>
        <v>5.8734940357745957E-2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3.70776568226443E-2</v>
      </c>
      <c r="D140" s="169">
        <f>IFERROR(Inv_SY_B!D140/Inv_SY_B!$DA140-1,"")</f>
        <v>2.9768129297974344E-2</v>
      </c>
      <c r="E140" s="169">
        <f>IFERROR(Inv_SY_B!E140/Inv_SY_B!$DA140-1,"")</f>
        <v>2.2110255492311381E-3</v>
      </c>
      <c r="F140" s="169">
        <f>IFERROR(Inv_SY_B!F140/Inv_SY_B!$DA140-1,"")</f>
        <v>-7.5070095055520536E-3</v>
      </c>
      <c r="G140" s="169">
        <f>IFERROR(Inv_SY_B!G140/Inv_SY_B!$DA140-1,"")</f>
        <v>-6.933849072209286E-4</v>
      </c>
      <c r="H140" s="169">
        <f>IFERROR(Inv_SY_B!H140/Inv_SY_B!$DA140-1,"")</f>
        <v>6.1538355969699143E-3</v>
      </c>
      <c r="I140" s="169">
        <f>IFERROR(Inv_SY_B!I140/Inv_SY_B!$DA140-1,"")</f>
        <v>1.7601244000539973E-2</v>
      </c>
      <c r="J140" s="169">
        <f>IFERROR(Inv_SY_B!J140/Inv_SY_B!$DA140-1,"")</f>
        <v>-2.2753574956287936E-2</v>
      </c>
      <c r="K140" s="169">
        <f>IFERROR(Inv_SY_B!K140/Inv_SY_B!$DA140-1,"")</f>
        <v>-3.7932381847968211E-3</v>
      </c>
      <c r="L140" s="169">
        <f>IFERROR(Inv_SY_B!L140/Inv_SY_B!$DA140-1,"")</f>
        <v>1.4059987379317906E-3</v>
      </c>
      <c r="M140" s="169">
        <f>IFERROR(Inv_SY_B!M140/Inv_SY_B!$DA140-1,"")</f>
        <v>1.4738994927683935E-2</v>
      </c>
      <c r="N140" s="169">
        <f>IFERROR(Inv_SY_B!N140/Inv_SY_B!$DA140-1,"")</f>
        <v>1.3540685957162735E-2</v>
      </c>
      <c r="O140" s="169">
        <f>IFERROR(Inv_SY_B!O140/Inv_SY_B!$DA140-1,"")</f>
        <v>8.30904662390064E-3</v>
      </c>
      <c r="P140" s="169">
        <f>IFERROR(Inv_SY_B!P140/Inv_SY_B!$DA140-1,"")</f>
        <v>-1.5336399124199152E-2</v>
      </c>
      <c r="Q140" s="169">
        <f>IFERROR(Inv_SY_B!Q140/Inv_SY_B!$DA140-1,"")</f>
        <v>-2.2205623739579128E-2</v>
      </c>
      <c r="R140" s="169">
        <f>IFERROR(Inv_SY_B!R140/Inv_SY_B!$DA140-1,"")</f>
        <v>-3.9658683824537522E-2</v>
      </c>
      <c r="S140" s="169">
        <f>IFERROR(Inv_SY_B!S140/Inv_SY_B!$DA140-1,"")</f>
        <v>-3.6115723124712784E-2</v>
      </c>
      <c r="T140" s="169">
        <f>IFERROR(Inv_SY_B!T140/Inv_SY_B!$DA140-1,"")</f>
        <v>-6.658606064090522E-3</v>
      </c>
      <c r="U140" s="169">
        <f>IFERROR(Inv_SY_B!U140/Inv_SY_B!$DA140-1,"")</f>
        <v>9.359505367036558E-2</v>
      </c>
      <c r="V140" s="169">
        <f>IFERROR(Inv_SY_B!V140/Inv_SY_B!$DA140-1,"")</f>
        <v>0.10128804465103536</v>
      </c>
      <c r="W140" s="169">
        <f>IFERROR(Inv_SY_B!W140/Inv_SY_B!$DA140-1,"")</f>
        <v>5.7036489554174841E-2</v>
      </c>
      <c r="X140" s="169">
        <f>IFERROR(Inv_SY_B!X140/Inv_SY_B!$DA140-1,"")</f>
        <v>-0.29803048040608848</v>
      </c>
      <c r="Y140" s="169">
        <f>IFERROR(Inv_SY_B!Y140/Inv_SY_B!$DA140-1,"")</f>
        <v>3.7095520705531015E-2</v>
      </c>
      <c r="Z140" s="169">
        <f>IFERROR(Inv_SY_B!Z140/Inv_SY_B!$DA140-1,"")</f>
        <v>2.6048017856410866E-2</v>
      </c>
      <c r="AA140" s="169">
        <f>IFERROR(Inv_SY_B!AA140/Inv_SY_B!$DA140-1,"")</f>
        <v>4.2161326191150206E-3</v>
      </c>
      <c r="AB140" s="169">
        <f>IFERROR(Inv_SY_B!AB140/Inv_SY_B!$DA140-1,"")</f>
        <v>3.6669438901687279E-2</v>
      </c>
      <c r="AC140" s="169">
        <f>IFERROR(Inv_SY_B!AC140/Inv_SY_B!$DA140-1,"")</f>
        <v>4.9847502061585169E-2</v>
      </c>
      <c r="AD140" s="169">
        <f>IFERROR(Inv_SY_B!AD140/Inv_SY_B!$DA140-1,"")</f>
        <v>-1.0015647998197541E-2</v>
      </c>
      <c r="AE140" s="169">
        <f>IFERROR(Inv_SY_B!AE140/Inv_SY_B!$DA140-1,"")</f>
        <v>3.0417664733334293E-2</v>
      </c>
      <c r="AF140" s="169">
        <f>IFERROR(Inv_SY_B!AF140/Inv_SY_B!$DA140-1,"")</f>
        <v>5.713131601536614E-2</v>
      </c>
      <c r="AG140" s="169">
        <f>IFERROR(Inv_SY_B!AG140/Inv_SY_B!$DA140-1,"")</f>
        <v>6.6179289738381941E-2</v>
      </c>
      <c r="AH140" s="169">
        <f>IFERROR(Inv_SY_B!AH140/Inv_SY_B!$DA140-1,"")</f>
        <v>-0.22756271618576396</v>
      </c>
      <c r="AI140" s="169">
        <f>IFERROR(Inv_SY_B!AI140/Inv_SY_B!$DC140-1,"")</f>
        <v>3.215050247961182E-2</v>
      </c>
      <c r="AJ140" s="169">
        <f>IFERROR(Inv_SY_B!AJ140/Inv_SY_B!$DC140-1,"")</f>
        <v>2.9588846020613291E-2</v>
      </c>
      <c r="AK140" s="169">
        <f>IFERROR(Inv_SY_B!AK140/Inv_SY_B!$DC140-1,"")</f>
        <v>2.7475649313057238E-2</v>
      </c>
      <c r="AL140" s="169">
        <f>IFERROR(Inv_SY_B!AL140/Inv_SY_B!$DC140-1,"")</f>
        <v>1.2848409990804388E-2</v>
      </c>
      <c r="AM140" s="169">
        <f>IFERROR(Inv_SY_B!AM140/Inv_SY_B!$DC140-1,"")</f>
        <v>2.26497021800669E-2</v>
      </c>
      <c r="AN140" s="169">
        <f>IFERROR(Inv_SY_B!AN140/Inv_SY_B!$DC140-1,"")</f>
        <v>2.3882592049446316E-2</v>
      </c>
      <c r="AO140" s="169">
        <f>IFERROR(Inv_SY_B!AO140/Inv_SY_B!$DC140-1,"")</f>
        <v>1.9782439379700367E-2</v>
      </c>
      <c r="AP140" s="169">
        <f>IFERROR(Inv_SY_B!AP140/Inv_SY_B!$DC140-1,"")</f>
        <v>2.2260641753696353E-2</v>
      </c>
      <c r="AQ140" s="169">
        <f>IFERROR(Inv_SY_B!AQ140/Inv_SY_B!$DC140-1,"")</f>
        <v>2.4237572723911471E-2</v>
      </c>
      <c r="AR140" s="169">
        <f>IFERROR(Inv_SY_B!AR140/Inv_SY_B!$DC140-1,"")</f>
        <v>3.0249066757468412E-2</v>
      </c>
      <c r="AS140" s="169">
        <f>IFERROR(Inv_SY_B!AS140/Inv_SY_B!$DC140-1,"")</f>
        <v>2.8997694530075169E-2</v>
      </c>
      <c r="AT140" s="169">
        <f>IFERROR(Inv_SY_B!AT140/Inv_SY_B!$DC140-1,"")</f>
        <v>2.4832047026749571E-2</v>
      </c>
      <c r="AU140" s="169">
        <f>IFERROR(Inv_SY_B!AU140/Inv_SY_B!$DC140-1,"")</f>
        <v>2.3480280618385585E-2</v>
      </c>
      <c r="AV140" s="169">
        <f>IFERROR(Inv_SY_B!AV140/Inv_SY_B!$DC140-1,"")</f>
        <v>-1.1165833209428655E-2</v>
      </c>
      <c r="AW140" s="169">
        <f>IFERROR(Inv_SY_B!AW140/Inv_SY_B!$DC140-1,"")</f>
        <v>9.9427083402199301E-3</v>
      </c>
      <c r="AX140" s="169">
        <f>IFERROR(Inv_SY_B!AX140/Inv_SY_B!$DC140-1,"")</f>
        <v>2.6633088567922458E-2</v>
      </c>
      <c r="AY140" s="169">
        <f>IFERROR(Inv_SY_B!AY140/Inv_SY_B!$DC140-1,"")</f>
        <v>9.6867458391620698E-3</v>
      </c>
      <c r="AZ140" s="169">
        <f>IFERROR(Inv_SY_B!AZ140/Inv_SY_B!$DC140-1,"")</f>
        <v>2.9848784973899312E-2</v>
      </c>
      <c r="BA140" s="169">
        <f>IFERROR(Inv_SY_B!BA140/Inv_SY_B!$DC140-1,"")</f>
        <v>2.6864673687926999E-2</v>
      </c>
      <c r="BB140" s="169">
        <f>IFERROR(Inv_SY_B!BB140/Inv_SY_B!$DC140-1,"")</f>
        <v>3.6321028037285874E-2</v>
      </c>
      <c r="BC140" s="169">
        <f>IFERROR(Inv_SY_B!BC140/Inv_SY_B!$DC140-1,"")</f>
        <v>3.0106586541738034E-2</v>
      </c>
      <c r="BD140" s="169">
        <f>IFERROR(Inv_SY_B!BD140/Inv_SY_B!$DC140-1,"")</f>
        <v>3.3809392708873842E-2</v>
      </c>
      <c r="BE140" s="169">
        <f>IFERROR(Inv_SY_B!BE140/Inv_SY_B!$DC140-1,"")</f>
        <v>4.8584513916572147E-2</v>
      </c>
      <c r="BF140" s="169">
        <f>IFERROR(Inv_SY_B!BF140/Inv_SY_B!$DC140-1,"")</f>
        <v>5.3189432450559293E-2</v>
      </c>
      <c r="BG140" s="169">
        <f>IFERROR(Inv_SY_B!BG140/Inv_SY_B!$DC140-1,"")</f>
        <v>6.4113735155514995E-2</v>
      </c>
      <c r="BH140" s="169">
        <f>IFERROR(Inv_SY_B!BH140/Inv_SY_B!$DC140-1,"")</f>
        <v>5.1214089908526716E-2</v>
      </c>
      <c r="BI140" s="169">
        <f>IFERROR(Inv_SY_B!BI140/Inv_SY_B!$DC140-1,"")</f>
        <v>5.4604986155504021E-2</v>
      </c>
      <c r="BJ140" s="169">
        <f>IFERROR(Inv_SY_B!BJ140/Inv_SY_B!$DC140-1,"")</f>
        <v>6.3140401048110029E-2</v>
      </c>
      <c r="BK140" s="169">
        <f>IFERROR(Inv_SY_B!BK140/Inv_SY_B!$DC140-1,"")</f>
        <v>4.5667328050498224E-2</v>
      </c>
      <c r="BL140" s="169">
        <f>IFERROR(Inv_SY_B!BL140/Inv_SY_B!$DC140-1,"")</f>
        <v>5.5175424665427686E-2</v>
      </c>
      <c r="BM140" s="169">
        <f>IFERROR(Inv_SY_B!BM140/Inv_SY_B!$DC140-1,"")</f>
        <v>5.7630168829684303E-2</v>
      </c>
      <c r="BN140" s="169">
        <f>IFERROR(Inv_SY_B!BN140/Inv_SY_B!$DC140-1,"")</f>
        <v>6.2291501026592977E-2</v>
      </c>
      <c r="BO140" s="169">
        <f>IFERROR(Inv_SY_B!BO140/Inv_SY_B!$DC140-1,"")</f>
        <v>4.1918060593916451E-2</v>
      </c>
      <c r="BP140" s="169">
        <f>IFERROR(Inv_SY_B!BP140/Inv_SY_B!$DC140-1,"")</f>
        <v>2.9179077403318487E-2</v>
      </c>
      <c r="BQ140" s="169">
        <f>IFERROR(Inv_SY_B!BQ140/Inv_SY_B!$DC140-1,"")</f>
        <v>4.2116193133268531E-2</v>
      </c>
      <c r="BR140" s="169">
        <f>IFERROR(Inv_SY_B!BR140/Inv_SY_B!$DC140-1,"")</f>
        <v>4.2318790197594103E-2</v>
      </c>
      <c r="BS140" s="169">
        <f>IFERROR(Inv_SY_B!BS140/Inv_SY_B!$DC140-1,"")</f>
        <v>3.0043487705506688E-2</v>
      </c>
      <c r="BT140" s="169">
        <f>IFERROR(Inv_SY_B!BT140/Inv_SY_B!$DC140-1,"")</f>
        <v>4.5470081255190475E-2</v>
      </c>
      <c r="BU140" s="169">
        <f>IFERROR(Inv_SY_B!BU140/Inv_SY_B!$DC140-1,"")</f>
        <v>2.9084547095446167E-2</v>
      </c>
      <c r="BV140" s="169">
        <f>IFERROR(Inv_SY_B!BV140/Inv_SY_B!$DC140-1,"")</f>
        <v>8.6531612174161054E-3</v>
      </c>
      <c r="BW140" s="169">
        <f>IFERROR(Inv_SY_B!BW140/Inv_SY_B!$DC140-1,"")</f>
        <v>4.6452632425006746E-2</v>
      </c>
      <c r="BX140" s="169">
        <f>IFERROR(Inv_SY_B!BX140/Inv_SY_B!$DC140-1,"")</f>
        <v>5.0609188071251365E-2</v>
      </c>
      <c r="BY140" s="169">
        <f>IFERROR(Inv_SY_B!BY140/Inv_SY_B!$DC140-1,"")</f>
        <v>4.9788260219182812E-2</v>
      </c>
      <c r="BZ140" s="169">
        <f>IFERROR(Inv_SY_B!BZ140/Inv_SY_B!$DC140-1,"")</f>
        <v>5.2098279809873027E-2</v>
      </c>
      <c r="CA140" s="169">
        <f>IFERROR(Inv_SY_B!CA140/Inv_SY_B!$DC140-1,"")</f>
        <v>3.6378379268053873E-3</v>
      </c>
      <c r="CB140" s="169">
        <f>IFERROR(Inv_SY_B!CB140/Inv_SY_B!$DC140-1,"")</f>
        <v>-1.8015621359641409E-2</v>
      </c>
      <c r="CC140" s="169">
        <f>IFERROR(Inv_SY_B!CC140/Inv_SY_B!$DC140-1,"")</f>
        <v>3.823630004754075E-2</v>
      </c>
      <c r="CD140" s="169">
        <f>IFERROR(Inv_SY_B!CD140/Inv_SY_B!$DC140-1,"")</f>
        <v>4.357474628680813E-2</v>
      </c>
      <c r="CE140" s="169">
        <f>IFERROR(Inv_SY_B!CE140/Inv_SY_B!$DC140-1,"")</f>
        <v>5.2498323575683292E-2</v>
      </c>
      <c r="CF140" s="169">
        <f>IFERROR(Inv_SY_B!CF140/Inv_SY_B!$DC140-1,"")</f>
        <v>4.7250891613748625E-2</v>
      </c>
      <c r="CG140" s="169">
        <f>IFERROR(Inv_SY_B!CG140/Inv_SY_B!$DC140-1,"")</f>
        <v>5.8631692059780915E-2</v>
      </c>
      <c r="CH140" s="169">
        <f>IFERROR(Inv_SY_B!CH140/Inv_SY_B!$DC140-1,"")</f>
        <v>7.7894269859120069E-2</v>
      </c>
      <c r="CI140" s="169">
        <f>IFERROR(Inv_SY_B!CI140/Inv_SY_B!$DC140-1,"")</f>
        <v>-0.90210088936727684</v>
      </c>
      <c r="CJ140" s="169" t="str">
        <f>IFERROR(Inv_SY_B!CJ140/Inv_SY_B!$DC140-1,"")</f>
        <v/>
      </c>
      <c r="CK140" s="169">
        <f>IFERROR(Inv_SY_B!CK140/Inv_SY_B!$DC140-1,"")</f>
        <v>-0.5632369888633777</v>
      </c>
      <c r="CL140" s="169">
        <f>IFERROR(Inv_SY_B!CL140/Inv_SY_B!$DC140-1,"")</f>
        <v>-0.37619652242431745</v>
      </c>
      <c r="CM140" s="169">
        <f>IFERROR(Inv_SY_B!CM140/Inv_SY_B!$DB140-1,"")</f>
        <v>-1</v>
      </c>
      <c r="CN140" s="169">
        <f>IFERROR(Inv_SY_B!CN140/Inv_SY_B!$DB140-1,"")</f>
        <v>-1.110895785746191E-2</v>
      </c>
      <c r="CO140" s="169">
        <f>IFERROR(Inv_SY_B!CO140/Inv_SY_B!$DB140-1,"")</f>
        <v>1.6052517119650389E-2</v>
      </c>
      <c r="CP140" s="169">
        <f>IFERROR(Inv_SY_B!CP140/Inv_SY_B!$DB140-1,"")</f>
        <v>-4.2776635243379491E-2</v>
      </c>
      <c r="CQ140" s="169">
        <f>IFERROR(Inv_SY_B!CQ140/Inv_SY_B!$DB140-1,"")</f>
        <v>1.3613318196101565E-2</v>
      </c>
      <c r="CR140" s="169">
        <f>IFERROR(Inv_SY_B!CR140/Inv_SY_B!$DB140-1,"")</f>
        <v>4.6197651402405615E-2</v>
      </c>
      <c r="CS140" s="169">
        <f>IFERROR(Inv_SY_B!CS140/Inv_SY_B!$DB140-1,"")</f>
        <v>1.6674933396694014E-2</v>
      </c>
      <c r="CT140" s="169">
        <f>IFERROR(Inv_SY_B!CT140/Inv_SY_B!$DB140-1,"")</f>
        <v>-3.8652827014010294E-2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3.2857338624896704E-2</v>
      </c>
      <c r="D141" s="169">
        <f>IFERROR(Inv_SY_B!D141/Inv_SY_B!$DA141-1,"")</f>
        <v>3.4928322863619909E-2</v>
      </c>
      <c r="E141" s="169">
        <f>IFERROR(Inv_SY_B!E141/Inv_SY_B!$DA141-1,"")</f>
        <v>2.186412996264564E-2</v>
      </c>
      <c r="F141" s="169">
        <f>IFERROR(Inv_SY_B!F141/Inv_SY_B!$DA141-1,"")</f>
        <v>1.3865396526562934E-2</v>
      </c>
      <c r="G141" s="169">
        <f>IFERROR(Inv_SY_B!G141/Inv_SY_B!$DA141-1,"")</f>
        <v>2.0385176902546043E-2</v>
      </c>
      <c r="H141" s="169">
        <f>IFERROR(Inv_SY_B!H141/Inv_SY_B!$DA141-1,"")</f>
        <v>2.5986920745651565E-2</v>
      </c>
      <c r="I141" s="169">
        <f>IFERROR(Inv_SY_B!I141/Inv_SY_B!$DA141-1,"")</f>
        <v>4.5876727211415336E-2</v>
      </c>
      <c r="J141" s="169">
        <f>IFERROR(Inv_SY_B!J141/Inv_SY_B!$DA141-1,"")</f>
        <v>1.952516096069612E-3</v>
      </c>
      <c r="K141" s="169">
        <f>IFERROR(Inv_SY_B!K141/Inv_SY_B!$DA141-1,"")</f>
        <v>2.5988322062743707E-2</v>
      </c>
      <c r="L141" s="169">
        <f>IFERROR(Inv_SY_B!L141/Inv_SY_B!$DA141-1,"")</f>
        <v>2.9424733749662924E-2</v>
      </c>
      <c r="M141" s="169">
        <f>IFERROR(Inv_SY_B!M141/Inv_SY_B!$DA141-1,"")</f>
        <v>1.2334282742196834E-3</v>
      </c>
      <c r="N141" s="169">
        <f>IFERROR(Inv_SY_B!N141/Inv_SY_B!$DA141-1,"")</f>
        <v>2.8174633848631725E-2</v>
      </c>
      <c r="O141" s="169">
        <f>IFERROR(Inv_SY_B!O141/Inv_SY_B!$DA141-1,"")</f>
        <v>2.5236578518236685E-2</v>
      </c>
      <c r="P141" s="169">
        <f>IFERROR(Inv_SY_B!P141/Inv_SY_B!$DA141-1,"")</f>
        <v>2.2122318973960553E-3</v>
      </c>
      <c r="Q141" s="169">
        <f>IFERROR(Inv_SY_B!Q141/Inv_SY_B!$DA141-1,"")</f>
        <v>-1.4302078823879572E-2</v>
      </c>
      <c r="R141" s="169">
        <f>IFERROR(Inv_SY_B!R141/Inv_SY_B!$DA141-1,"")</f>
        <v>-3.2780793441435474E-2</v>
      </c>
      <c r="S141" s="169">
        <f>IFERROR(Inv_SY_B!S141/Inv_SY_B!$DA141-1,"")</f>
        <v>-2.9313442407143842E-2</v>
      </c>
      <c r="T141" s="169">
        <f>IFERROR(Inv_SY_B!T141/Inv_SY_B!$DA141-1,"")</f>
        <v>-5.7399717027635244E-3</v>
      </c>
      <c r="U141" s="169">
        <f>IFERROR(Inv_SY_B!U141/Inv_SY_B!$DA141-1,"")</f>
        <v>7.4768161871888061E-2</v>
      </c>
      <c r="V141" s="169">
        <f>IFERROR(Inv_SY_B!V141/Inv_SY_B!$DA141-1,"")</f>
        <v>8.612049712977754E-2</v>
      </c>
      <c r="W141" s="169">
        <f>IFERROR(Inv_SY_B!W141/Inv_SY_B!$DA141-1,"")</f>
        <v>5.1790533496177904E-2</v>
      </c>
      <c r="X141" s="169">
        <f>IFERROR(Inv_SY_B!X141/Inv_SY_B!$DA141-1,"")</f>
        <v>-0.29978269800255519</v>
      </c>
      <c r="Y141" s="169">
        <f>IFERROR(Inv_SY_B!Y141/Inv_SY_B!$DA141-1,"")</f>
        <v>3.1413436256028548E-2</v>
      </c>
      <c r="Z141" s="169">
        <f>IFERROR(Inv_SY_B!Z141/Inv_SY_B!$DA141-1,"")</f>
        <v>1.9402968337665083E-2</v>
      </c>
      <c r="AA141" s="169">
        <f>IFERROR(Inv_SY_B!AA141/Inv_SY_B!$DA141-1,"")</f>
        <v>-3.0058026895282808E-2</v>
      </c>
      <c r="AB141" s="169">
        <f>IFERROR(Inv_SY_B!AB141/Inv_SY_B!$DA141-1,"")</f>
        <v>1.1028923856923223E-2</v>
      </c>
      <c r="AC141" s="169">
        <f>IFERROR(Inv_SY_B!AC141/Inv_SY_B!$DA141-1,"")</f>
        <v>3.4368198272772821E-2</v>
      </c>
      <c r="AD141" s="169">
        <f>IFERROR(Inv_SY_B!AD141/Inv_SY_B!$DA141-1,"")</f>
        <v>-1.3935007260340693E-2</v>
      </c>
      <c r="AE141" s="169">
        <f>IFERROR(Inv_SY_B!AE141/Inv_SY_B!$DA141-1,"")</f>
        <v>1.131908190688713E-2</v>
      </c>
      <c r="AF141" s="169">
        <f>IFERROR(Inv_SY_B!AF141/Inv_SY_B!$DA141-1,"")</f>
        <v>3.2717833646418448E-2</v>
      </c>
      <c r="AG141" s="169">
        <f>IFERROR(Inv_SY_B!AG141/Inv_SY_B!$DA141-1,"")</f>
        <v>2.4130798406376774E-2</v>
      </c>
      <c r="AH141" s="169">
        <f>IFERROR(Inv_SY_B!AH141/Inv_SY_B!$DA141-1,"")</f>
        <v>-0.26113487193181895</v>
      </c>
      <c r="AI141" s="169">
        <f>IFERROR(Inv_SY_B!AI141/Inv_SY_B!$DC141-1,"")</f>
        <v>6.318502286218286E-2</v>
      </c>
      <c r="AJ141" s="169">
        <f>IFERROR(Inv_SY_B!AJ141/Inv_SY_B!$DC141-1,"")</f>
        <v>6.5110086276573886E-2</v>
      </c>
      <c r="AK141" s="169">
        <f>IFERROR(Inv_SY_B!AK141/Inv_SY_B!$DC141-1,"")</f>
        <v>6.3785617359283675E-2</v>
      </c>
      <c r="AL141" s="169">
        <f>IFERROR(Inv_SY_B!AL141/Inv_SY_B!$DC141-1,"")</f>
        <v>4.9873348401193951E-2</v>
      </c>
      <c r="AM141" s="169">
        <f>IFERROR(Inv_SY_B!AM141/Inv_SY_B!$DC141-1,"")</f>
        <v>5.8329486569663969E-2</v>
      </c>
      <c r="AN141" s="169">
        <f>IFERROR(Inv_SY_B!AN141/Inv_SY_B!$DC141-1,"")</f>
        <v>5.6418654134814838E-2</v>
      </c>
      <c r="AO141" s="169">
        <f>IFERROR(Inv_SY_B!AO141/Inv_SY_B!$DC141-1,"")</f>
        <v>4.5637104382674432E-2</v>
      </c>
      <c r="AP141" s="169">
        <f>IFERROR(Inv_SY_B!AP141/Inv_SY_B!$DC141-1,"")</f>
        <v>4.5978140252950439E-2</v>
      </c>
      <c r="AQ141" s="169">
        <f>IFERROR(Inv_SY_B!AQ141/Inv_SY_B!$DC141-1,"")</f>
        <v>4.1308321819650828E-2</v>
      </c>
      <c r="AR141" s="169">
        <f>IFERROR(Inv_SY_B!AR141/Inv_SY_B!$DC141-1,"")</f>
        <v>4.3860674949828926E-2</v>
      </c>
      <c r="AS141" s="169">
        <f>IFERROR(Inv_SY_B!AS141/Inv_SY_B!$DC141-1,"")</f>
        <v>4.1734316244684155E-2</v>
      </c>
      <c r="AT141" s="169">
        <f>IFERROR(Inv_SY_B!AT141/Inv_SY_B!$DC141-1,"")</f>
        <v>4.5963955575160309E-2</v>
      </c>
      <c r="AU141" s="169">
        <f>IFERROR(Inv_SY_B!AU141/Inv_SY_B!$DC141-1,"")</f>
        <v>5.4678075964303074E-2</v>
      </c>
      <c r="AV141" s="169">
        <f>IFERROR(Inv_SY_B!AV141/Inv_SY_B!$DC141-1,"")</f>
        <v>-2.2633980611294402E-2</v>
      </c>
      <c r="AW141" s="169">
        <f>IFERROR(Inv_SY_B!AW141/Inv_SY_B!$DC141-1,"")</f>
        <v>1.4687033515244918E-2</v>
      </c>
      <c r="AX141" s="169">
        <f>IFERROR(Inv_SY_B!AX141/Inv_SY_B!$DC141-1,"")</f>
        <v>3.3759053527921745E-2</v>
      </c>
      <c r="AY141" s="169">
        <f>IFERROR(Inv_SY_B!AY141/Inv_SY_B!$DC141-1,"")</f>
        <v>7.2524111297698202E-3</v>
      </c>
      <c r="AZ141" s="169">
        <f>IFERROR(Inv_SY_B!AZ141/Inv_SY_B!$DC141-1,"")</f>
        <v>2.4420448028323216E-2</v>
      </c>
      <c r="BA141" s="169">
        <f>IFERROR(Inv_SY_B!BA141/Inv_SY_B!$DC141-1,"")</f>
        <v>2.3022359639411683E-2</v>
      </c>
      <c r="BB141" s="169">
        <f>IFERROR(Inv_SY_B!BB141/Inv_SY_B!$DC141-1,"")</f>
        <v>2.8713120870246689E-2</v>
      </c>
      <c r="BC141" s="169">
        <f>IFERROR(Inv_SY_B!BC141/Inv_SY_B!$DC141-1,"")</f>
        <v>2.7832877918914312E-2</v>
      </c>
      <c r="BD141" s="169">
        <f>IFERROR(Inv_SY_B!BD141/Inv_SY_B!$DC141-1,"")</f>
        <v>1.2538587053007921E-2</v>
      </c>
      <c r="BE141" s="169">
        <f>IFERROR(Inv_SY_B!BE141/Inv_SY_B!$DC141-1,"")</f>
        <v>2.6229916618303761E-2</v>
      </c>
      <c r="BF141" s="169">
        <f>IFERROR(Inv_SY_B!BF141/Inv_SY_B!$DC141-1,"")</f>
        <v>3.6572607748954766E-2</v>
      </c>
      <c r="BG141" s="169">
        <f>IFERROR(Inv_SY_B!BG141/Inv_SY_B!$DC141-1,"")</f>
        <v>3.5924749869111539E-2</v>
      </c>
      <c r="BH141" s="169">
        <f>IFERROR(Inv_SY_B!BH141/Inv_SY_B!$DC141-1,"")</f>
        <v>2.8721121613664691E-2</v>
      </c>
      <c r="BI141" s="169">
        <f>IFERROR(Inv_SY_B!BI141/Inv_SY_B!$DC141-1,"")</f>
        <v>2.2548390114704109E-2</v>
      </c>
      <c r="BJ141" s="169">
        <f>IFERROR(Inv_SY_B!BJ141/Inv_SY_B!$DC141-1,"")</f>
        <v>3.1088804275702264E-2</v>
      </c>
      <c r="BK141" s="169">
        <f>IFERROR(Inv_SY_B!BK141/Inv_SY_B!$DC141-1,"")</f>
        <v>-3.9639976349300499E-3</v>
      </c>
      <c r="BL141" s="169">
        <f>IFERROR(Inv_SY_B!BL141/Inv_SY_B!$DC141-1,"")</f>
        <v>1.2708903583603881E-2</v>
      </c>
      <c r="BM141" s="169">
        <f>IFERROR(Inv_SY_B!BM141/Inv_SY_B!$DC141-1,"")</f>
        <v>2.0162026674697575E-2</v>
      </c>
      <c r="BN141" s="169">
        <f>IFERROR(Inv_SY_B!BN141/Inv_SY_B!$DC141-1,"")</f>
        <v>2.9946673040598615E-2</v>
      </c>
      <c r="BO141" s="169">
        <f>IFERROR(Inv_SY_B!BO141/Inv_SY_B!$DC141-1,"")</f>
        <v>4.7322803089868692E-2</v>
      </c>
      <c r="BP141" s="169">
        <f>IFERROR(Inv_SY_B!BP141/Inv_SY_B!$DC141-1,"")</f>
        <v>4.7746670263679514E-2</v>
      </c>
      <c r="BQ141" s="169">
        <f>IFERROR(Inv_SY_B!BQ141/Inv_SY_B!$DC141-1,"")</f>
        <v>5.2389485429372495E-2</v>
      </c>
      <c r="BR141" s="169">
        <f>IFERROR(Inv_SY_B!BR141/Inv_SY_B!$DC141-1,"")</f>
        <v>5.4958299262544585E-2</v>
      </c>
      <c r="BS141" s="169">
        <f>IFERROR(Inv_SY_B!BS141/Inv_SY_B!$DC141-1,"")</f>
        <v>1.837324135336238E-2</v>
      </c>
      <c r="BT141" s="169">
        <f>IFERROR(Inv_SY_B!BT141/Inv_SY_B!$DC141-1,"")</f>
        <v>4.5956196857064757E-2</v>
      </c>
      <c r="BU141" s="169">
        <f>IFERROR(Inv_SY_B!BU141/Inv_SY_B!$DC141-1,"")</f>
        <v>3.8421211264324961E-2</v>
      </c>
      <c r="BV141" s="169">
        <f>IFERROR(Inv_SY_B!BV141/Inv_SY_B!$DC141-1,"")</f>
        <v>1.1130987565240558E-2</v>
      </c>
      <c r="BW141" s="169">
        <f>IFERROR(Inv_SY_B!BW141/Inv_SY_B!$DC141-1,"")</f>
        <v>4.3144964140594322E-2</v>
      </c>
      <c r="BX141" s="169">
        <f>IFERROR(Inv_SY_B!BX141/Inv_SY_B!$DC141-1,"")</f>
        <v>3.2134682211191645E-2</v>
      </c>
      <c r="BY141" s="169">
        <f>IFERROR(Inv_SY_B!BY141/Inv_SY_B!$DC141-1,"")</f>
        <v>4.4886925389090671E-2</v>
      </c>
      <c r="BZ141" s="169">
        <f>IFERROR(Inv_SY_B!BZ141/Inv_SY_B!$DC141-1,"")</f>
        <v>3.135360731654524E-2</v>
      </c>
      <c r="CA141" s="169">
        <f>IFERROR(Inv_SY_B!CA141/Inv_SY_B!$DC141-1,"")</f>
        <v>2.1337187516111911E-2</v>
      </c>
      <c r="CB141" s="169">
        <f>IFERROR(Inv_SY_B!CB141/Inv_SY_B!$DC141-1,"")</f>
        <v>-8.7787646512340611E-3</v>
      </c>
      <c r="CC141" s="169">
        <f>IFERROR(Inv_SY_B!CC141/Inv_SY_B!$DC141-1,"")</f>
        <v>8.1027666202541315E-2</v>
      </c>
      <c r="CD141" s="169">
        <f>IFERROR(Inv_SY_B!CD141/Inv_SY_B!$DC141-1,"")</f>
        <v>7.7008181408772636E-2</v>
      </c>
      <c r="CE141" s="169">
        <f>IFERROR(Inv_SY_B!CE141/Inv_SY_B!$DC141-1,"")</f>
        <v>3.2551108317664168E-2</v>
      </c>
      <c r="CF141" s="169">
        <f>IFERROR(Inv_SY_B!CF141/Inv_SY_B!$DC141-1,"")</f>
        <v>2.9215270505216884E-2</v>
      </c>
      <c r="CG141" s="169">
        <f>IFERROR(Inv_SY_B!CG141/Inv_SY_B!$DC141-1,"")</f>
        <v>3.5019768050027045E-2</v>
      </c>
      <c r="CH141" s="169">
        <f>IFERROR(Inv_SY_B!CH141/Inv_SY_B!$DC141-1,"")</f>
        <v>4.9160575850649479E-2</v>
      </c>
      <c r="CI141" s="169">
        <f>IFERROR(Inv_SY_B!CI141/Inv_SY_B!$DC141-1,"")</f>
        <v>-0.9040065518134266</v>
      </c>
      <c r="CJ141" s="169" t="str">
        <f>IFERROR(Inv_SY_B!CJ141/Inv_SY_B!$DC141-1,"")</f>
        <v/>
      </c>
      <c r="CK141" s="169">
        <f>IFERROR(Inv_SY_B!CK141/Inv_SY_B!$DC141-1,"")</f>
        <v>-0.56642959235730994</v>
      </c>
      <c r="CL141" s="169">
        <f>IFERROR(Inv_SY_B!CL141/Inv_SY_B!$DC141-1,"")</f>
        <v>-0.37931783494080806</v>
      </c>
      <c r="CM141" s="169">
        <f>IFERROR(Inv_SY_B!CM141/Inv_SY_B!$DB141-1,"")</f>
        <v>-8.0572964593400576E-3</v>
      </c>
      <c r="CN141" s="169">
        <f>IFERROR(Inv_SY_B!CN141/Inv_SY_B!$DB141-1,"")</f>
        <v>-1.1819102768994005E-2</v>
      </c>
      <c r="CO141" s="169">
        <f>IFERROR(Inv_SY_B!CO141/Inv_SY_B!$DB141-1,"")</f>
        <v>1.1566917768357721E-2</v>
      </c>
      <c r="CP141" s="169">
        <f>IFERROR(Inv_SY_B!CP141/Inv_SY_B!$DB141-1,"")</f>
        <v>-5.2948482942464348E-2</v>
      </c>
      <c r="CQ141" s="169">
        <f>IFERROR(Inv_SY_B!CQ141/Inv_SY_B!$DB141-1,"")</f>
        <v>1.5725564728719554E-2</v>
      </c>
      <c r="CR141" s="169">
        <f>IFERROR(Inv_SY_B!CR141/Inv_SY_B!$DB141-1,"")</f>
        <v>5.38433011534174E-2</v>
      </c>
      <c r="CS141" s="169">
        <f>IFERROR(Inv_SY_B!CS141/Inv_SY_B!$DB141-1,"")</f>
        <v>2.3947037290909412E-2</v>
      </c>
      <c r="CT141" s="169">
        <f>IFERROR(Inv_SY_B!CT141/Inv_SY_B!$DB141-1,"")</f>
        <v>-3.2257938770606343E-2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0.29638077303485466</v>
      </c>
      <c r="D142" s="169">
        <f>IFERROR(Inv_SY_B!D142/Inv_SY_B!$DA142-1,"")</f>
        <v>0.2868743288870077</v>
      </c>
      <c r="E142" s="169">
        <f>IFERROR(Inv_SY_B!E142/Inv_SY_B!$DA142-1,"")</f>
        <v>-8.0891169946853414E-2</v>
      </c>
      <c r="F142" s="169">
        <f>IFERROR(Inv_SY_B!F142/Inv_SY_B!$DA142-1,"")</f>
        <v>-0.10067978802348188</v>
      </c>
      <c r="G142" s="169">
        <f>IFERROR(Inv_SY_B!G142/Inv_SY_B!$DA142-1,"")</f>
        <v>-9.0175097523147785E-2</v>
      </c>
      <c r="H142" s="169">
        <f>IFERROR(Inv_SY_B!H142/Inv_SY_B!$DA142-1,"")</f>
        <v>-7.8268938181804804E-2</v>
      </c>
      <c r="I142" s="169">
        <f>IFERROR(Inv_SY_B!I142/Inv_SY_B!$DA142-1,"")</f>
        <v>-0.41648553789839726</v>
      </c>
      <c r="J142" s="169">
        <f>IFERROR(Inv_SY_B!J142/Inv_SY_B!$DA142-1,"")</f>
        <v>-0.4272150848703743</v>
      </c>
      <c r="K142" s="169">
        <f>IFERROR(Inv_SY_B!K142/Inv_SY_B!$DA142-1,"")</f>
        <v>-0.43278306800289634</v>
      </c>
      <c r="L142" s="169">
        <f>IFERROR(Inv_SY_B!L142/Inv_SY_B!$DA142-1,"")</f>
        <v>-0.42403690152559448</v>
      </c>
      <c r="M142" s="169">
        <f>IFERROR(Inv_SY_B!M142/Inv_SY_B!$DA142-1,"")</f>
        <v>-0.10608094838615278</v>
      </c>
      <c r="N142" s="169">
        <f>IFERROR(Inv_SY_B!N142/Inv_SY_B!$DA142-1,"")</f>
        <v>-6.9812689908243408E-2</v>
      </c>
      <c r="O142" s="169">
        <f>IFERROR(Inv_SY_B!O142/Inv_SY_B!$DA142-1,"")</f>
        <v>-8.3379631273214461E-2</v>
      </c>
      <c r="P142" s="169">
        <f>IFERROR(Inv_SY_B!P142/Inv_SY_B!$DA142-1,"")</f>
        <v>-0.10642526976096722</v>
      </c>
      <c r="Q142" s="169">
        <f>IFERROR(Inv_SY_B!Q142/Inv_SY_B!$DA142-1,"")</f>
        <v>-0.12813632384433027</v>
      </c>
      <c r="R142" s="169">
        <f>IFERROR(Inv_SY_B!R142/Inv_SY_B!$DA142-1,"")</f>
        <v>-0.1514046177806081</v>
      </c>
      <c r="S142" s="169">
        <f>IFERROR(Inv_SY_B!S142/Inv_SY_B!$DA142-1,"")</f>
        <v>-0.14007069153153506</v>
      </c>
      <c r="T142" s="169">
        <f>IFERROR(Inv_SY_B!T142/Inv_SY_B!$DA142-1,"")</f>
        <v>-0.10977043477537429</v>
      </c>
      <c r="U142" s="169">
        <f>IFERROR(Inv_SY_B!U142/Inv_SY_B!$DA142-1,"")</f>
        <v>0.36711901683473402</v>
      </c>
      <c r="V142" s="169">
        <f>IFERROR(Inv_SY_B!V142/Inv_SY_B!$DA142-1,"")</f>
        <v>0.36771788072808831</v>
      </c>
      <c r="W142" s="169">
        <f>IFERROR(Inv_SY_B!W142/Inv_SY_B!$DA142-1,"")</f>
        <v>0.31018068948393984</v>
      </c>
      <c r="X142" s="169">
        <f>IFERROR(Inv_SY_B!X142/Inv_SY_B!$DA142-1,"")</f>
        <v>-0.11986708163008741</v>
      </c>
      <c r="Y142" s="169">
        <f>IFERROR(Inv_SY_B!Y142/Inv_SY_B!$DA142-1,"")</f>
        <v>4.9410714979588377E-2</v>
      </c>
      <c r="Z142" s="169">
        <f>IFERROR(Inv_SY_B!Z142/Inv_SY_B!$DA142-1,"")</f>
        <v>3.893238679856581E-2</v>
      </c>
      <c r="AA142" s="169">
        <f>IFERROR(Inv_SY_B!AA142/Inv_SY_B!$DA142-1,"")</f>
        <v>0.15235877817776666</v>
      </c>
      <c r="AB142" s="169">
        <f>IFERROR(Inv_SY_B!AB142/Inv_SY_B!$DA142-1,"")</f>
        <v>0.20592673207847367</v>
      </c>
      <c r="AC142" s="169">
        <f>IFERROR(Inv_SY_B!AC142/Inv_SY_B!$DA142-1,"")</f>
        <v>0.243035154632677</v>
      </c>
      <c r="AD142" s="169">
        <f>IFERROR(Inv_SY_B!AD142/Inv_SY_B!$DA142-1,"")</f>
        <v>0.20297417783266725</v>
      </c>
      <c r="AE142" s="169">
        <f>IFERROR(Inv_SY_B!AE142/Inv_SY_B!$DA142-1,"")</f>
        <v>0.21814810805704266</v>
      </c>
      <c r="AF142" s="169">
        <f>IFERROR(Inv_SY_B!AF142/Inv_SY_B!$DA142-1,"")</f>
        <v>0.24494681660441353</v>
      </c>
      <c r="AG142" s="169">
        <f>IFERROR(Inv_SY_B!AG142/Inv_SY_B!$DA142-1,"")</f>
        <v>0.2097671780186714</v>
      </c>
      <c r="AH142" s="169">
        <f>IFERROR(Inv_SY_B!AH142/Inv_SY_B!$DA142-1,"")</f>
        <v>-0.12828946128542174</v>
      </c>
      <c r="AI142" s="169">
        <f>IFERROR(Inv_SY_B!AI142/Inv_SY_B!$DC142-1,"")</f>
        <v>3.8688450303683286E-2</v>
      </c>
      <c r="AJ142" s="169">
        <f>IFERROR(Inv_SY_B!AJ142/Inv_SY_B!$DC142-1,"")</f>
        <v>4.2785840640187089E-2</v>
      </c>
      <c r="AK142" s="169">
        <f>IFERROR(Inv_SY_B!AK142/Inv_SY_B!$DC142-1,"")</f>
        <v>3.5591859330980746E-2</v>
      </c>
      <c r="AL142" s="169">
        <f>IFERROR(Inv_SY_B!AL142/Inv_SY_B!$DC142-1,"")</f>
        <v>2.8957148254486809E-2</v>
      </c>
      <c r="AM142" s="169">
        <f>IFERROR(Inv_SY_B!AM142/Inv_SY_B!$DC142-1,"")</f>
        <v>4.0560913629504869E-2</v>
      </c>
      <c r="AN142" s="169">
        <f>IFERROR(Inv_SY_B!AN142/Inv_SY_B!$DC142-1,"")</f>
        <v>4.1243984120330701E-2</v>
      </c>
      <c r="AO142" s="169">
        <f>IFERROR(Inv_SY_B!AO142/Inv_SY_B!$DC142-1,"")</f>
        <v>3.2160958783561844E-2</v>
      </c>
      <c r="AP142" s="169">
        <f>IFERROR(Inv_SY_B!AP142/Inv_SY_B!$DC142-1,"")</f>
        <v>2.6315409748057128E-2</v>
      </c>
      <c r="AQ142" s="169">
        <f>IFERROR(Inv_SY_B!AQ142/Inv_SY_B!$DC142-1,"")</f>
        <v>4.3719804613948643E-2</v>
      </c>
      <c r="AR142" s="169">
        <f>IFERROR(Inv_SY_B!AR142/Inv_SY_B!$DC142-1,"")</f>
        <v>3.8530046038096621E-2</v>
      </c>
      <c r="AS142" s="169">
        <f>IFERROR(Inv_SY_B!AS142/Inv_SY_B!$DC142-1,"")</f>
        <v>3.2542364798927803E-2</v>
      </c>
      <c r="AT142" s="169">
        <f>IFERROR(Inv_SY_B!AT142/Inv_SY_B!$DC142-1,"")</f>
        <v>2.9710043728819802E-2</v>
      </c>
      <c r="AU142" s="169">
        <f>IFERROR(Inv_SY_B!AU142/Inv_SY_B!$DC142-1,"")</f>
        <v>3.2542364798927803E-2</v>
      </c>
      <c r="AV142" s="169">
        <f>IFERROR(Inv_SY_B!AV142/Inv_SY_B!$DC142-1,"")</f>
        <v>-2.3450281821602248E-2</v>
      </c>
      <c r="AW142" s="169">
        <f>IFERROR(Inv_SY_B!AW142/Inv_SY_B!$DC142-1,"")</f>
        <v>8.776444818769269E-3</v>
      </c>
      <c r="AX142" s="169">
        <f>IFERROR(Inv_SY_B!AX142/Inv_SY_B!$DC142-1,"")</f>
        <v>3.3566712383053643E-2</v>
      </c>
      <c r="AY142" s="169">
        <f>IFERROR(Inv_SY_B!AY142/Inv_SY_B!$DC142-1,"")</f>
        <v>3.0332747793002657E-3</v>
      </c>
      <c r="AZ142" s="169">
        <f>IFERROR(Inv_SY_B!AZ142/Inv_SY_B!$DC142-1,"")</f>
        <v>2.3884448250118595E-2</v>
      </c>
      <c r="BA142" s="169">
        <f>IFERROR(Inv_SY_B!BA142/Inv_SY_B!$DC142-1,"")</f>
        <v>2.5593697681867367E-2</v>
      </c>
      <c r="BB142" s="169">
        <f>IFERROR(Inv_SY_B!BB142/Inv_SY_B!$DC142-1,"")</f>
        <v>2.1248795634377426E-2</v>
      </c>
      <c r="BC142" s="169">
        <f>IFERROR(Inv_SY_B!BC142/Inv_SY_B!$DC142-1,"")</f>
        <v>3.0925502435748431E-2</v>
      </c>
      <c r="BD142" s="169">
        <f>IFERROR(Inv_SY_B!BD142/Inv_SY_B!$DC142-1,"")</f>
        <v>2.4871668936403468E-2</v>
      </c>
      <c r="BE142" s="169">
        <f>IFERROR(Inv_SY_B!BE142/Inv_SY_B!$DC142-1,"")</f>
        <v>3.788035387620603E-2</v>
      </c>
      <c r="BF142" s="169">
        <f>IFERROR(Inv_SY_B!BF142/Inv_SY_B!$DC142-1,"")</f>
        <v>3.6679153119436148E-2</v>
      </c>
      <c r="BG142" s="169">
        <f>IFERROR(Inv_SY_B!BG142/Inv_SY_B!$DC142-1,"")</f>
        <v>9.8733393564744976E-3</v>
      </c>
      <c r="BH142" s="169">
        <f>IFERROR(Inv_SY_B!BH142/Inv_SY_B!$DC142-1,"")</f>
        <v>2.9224132465243358E-2</v>
      </c>
      <c r="BI142" s="169">
        <f>IFERROR(Inv_SY_B!BI142/Inv_SY_B!$DC142-1,"")</f>
        <v>1.5670757530971358E-2</v>
      </c>
      <c r="BJ142" s="169">
        <f>IFERROR(Inv_SY_B!BJ142/Inv_SY_B!$DC142-1,"")</f>
        <v>1.6273962844584045E-2</v>
      </c>
      <c r="BK142" s="169">
        <f>IFERROR(Inv_SY_B!BK142/Inv_SY_B!$DC142-1,"")</f>
        <v>-7.619688619115772E-3</v>
      </c>
      <c r="BL142" s="169">
        <f>IFERROR(Inv_SY_B!BL142/Inv_SY_B!$DC142-1,"")</f>
        <v>5.4973617354292514E-3</v>
      </c>
      <c r="BM142" s="169">
        <f>IFERROR(Inv_SY_B!BM142/Inv_SY_B!$DC142-1,"")</f>
        <v>5.181501696616797E-3</v>
      </c>
      <c r="BN142" s="169">
        <f>IFERROR(Inv_SY_B!BN142/Inv_SY_B!$DC142-1,"")</f>
        <v>9.0275621692137431E-3</v>
      </c>
      <c r="BO142" s="169">
        <f>IFERROR(Inv_SY_B!BO142/Inv_SY_B!$DC142-1,"")</f>
        <v>7.0960098045778741E-2</v>
      </c>
      <c r="BP142" s="169">
        <f>IFERROR(Inv_SY_B!BP142/Inv_SY_B!$DC142-1,"")</f>
        <v>6.218892607161175E-2</v>
      </c>
      <c r="BQ142" s="169">
        <f>IFERROR(Inv_SY_B!BQ142/Inv_SY_B!$DC142-1,"")</f>
        <v>8.0546764932507342E-2</v>
      </c>
      <c r="BR142" s="169">
        <f>IFERROR(Inv_SY_B!BR142/Inv_SY_B!$DC142-1,"")</f>
        <v>9.3079897368130826E-2</v>
      </c>
      <c r="BS142" s="169">
        <f>IFERROR(Inv_SY_B!BS142/Inv_SY_B!$DC142-1,"")</f>
        <v>7.2810580988038609E-2</v>
      </c>
      <c r="BT142" s="169">
        <f>IFERROR(Inv_SY_B!BT142/Inv_SY_B!$DC142-1,"")</f>
        <v>8.7958969592695668E-2</v>
      </c>
      <c r="BU142" s="169">
        <f>IFERROR(Inv_SY_B!BU142/Inv_SY_B!$DC142-1,"")</f>
        <v>7.7207191753998483E-2</v>
      </c>
      <c r="BV142" s="169">
        <f>IFERROR(Inv_SY_B!BV142/Inv_SY_B!$DC142-1,"")</f>
        <v>5.0688049290043447E-2</v>
      </c>
      <c r="BW142" s="169">
        <f>IFERROR(Inv_SY_B!BW142/Inv_SY_B!$DC142-1,"")</f>
        <v>0.10670262384050866</v>
      </c>
      <c r="BX142" s="169">
        <f>IFERROR(Inv_SY_B!BX142/Inv_SY_B!$DC142-1,"")</f>
        <v>0.10398693405619963</v>
      </c>
      <c r="BY142" s="169">
        <f>IFERROR(Inv_SY_B!BY142/Inv_SY_B!$DC142-1,"")</f>
        <v>0.11020265881096991</v>
      </c>
      <c r="BZ142" s="169">
        <f>IFERROR(Inv_SY_B!BZ142/Inv_SY_B!$DC142-1,"")</f>
        <v>9.4791372299590337E-2</v>
      </c>
      <c r="CA142" s="169">
        <f>IFERROR(Inv_SY_B!CA142/Inv_SY_B!$DC142-1,"")</f>
        <v>3.1410429932951178E-2</v>
      </c>
      <c r="CB142" s="169">
        <f>IFERROR(Inv_SY_B!CB142/Inv_SY_B!$DC142-1,"")</f>
        <v>8.8492365037093901E-3</v>
      </c>
      <c r="CC142" s="169">
        <f>IFERROR(Inv_SY_B!CC142/Inv_SY_B!$DC142-1,"")</f>
        <v>3.3441886620408701E-2</v>
      </c>
      <c r="CD142" s="169">
        <f>IFERROR(Inv_SY_B!CD142/Inv_SY_B!$DC142-1,"")</f>
        <v>3.5900117675798926E-2</v>
      </c>
      <c r="CE142" s="169">
        <f>IFERROR(Inv_SY_B!CE142/Inv_SY_B!$DC142-1,"")</f>
        <v>-1.2803016758598962E-2</v>
      </c>
      <c r="CF142" s="169">
        <f>IFERROR(Inv_SY_B!CF142/Inv_SY_B!$DC142-1,"")</f>
        <v>-3.1736962527768586E-3</v>
      </c>
      <c r="CG142" s="169">
        <f>IFERROR(Inv_SY_B!CG142/Inv_SY_B!$DC142-1,"")</f>
        <v>9.2540020597089434E-3</v>
      </c>
      <c r="CH142" s="169">
        <f>IFERROR(Inv_SY_B!CH142/Inv_SY_B!$DC142-1,"")</f>
        <v>1.3361475189557881E-2</v>
      </c>
      <c r="CI142" s="169">
        <f>IFERROR(Inv_SY_B!CI142/Inv_SY_B!$DC142-1,"")</f>
        <v>-0.90912162920001038</v>
      </c>
      <c r="CJ142" s="169" t="str">
        <f>IFERROR(Inv_SY_B!CJ142/Inv_SY_B!$DC142-1,"")</f>
        <v/>
      </c>
      <c r="CK142" s="169">
        <f>IFERROR(Inv_SY_B!CK142/Inv_SY_B!$DC142-1,"")</f>
        <v>-0.58434318929185092</v>
      </c>
      <c r="CL142" s="169">
        <f>IFERROR(Inv_SY_B!CL142/Inv_SY_B!$DC142-1,"")</f>
        <v>-0.40338757159159333</v>
      </c>
      <c r="CM142" s="169">
        <f>IFERROR(Inv_SY_B!CM142/Inv_SY_B!$DB142-1,"")</f>
        <v>4.4715036787579931E-2</v>
      </c>
      <c r="CN142" s="169">
        <f>IFERROR(Inv_SY_B!CN142/Inv_SY_B!$DB142-1,"")</f>
        <v>-1.1410703906606257E-2</v>
      </c>
      <c r="CO142" s="169">
        <f>IFERROR(Inv_SY_B!CO142/Inv_SY_B!$DB142-1,"")</f>
        <v>1.1124004425783873E-2</v>
      </c>
      <c r="CP142" s="169">
        <f>IFERROR(Inv_SY_B!CP142/Inv_SY_B!$DB142-1,"")</f>
        <v>-5.2735531319611728E-2</v>
      </c>
      <c r="CQ142" s="169">
        <f>IFERROR(Inv_SY_B!CQ142/Inv_SY_B!$DB142-1,"")</f>
        <v>2.8004689447200803E-3</v>
      </c>
      <c r="CR142" s="169">
        <f>IFERROR(Inv_SY_B!CR142/Inv_SY_B!$DB142-1,"")</f>
        <v>4.043133190305781E-2</v>
      </c>
      <c r="CS142" s="169">
        <f>IFERROR(Inv_SY_B!CS142/Inv_SY_B!$DB142-1,"")</f>
        <v>9.6649999898674732E-3</v>
      </c>
      <c r="CT142" s="169">
        <f>IFERROR(Inv_SY_B!CT142/Inv_SY_B!$DB142-1,"")</f>
        <v>-4.4589606824791406E-2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0.13145918977681559</v>
      </c>
      <c r="D143" s="169">
        <f>IFERROR(Inv_SY_B!D143/Inv_SY_B!$DA143-1,"")</f>
        <v>0.12631269370614651</v>
      </c>
      <c r="E143" s="169">
        <f>IFERROR(Inv_SY_B!E143/Inv_SY_B!$DA143-1,"")</f>
        <v>5.8788655228114051E-2</v>
      </c>
      <c r="F143" s="169">
        <f>IFERROR(Inv_SY_B!F143/Inv_SY_B!$DA143-1,"")</f>
        <v>4.7111407142865991E-2</v>
      </c>
      <c r="G143" s="169">
        <f>IFERROR(Inv_SY_B!G143/Inv_SY_B!$DA143-1,"")</f>
        <v>6.0458981958350089E-2</v>
      </c>
      <c r="H143" s="169">
        <f>IFERROR(Inv_SY_B!H143/Inv_SY_B!$DA143-1,"")</f>
        <v>6.52675812370207E-2</v>
      </c>
      <c r="I143" s="169">
        <f>IFERROR(Inv_SY_B!I143/Inv_SY_B!$DA143-1,"")</f>
        <v>-0.469645983541497</v>
      </c>
      <c r="J143" s="169">
        <f>IFERROR(Inv_SY_B!J143/Inv_SY_B!$DA143-1,"")</f>
        <v>-0.4903199803428403</v>
      </c>
      <c r="K143" s="169">
        <f>IFERROR(Inv_SY_B!K143/Inv_SY_B!$DA143-1,"")</f>
        <v>-0.48266222314790963</v>
      </c>
      <c r="L143" s="169">
        <f>IFERROR(Inv_SY_B!L143/Inv_SY_B!$DA143-1,"")</f>
        <v>-0.47711751230118471</v>
      </c>
      <c r="M143" s="169">
        <f>IFERROR(Inv_SY_B!M143/Inv_SY_B!$DA143-1,"")</f>
        <v>3.0266481635278009E-2</v>
      </c>
      <c r="N143" s="169">
        <f>IFERROR(Inv_SY_B!N143/Inv_SY_B!$DA143-1,"")</f>
        <v>5.5007279322076164E-2</v>
      </c>
      <c r="O143" s="169">
        <f>IFERROR(Inv_SY_B!O143/Inv_SY_B!$DA143-1,"")</f>
        <v>5.61995536648634E-2</v>
      </c>
      <c r="P143" s="169">
        <f>IFERROR(Inv_SY_B!P143/Inv_SY_B!$DA143-1,"")</f>
        <v>3.2613256883636144E-2</v>
      </c>
      <c r="Q143" s="169">
        <f>IFERROR(Inv_SY_B!Q143/Inv_SY_B!$DA143-1,"")</f>
        <v>2.5757943892276369E-2</v>
      </c>
      <c r="R143" s="169">
        <f>IFERROR(Inv_SY_B!R143/Inv_SY_B!$DA143-1,"")</f>
        <v>1.0986214106567749E-2</v>
      </c>
      <c r="S143" s="169">
        <f>IFERROR(Inv_SY_B!S143/Inv_SY_B!$DA143-1,"")</f>
        <v>1.6068745179603106E-2</v>
      </c>
      <c r="T143" s="169">
        <f>IFERROR(Inv_SY_B!T143/Inv_SY_B!$DA143-1,"")</f>
        <v>3.7891309310204457E-2</v>
      </c>
      <c r="U143" s="169">
        <f>IFERROR(Inv_SY_B!U143/Inv_SY_B!$DA143-1,"")</f>
        <v>0.18447395578275905</v>
      </c>
      <c r="V143" s="169">
        <f>IFERROR(Inv_SY_B!V143/Inv_SY_B!$DA143-1,"")</f>
        <v>0.19883482598499147</v>
      </c>
      <c r="W143" s="169">
        <f>IFERROR(Inv_SY_B!W143/Inv_SY_B!$DA143-1,"")</f>
        <v>0.17310881129579592</v>
      </c>
      <c r="X143" s="169">
        <f>IFERROR(Inv_SY_B!X143/Inv_SY_B!$DA143-1,"")</f>
        <v>-0.21862387766367819</v>
      </c>
      <c r="Y143" s="169">
        <f>IFERROR(Inv_SY_B!Y143/Inv_SY_B!$DA143-1,"")</f>
        <v>6.5813577569459492E-2</v>
      </c>
      <c r="Z143" s="169">
        <f>IFERROR(Inv_SY_B!Z143/Inv_SY_B!$DA143-1,"")</f>
        <v>5.3708585825219091E-2</v>
      </c>
      <c r="AA143" s="169">
        <f>IFERROR(Inv_SY_B!AA143/Inv_SY_B!$DA143-1,"")</f>
        <v>6.3587471397908768E-2</v>
      </c>
      <c r="AB143" s="169">
        <f>IFERROR(Inv_SY_B!AB143/Inv_SY_B!$DA143-1,"")</f>
        <v>0.1060645064703567</v>
      </c>
      <c r="AC143" s="169">
        <f>IFERROR(Inv_SY_B!AC143/Inv_SY_B!$DA143-1,"")</f>
        <v>0.16128089370994303</v>
      </c>
      <c r="AD143" s="169">
        <f>IFERROR(Inv_SY_B!AD143/Inv_SY_B!$DA143-1,"")</f>
        <v>0.10050430068562077</v>
      </c>
      <c r="AE143" s="169">
        <f>IFERROR(Inv_SY_B!AE143/Inv_SY_B!$DA143-1,"")</f>
        <v>0.12384816311431845</v>
      </c>
      <c r="AF143" s="169">
        <f>IFERROR(Inv_SY_B!AF143/Inv_SY_B!$DA143-1,"")</f>
        <v>0.15063936573761416</v>
      </c>
      <c r="AG143" s="169">
        <f>IFERROR(Inv_SY_B!AG143/Inv_SY_B!$DA143-1,"")</f>
        <v>0.16452396714456485</v>
      </c>
      <c r="AH143" s="169">
        <f>IFERROR(Inv_SY_B!AH143/Inv_SY_B!$DA143-1,"")</f>
        <v>-0.16220814076526158</v>
      </c>
      <c r="AI143" s="169">
        <f>IFERROR(Inv_SY_B!AI143/Inv_SY_B!$DC143-1,"")</f>
        <v>3.0555729044899005E-2</v>
      </c>
      <c r="AJ143" s="169">
        <f>IFERROR(Inv_SY_B!AJ143/Inv_SY_B!$DC143-1,"")</f>
        <v>3.2277495906911868E-2</v>
      </c>
      <c r="AK143" s="169">
        <f>IFERROR(Inv_SY_B!AK143/Inv_SY_B!$DC143-1,"")</f>
        <v>4.2548725807886045E-2</v>
      </c>
      <c r="AL143" s="169">
        <f>IFERROR(Inv_SY_B!AL143/Inv_SY_B!$DC143-1,"")</f>
        <v>3.0840638372422902E-2</v>
      </c>
      <c r="AM143" s="169">
        <f>IFERROR(Inv_SY_B!AM143/Inv_SY_B!$DC143-1,"")</f>
        <v>3.598526951103187E-2</v>
      </c>
      <c r="AN143" s="169">
        <f>IFERROR(Inv_SY_B!AN143/Inv_SY_B!$DC143-1,"")</f>
        <v>3.0135070095656857E-2</v>
      </c>
      <c r="AO143" s="169">
        <f>IFERROR(Inv_SY_B!AO143/Inv_SY_B!$DC143-1,"")</f>
        <v>2.7575107494605566E-2</v>
      </c>
      <c r="AP143" s="169">
        <f>IFERROR(Inv_SY_B!AP143/Inv_SY_B!$DC143-1,"")</f>
        <v>2.3378679809560099E-2</v>
      </c>
      <c r="AQ143" s="169">
        <f>IFERROR(Inv_SY_B!AQ143/Inv_SY_B!$DC143-1,"")</f>
        <v>1.7361654642413793E-2</v>
      </c>
      <c r="AR143" s="169">
        <f>IFERROR(Inv_SY_B!AR143/Inv_SY_B!$DC143-1,"")</f>
        <v>2.8212706098654339E-2</v>
      </c>
      <c r="AS143" s="169">
        <f>IFERROR(Inv_SY_B!AS143/Inv_SY_B!$DC143-1,"")</f>
        <v>2.4607807157944528E-2</v>
      </c>
      <c r="AT143" s="169">
        <f>IFERROR(Inv_SY_B!AT143/Inv_SY_B!$DC143-1,"")</f>
        <v>1.8841453412802966E-2</v>
      </c>
      <c r="AU143" s="169">
        <f>IFERROR(Inv_SY_B!AU143/Inv_SY_B!$DC143-1,"")</f>
        <v>1.9265112410364882E-2</v>
      </c>
      <c r="AV143" s="169">
        <f>IFERROR(Inv_SY_B!AV143/Inv_SY_B!$DC143-1,"")</f>
        <v>1.6008180157301988E-2</v>
      </c>
      <c r="AW143" s="169">
        <f>IFERROR(Inv_SY_B!AW143/Inv_SY_B!$DC143-1,"")</f>
        <v>7.4966395808255815E-3</v>
      </c>
      <c r="AX143" s="169">
        <f>IFERROR(Inv_SY_B!AX143/Inv_SY_B!$DC143-1,"")</f>
        <v>2.1790370474650489E-2</v>
      </c>
      <c r="AY143" s="169">
        <f>IFERROR(Inv_SY_B!AY143/Inv_SY_B!$DC143-1,"")</f>
        <v>1.1050398160555197E-2</v>
      </c>
      <c r="AZ143" s="169">
        <f>IFERROR(Inv_SY_B!AZ143/Inv_SY_B!$DC143-1,"")</f>
        <v>2.6106443691611636E-2</v>
      </c>
      <c r="BA143" s="169">
        <f>IFERROR(Inv_SY_B!BA143/Inv_SY_B!$DC143-1,"")</f>
        <v>1.9356983007063233E-2</v>
      </c>
      <c r="BB143" s="169">
        <f>IFERROR(Inv_SY_B!BB143/Inv_SY_B!$DC143-1,"")</f>
        <v>2.571825583712517E-2</v>
      </c>
      <c r="BC143" s="169">
        <f>IFERROR(Inv_SY_B!BC143/Inv_SY_B!$DC143-1,"")</f>
        <v>1.6308952265104537E-2</v>
      </c>
      <c r="BD143" s="169">
        <f>IFERROR(Inv_SY_B!BD143/Inv_SY_B!$DC143-1,"")</f>
        <v>3.0235400326384498E-2</v>
      </c>
      <c r="BE143" s="169">
        <f>IFERROR(Inv_SY_B!BE143/Inv_SY_B!$DC143-1,"")</f>
        <v>4.0521106943216534E-2</v>
      </c>
      <c r="BF143" s="169">
        <f>IFERROR(Inv_SY_B!BF143/Inv_SY_B!$DC143-1,"")</f>
        <v>4.526900950210111E-2</v>
      </c>
      <c r="BG143" s="169">
        <f>IFERROR(Inv_SY_B!BG143/Inv_SY_B!$DC143-1,"")</f>
        <v>2.4702373898471741E-2</v>
      </c>
      <c r="BH143" s="169">
        <f>IFERROR(Inv_SY_B!BH143/Inv_SY_B!$DC143-1,"")</f>
        <v>3.5571165977571262E-2</v>
      </c>
      <c r="BI143" s="169">
        <f>IFERROR(Inv_SY_B!BI143/Inv_SY_B!$DC143-1,"")</f>
        <v>3.8746551507181204E-2</v>
      </c>
      <c r="BJ143" s="169">
        <f>IFERROR(Inv_SY_B!BJ143/Inv_SY_B!$DC143-1,"")</f>
        <v>3.2356599565283917E-2</v>
      </c>
      <c r="BK143" s="169">
        <f>IFERROR(Inv_SY_B!BK143/Inv_SY_B!$DC143-1,"")</f>
        <v>8.8088477896854922E-3</v>
      </c>
      <c r="BL143" s="169">
        <f>IFERROR(Inv_SY_B!BL143/Inv_SY_B!$DC143-1,"")</f>
        <v>2.3569983258905136E-2</v>
      </c>
      <c r="BM143" s="169">
        <f>IFERROR(Inv_SY_B!BM143/Inv_SY_B!$DC143-1,"")</f>
        <v>1.9826402915301911E-2</v>
      </c>
      <c r="BN143" s="169">
        <f>IFERROR(Inv_SY_B!BN143/Inv_SY_B!$DC143-1,"")</f>
        <v>1.2248528809769121E-2</v>
      </c>
      <c r="BO143" s="169">
        <f>IFERROR(Inv_SY_B!BO143/Inv_SY_B!$DC143-1,"")</f>
        <v>3.959967207822479E-2</v>
      </c>
      <c r="BP143" s="169">
        <f>IFERROR(Inv_SY_B!BP143/Inv_SY_B!$DC143-1,"")</f>
        <v>3.2945237016866802E-2</v>
      </c>
      <c r="BQ143" s="169">
        <f>IFERROR(Inv_SY_B!BQ143/Inv_SY_B!$DC143-1,"")</f>
        <v>4.9257385591647385E-2</v>
      </c>
      <c r="BR143" s="169">
        <f>IFERROR(Inv_SY_B!BR143/Inv_SY_B!$DC143-1,"")</f>
        <v>5.9097233821449269E-2</v>
      </c>
      <c r="BS143" s="169">
        <f>IFERROR(Inv_SY_B!BS143/Inv_SY_B!$DC143-1,"")</f>
        <v>4.3193690082928615E-2</v>
      </c>
      <c r="BT143" s="169">
        <f>IFERROR(Inv_SY_B!BT143/Inv_SY_B!$DC143-1,"")</f>
        <v>6.9461787371803752E-2</v>
      </c>
      <c r="BU143" s="169">
        <f>IFERROR(Inv_SY_B!BU143/Inv_SY_B!$DC143-1,"")</f>
        <v>3.5162466026204431E-2</v>
      </c>
      <c r="BV143" s="169">
        <f>IFERROR(Inv_SY_B!BV143/Inv_SY_B!$DC143-1,"")</f>
        <v>1.9069019245192553E-2</v>
      </c>
      <c r="BW143" s="169">
        <f>IFERROR(Inv_SY_B!BW143/Inv_SY_B!$DC143-1,"")</f>
        <v>7.5320071899030117E-2</v>
      </c>
      <c r="BX143" s="169">
        <f>IFERROR(Inv_SY_B!BX143/Inv_SY_B!$DC143-1,"")</f>
        <v>0.10563678246402963</v>
      </c>
      <c r="BY143" s="169">
        <f>IFERROR(Inv_SY_B!BY143/Inv_SY_B!$DC143-1,"")</f>
        <v>9.0241732258168339E-2</v>
      </c>
      <c r="BZ143" s="169">
        <f>IFERROR(Inv_SY_B!BZ143/Inv_SY_B!$DC143-1,"")</f>
        <v>0.10424754220604204</v>
      </c>
      <c r="CA143" s="169">
        <f>IFERROR(Inv_SY_B!CA143/Inv_SY_B!$DC143-1,"")</f>
        <v>4.1170559654955863E-2</v>
      </c>
      <c r="CB143" s="169">
        <f>IFERROR(Inv_SY_B!CB143/Inv_SY_B!$DC143-1,"")</f>
        <v>2.1400309678122342E-2</v>
      </c>
      <c r="CC143" s="169">
        <f>IFERROR(Inv_SY_B!CC143/Inv_SY_B!$DC143-1,"")</f>
        <v>5.1188918936694305E-2</v>
      </c>
      <c r="CD143" s="169">
        <f>IFERROR(Inv_SY_B!CD143/Inv_SY_B!$DC143-1,"")</f>
        <v>5.0902952500945675E-2</v>
      </c>
      <c r="CE143" s="169">
        <f>IFERROR(Inv_SY_B!CE143/Inv_SY_B!$DC143-1,"")</f>
        <v>3.4494260023390622E-2</v>
      </c>
      <c r="CF143" s="169">
        <f>IFERROR(Inv_SY_B!CF143/Inv_SY_B!$DC143-1,"")</f>
        <v>2.4996518148908464E-2</v>
      </c>
      <c r="CG143" s="169">
        <f>IFERROR(Inv_SY_B!CG143/Inv_SY_B!$DC143-1,"")</f>
        <v>2.465576570341721E-2</v>
      </c>
      <c r="CH143" s="169">
        <f>IFERROR(Inv_SY_B!CH143/Inv_SY_B!$DC143-1,"")</f>
        <v>5.44265122644223E-2</v>
      </c>
      <c r="CI143" s="169">
        <f>IFERROR(Inv_SY_B!CI143/Inv_SY_B!$DC143-1,"")</f>
        <v>-0.90110944220705647</v>
      </c>
      <c r="CJ143" s="169" t="str">
        <f>IFERROR(Inv_SY_B!CJ143/Inv_SY_B!$DC143-1,"")</f>
        <v/>
      </c>
      <c r="CK143" s="169">
        <f>IFERROR(Inv_SY_B!CK143/Inv_SY_B!$DC143-1,"")</f>
        <v>-0.56154877000642456</v>
      </c>
      <c r="CL143" s="169">
        <f>IFERROR(Inv_SY_B!CL143/Inv_SY_B!$DC143-1,"")</f>
        <v>-0.38108784819222274</v>
      </c>
      <c r="CM143" s="169">
        <f>IFERROR(Inv_SY_B!CM143/Inv_SY_B!$DB143-1,"")</f>
        <v>3.9906329905800453E-2</v>
      </c>
      <c r="CN143" s="169">
        <f>IFERROR(Inv_SY_B!CN143/Inv_SY_B!$DB143-1,"")</f>
        <v>-2.1284494647225816E-2</v>
      </c>
      <c r="CO143" s="169">
        <f>IFERROR(Inv_SY_B!CO143/Inv_SY_B!$DB143-1,"")</f>
        <v>5.9571719533766387E-3</v>
      </c>
      <c r="CP143" s="169">
        <f>IFERROR(Inv_SY_B!CP143/Inv_SY_B!$DB143-1,"")</f>
        <v>-5.0719177497777879E-2</v>
      </c>
      <c r="CQ143" s="169">
        <f>IFERROR(Inv_SY_B!CQ143/Inv_SY_B!$DB143-1,"")</f>
        <v>1.011784040355157E-2</v>
      </c>
      <c r="CR143" s="169">
        <f>IFERROR(Inv_SY_B!CR143/Inv_SY_B!$DB143-1,"")</f>
        <v>4.4420240292770696E-2</v>
      </c>
      <c r="CS143" s="169">
        <f>IFERROR(Inv_SY_B!CS143/Inv_SY_B!$DB143-1,"")</f>
        <v>1.4648346049297656E-2</v>
      </c>
      <c r="CT143" s="169">
        <f>IFERROR(Inv_SY_B!CT143/Inv_SY_B!$DB143-1,"")</f>
        <v>-4.3046256459793319E-2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4.1330616598056036E-2</v>
      </c>
      <c r="D144" s="169">
        <f>IFERROR(Inv_SY_B!D144/Inv_SY_B!$DA144-1,"")</f>
        <v>3.8954001358404433E-2</v>
      </c>
      <c r="E144" s="169">
        <f>IFERROR(Inv_SY_B!E144/Inv_SY_B!$DA144-1,"")</f>
        <v>1.3891824820412957E-2</v>
      </c>
      <c r="F144" s="169">
        <f>IFERROR(Inv_SY_B!F144/Inv_SY_B!$DA144-1,"")</f>
        <v>4.4932521774732059E-4</v>
      </c>
      <c r="G144" s="169">
        <f>IFERROR(Inv_SY_B!G144/Inv_SY_B!$DA144-1,"")</f>
        <v>9.3646786017984596E-3</v>
      </c>
      <c r="H144" s="169">
        <f>IFERROR(Inv_SY_B!H144/Inv_SY_B!$DA144-1,"")</f>
        <v>1.7552067782204528E-2</v>
      </c>
      <c r="I144" s="169">
        <f>IFERROR(Inv_SY_B!I144/Inv_SY_B!$DA144-1,"")</f>
        <v>3.8521995527120323E-2</v>
      </c>
      <c r="J144" s="169">
        <f>IFERROR(Inv_SY_B!J144/Inv_SY_B!$DA144-1,"")</f>
        <v>-3.5625220729513796E-3</v>
      </c>
      <c r="K144" s="169">
        <f>IFERROR(Inv_SY_B!K144/Inv_SY_B!$DA144-1,"")</f>
        <v>2.0652666126167674E-2</v>
      </c>
      <c r="L144" s="169">
        <f>IFERROR(Inv_SY_B!L144/Inv_SY_B!$DA144-1,"")</f>
        <v>2.1691349171853114E-2</v>
      </c>
      <c r="M144" s="169">
        <f>IFERROR(Inv_SY_B!M144/Inv_SY_B!$DA144-1,"")</f>
        <v>-7.3784200898954211E-3</v>
      </c>
      <c r="N144" s="169">
        <f>IFERROR(Inv_SY_B!N144/Inv_SY_B!$DA144-1,"")</f>
        <v>2.7008861124784067E-2</v>
      </c>
      <c r="O144" s="169">
        <f>IFERROR(Inv_SY_B!O144/Inv_SY_B!$DA144-1,"")</f>
        <v>1.6165361256962996E-2</v>
      </c>
      <c r="P144" s="169">
        <f>IFERROR(Inv_SY_B!P144/Inv_SY_B!$DA144-1,"")</f>
        <v>-9.1321622858612228E-3</v>
      </c>
      <c r="Q144" s="169">
        <f>IFERROR(Inv_SY_B!Q144/Inv_SY_B!$DA144-1,"")</f>
        <v>-1.8992184995383909E-2</v>
      </c>
      <c r="R144" s="169">
        <f>IFERROR(Inv_SY_B!R144/Inv_SY_B!$DA144-1,"")</f>
        <v>-3.6026692568427499E-2</v>
      </c>
      <c r="S144" s="169">
        <f>IFERROR(Inv_SY_B!S144/Inv_SY_B!$DA144-1,"")</f>
        <v>-2.673740751247855E-2</v>
      </c>
      <c r="T144" s="169">
        <f>IFERROR(Inv_SY_B!T144/Inv_SY_B!$DA144-1,"")</f>
        <v>5.4674672994803331E-3</v>
      </c>
      <c r="U144" s="169">
        <f>IFERROR(Inv_SY_B!U144/Inv_SY_B!$DA144-1,"")</f>
        <v>9.7330305139832429E-2</v>
      </c>
      <c r="V144" s="169">
        <f>IFERROR(Inv_SY_B!V144/Inv_SY_B!$DA144-1,"")</f>
        <v>9.9271566441530679E-2</v>
      </c>
      <c r="W144" s="169">
        <f>IFERROR(Inv_SY_B!W144/Inv_SY_B!$DA144-1,"")</f>
        <v>6.1251873134630097E-2</v>
      </c>
      <c r="X144" s="169">
        <f>IFERROR(Inv_SY_B!X144/Inv_SY_B!$DA144-1,"")</f>
        <v>-0.29493988305069985</v>
      </c>
      <c r="Y144" s="169">
        <f>IFERROR(Inv_SY_B!Y144/Inv_SY_B!$DA144-1,"")</f>
        <v>5.2033922882757322E-2</v>
      </c>
      <c r="Z144" s="169">
        <f>IFERROR(Inv_SY_B!Z144/Inv_SY_B!$DA144-1,"")</f>
        <v>3.9834623191153051E-2</v>
      </c>
      <c r="AA144" s="169">
        <f>IFERROR(Inv_SY_B!AA144/Inv_SY_B!$DA144-1,"")</f>
        <v>-3.0628807894722998E-2</v>
      </c>
      <c r="AB144" s="169">
        <f>IFERROR(Inv_SY_B!AB144/Inv_SY_B!$DA144-1,"")</f>
        <v>3.1392195128370215E-3</v>
      </c>
      <c r="AC144" s="169">
        <f>IFERROR(Inv_SY_B!AC144/Inv_SY_B!$DA144-1,"")</f>
        <v>2.8057354319453331E-2</v>
      </c>
      <c r="AD144" s="169">
        <f>IFERROR(Inv_SY_B!AD144/Inv_SY_B!$DA144-1,"")</f>
        <v>-3.6613407538910847E-2</v>
      </c>
      <c r="AE144" s="169">
        <f>IFERROR(Inv_SY_B!AE144/Inv_SY_B!$DA144-1,"")</f>
        <v>1.1208894664502145E-2</v>
      </c>
      <c r="AF144" s="169">
        <f>IFERROR(Inv_SY_B!AF144/Inv_SY_B!$DA144-1,"")</f>
        <v>3.530238449986256E-2</v>
      </c>
      <c r="AG144" s="169">
        <f>IFERROR(Inv_SY_B!AG144/Inv_SY_B!$DA144-1,"")</f>
        <v>3.6874792507157306E-2</v>
      </c>
      <c r="AH144" s="169">
        <f>IFERROR(Inv_SY_B!AH144/Inv_SY_B!$DA144-1,"")</f>
        <v>-0.25134366316937051</v>
      </c>
      <c r="AI144" s="169">
        <f>IFERROR(Inv_SY_B!AI144/Inv_SY_B!$DC144-1,"")</f>
        <v>2.0053880660657386E-2</v>
      </c>
      <c r="AJ144" s="169">
        <f>IFERROR(Inv_SY_B!AJ144/Inv_SY_B!$DC144-1,"")</f>
        <v>3.1816494598164713E-2</v>
      </c>
      <c r="AK144" s="169">
        <f>IFERROR(Inv_SY_B!AK144/Inv_SY_B!$DC144-1,"")</f>
        <v>3.8434204293887442E-2</v>
      </c>
      <c r="AL144" s="169">
        <f>IFERROR(Inv_SY_B!AL144/Inv_SY_B!$DC144-1,"")</f>
        <v>3.737620200982561E-2</v>
      </c>
      <c r="AM144" s="169">
        <f>IFERROR(Inv_SY_B!AM144/Inv_SY_B!$DC144-1,"")</f>
        <v>4.2833721387230961E-2</v>
      </c>
      <c r="AN144" s="169">
        <f>IFERROR(Inv_SY_B!AN144/Inv_SY_B!$DC144-1,"")</f>
        <v>-3.7945608229536409E-2</v>
      </c>
      <c r="AO144" s="169">
        <f>IFERROR(Inv_SY_B!AO144/Inv_SY_B!$DC144-1,"")</f>
        <v>3.6317988556093139E-2</v>
      </c>
      <c r="AP144" s="169">
        <f>IFERROR(Inv_SY_B!AP144/Inv_SY_B!$DC144-1,"")</f>
        <v>2.3306140233554151E-2</v>
      </c>
      <c r="AQ144" s="169">
        <f>IFERROR(Inv_SY_B!AQ144/Inv_SY_B!$DC144-1,"")</f>
        <v>2.9777641515663422E-2</v>
      </c>
      <c r="AR144" s="169">
        <f>IFERROR(Inv_SY_B!AR144/Inv_SY_B!$DC144-1,"")</f>
        <v>3.7700226848142782E-2</v>
      </c>
      <c r="AS144" s="169">
        <f>IFERROR(Inv_SY_B!AS144/Inv_SY_B!$DC144-1,"")</f>
        <v>2.7895623285662197E-2</v>
      </c>
      <c r="AT144" s="169">
        <f>IFERROR(Inv_SY_B!AT144/Inv_SY_B!$DC144-1,"")</f>
        <v>1.3639335193403213E-2</v>
      </c>
      <c r="AU144" s="169">
        <f>IFERROR(Inv_SY_B!AU144/Inv_SY_B!$DC144-1,"")</f>
        <v>1.3383171600986454E-2</v>
      </c>
      <c r="AV144" s="169">
        <f>IFERROR(Inv_SY_B!AV144/Inv_SY_B!$DC144-1,"")</f>
        <v>1.3955772572271208E-2</v>
      </c>
      <c r="AW144" s="169">
        <f>IFERROR(Inv_SY_B!AW144/Inv_SY_B!$DC144-1,"")</f>
        <v>1.2189502077559533E-2</v>
      </c>
      <c r="AX144" s="169">
        <f>IFERROR(Inv_SY_B!AX144/Inv_SY_B!$DC144-1,"")</f>
        <v>3.2130164303164843E-2</v>
      </c>
      <c r="AY144" s="169">
        <f>IFERROR(Inv_SY_B!AY144/Inv_SY_B!$DC144-1,"")</f>
        <v>2.2008284207196915E-2</v>
      </c>
      <c r="AZ144" s="169">
        <f>IFERROR(Inv_SY_B!AZ144/Inv_SY_B!$DC144-1,"")</f>
        <v>3.8607110020243418E-2</v>
      </c>
      <c r="BA144" s="169">
        <f>IFERROR(Inv_SY_B!BA144/Inv_SY_B!$DC144-1,"")</f>
        <v>3.5957258074997389E-2</v>
      </c>
      <c r="BB144" s="169">
        <f>IFERROR(Inv_SY_B!BB144/Inv_SY_B!$DC144-1,"")</f>
        <v>2.3068035494103301E-2</v>
      </c>
      <c r="BC144" s="169">
        <f>IFERROR(Inv_SY_B!BC144/Inv_SY_B!$DC144-1,"")</f>
        <v>3.3695437634979619E-2</v>
      </c>
      <c r="BD144" s="169">
        <f>IFERROR(Inv_SY_B!BD144/Inv_SY_B!$DC144-1,"")</f>
        <v>5.6942896897541395E-2</v>
      </c>
      <c r="BE144" s="169">
        <f>IFERROR(Inv_SY_B!BE144/Inv_SY_B!$DC144-1,"")</f>
        <v>6.3591235714685057E-2</v>
      </c>
      <c r="BF144" s="169">
        <f>IFERROR(Inv_SY_B!BF144/Inv_SY_B!$DC144-1,"")</f>
        <v>5.4268006944525382E-2</v>
      </c>
      <c r="BG144" s="169">
        <f>IFERROR(Inv_SY_B!BG144/Inv_SY_B!$DC144-1,"")</f>
        <v>-3.7465301493754821E-2</v>
      </c>
      <c r="BH144" s="169">
        <f>IFERROR(Inv_SY_B!BH144/Inv_SY_B!$DC144-1,"")</f>
        <v>3.6645005908114703E-2</v>
      </c>
      <c r="BI144" s="169">
        <f>IFERROR(Inv_SY_B!BI144/Inv_SY_B!$DC144-1,"")</f>
        <v>3.2309140546606274E-2</v>
      </c>
      <c r="BJ144" s="169">
        <f>IFERROR(Inv_SY_B!BJ144/Inv_SY_B!$DC144-1,"")</f>
        <v>1.3581491801567092E-2</v>
      </c>
      <c r="BK144" s="169">
        <f>IFERROR(Inv_SY_B!BK144/Inv_SY_B!$DC144-1,"")</f>
        <v>1.8257115771880272E-4</v>
      </c>
      <c r="BL144" s="169">
        <f>IFERROR(Inv_SY_B!BL144/Inv_SY_B!$DC144-1,"")</f>
        <v>1.3906636333316458E-2</v>
      </c>
      <c r="BM144" s="169">
        <f>IFERROR(Inv_SY_B!BM144/Inv_SY_B!$DC144-1,"")</f>
        <v>1.6266109384872607E-3</v>
      </c>
      <c r="BN144" s="169">
        <f>IFERROR(Inv_SY_B!BN144/Inv_SY_B!$DC144-1,"")</f>
        <v>-1.6030436187110975E-2</v>
      </c>
      <c r="BO144" s="169">
        <f>IFERROR(Inv_SY_B!BO144/Inv_SY_B!$DC144-1,"")</f>
        <v>8.4538904371639134E-2</v>
      </c>
      <c r="BP144" s="169">
        <f>IFERROR(Inv_SY_B!BP144/Inv_SY_B!$DC144-1,"")</f>
        <v>6.5429033230923306E-2</v>
      </c>
      <c r="BQ144" s="169">
        <f>IFERROR(Inv_SY_B!BQ144/Inv_SY_B!$DC144-1,"")</f>
        <v>8.926736017139425E-2</v>
      </c>
      <c r="BR144" s="169">
        <f>IFERROR(Inv_SY_B!BR144/Inv_SY_B!$DC144-1,"")</f>
        <v>0.10667372173473444</v>
      </c>
      <c r="BS144" s="169">
        <f>IFERROR(Inv_SY_B!BS144/Inv_SY_B!$DC144-1,"")</f>
        <v>8.398156345698049E-2</v>
      </c>
      <c r="BT144" s="169">
        <f>IFERROR(Inv_SY_B!BT144/Inv_SY_B!$DC144-1,"")</f>
        <v>0.10848899046935534</v>
      </c>
      <c r="BU144" s="169">
        <f>IFERROR(Inv_SY_B!BU144/Inv_SY_B!$DC144-1,"")</f>
        <v>7.8504349328577527E-2</v>
      </c>
      <c r="BV144" s="169">
        <f>IFERROR(Inv_SY_B!BV144/Inv_SY_B!$DC144-1,"")</f>
        <v>6.2605427523900303E-2</v>
      </c>
      <c r="BW144" s="169">
        <f>IFERROR(Inv_SY_B!BW144/Inv_SY_B!$DC144-1,"")</f>
        <v>0.10628203428455585</v>
      </c>
      <c r="BX144" s="169">
        <f>IFERROR(Inv_SY_B!BX144/Inv_SY_B!$DC144-1,"")</f>
        <v>0.12453466946288061</v>
      </c>
      <c r="BY144" s="169">
        <f>IFERROR(Inv_SY_B!BY144/Inv_SY_B!$DC144-1,"")</f>
        <v>0.1234267535323752</v>
      </c>
      <c r="BZ144" s="169">
        <f>IFERROR(Inv_SY_B!BZ144/Inv_SY_B!$DC144-1,"")</f>
        <v>0.12319039813386756</v>
      </c>
      <c r="CA144" s="169">
        <f>IFERROR(Inv_SY_B!CA144/Inv_SY_B!$DC144-1,"")</f>
        <v>5.5805677773948403E-2</v>
      </c>
      <c r="CB144" s="169">
        <f>IFERROR(Inv_SY_B!CB144/Inv_SY_B!$DC144-1,"")</f>
        <v>3.5203818325471703E-2</v>
      </c>
      <c r="CC144" s="169">
        <f>IFERROR(Inv_SY_B!CC144/Inv_SY_B!$DC144-1,"")</f>
        <v>2.2464415392808856E-3</v>
      </c>
      <c r="CD144" s="169">
        <f>IFERROR(Inv_SY_B!CD144/Inv_SY_B!$DC144-1,"")</f>
        <v>3.8342508367044115E-3</v>
      </c>
      <c r="CE144" s="169">
        <f>IFERROR(Inv_SY_B!CE144/Inv_SY_B!$DC144-1,"")</f>
        <v>-2.2483383329711337E-2</v>
      </c>
      <c r="CF144" s="169">
        <f>IFERROR(Inv_SY_B!CF144/Inv_SY_B!$DC144-1,"")</f>
        <v>-1.2121029965307728E-2</v>
      </c>
      <c r="CG144" s="169">
        <f>IFERROR(Inv_SY_B!CG144/Inv_SY_B!$DC144-1,"")</f>
        <v>-7.3812635958678152E-2</v>
      </c>
      <c r="CH144" s="169">
        <f>IFERROR(Inv_SY_B!CH144/Inv_SY_B!$DC144-1,"")</f>
        <v>1.3195485780031824E-2</v>
      </c>
      <c r="CI144" s="169">
        <f>IFERROR(Inv_SY_B!CI144/Inv_SY_B!$DC144-1,"")</f>
        <v>-0.90784746319208853</v>
      </c>
      <c r="CJ144" s="169" t="str">
        <f>IFERROR(Inv_SY_B!CJ144/Inv_SY_B!$DC144-1,"")</f>
        <v/>
      </c>
      <c r="CK144" s="169">
        <f>IFERROR(Inv_SY_B!CK144/Inv_SY_B!$DC144-1,"")</f>
        <v>-0.58713838707346577</v>
      </c>
      <c r="CL144" s="169">
        <f>IFERROR(Inv_SY_B!CL144/Inv_SY_B!$DC144-1,"")</f>
        <v>-0.40956442533731652</v>
      </c>
      <c r="CM144" s="169">
        <f>IFERROR(Inv_SY_B!CM144/Inv_SY_B!$DB144-1,"")</f>
        <v>3.836391057749533E-2</v>
      </c>
      <c r="CN144" s="169">
        <f>IFERROR(Inv_SY_B!CN144/Inv_SY_B!$DB144-1,"")</f>
        <v>-2.478633676493347E-2</v>
      </c>
      <c r="CO144" s="169">
        <f>IFERROR(Inv_SY_B!CO144/Inv_SY_B!$DB144-1,"")</f>
        <v>4.525738417923364E-3</v>
      </c>
      <c r="CP144" s="169">
        <f>IFERROR(Inv_SY_B!CP144/Inv_SY_B!$DB144-1,"")</f>
        <v>-5.0436747212638022E-2</v>
      </c>
      <c r="CQ144" s="169">
        <f>IFERROR(Inv_SY_B!CQ144/Inv_SY_B!$DB144-1,"")</f>
        <v>1.2141577032295237E-2</v>
      </c>
      <c r="CR144" s="169">
        <f>IFERROR(Inv_SY_B!CR144/Inv_SY_B!$DB144-1,"")</f>
        <v>4.4695068586606546E-2</v>
      </c>
      <c r="CS144" s="169">
        <f>IFERROR(Inv_SY_B!CS144/Inv_SY_B!$DB144-1,"")</f>
        <v>1.6792075825768249E-2</v>
      </c>
      <c r="CT144" s="169">
        <f>IFERROR(Inv_SY_B!CT144/Inv_SY_B!$DB144-1,"")</f>
        <v>-4.1295286462517788E-2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6.4367317498871035E-2</v>
      </c>
      <c r="D145" s="169">
        <f>IFERROR(Inv_SY_B!D145/Inv_SY_B!$DA145-1,"")</f>
        <v>4.6824960104224544E-2</v>
      </c>
      <c r="E145" s="169">
        <f>IFERROR(Inv_SY_B!E145/Inv_SY_B!$DA145-1,"")</f>
        <v>1.2678777816971243E-2</v>
      </c>
      <c r="F145" s="169">
        <f>IFERROR(Inv_SY_B!F145/Inv_SY_B!$DA145-1,"")</f>
        <v>-4.6544787673724608E-3</v>
      </c>
      <c r="G145" s="169">
        <f>IFERROR(Inv_SY_B!G145/Inv_SY_B!$DA145-1,"")</f>
        <v>5.7193253878926598E-3</v>
      </c>
      <c r="H145" s="169">
        <f>IFERROR(Inv_SY_B!H145/Inv_SY_B!$DA145-1,"")</f>
        <v>1.6929860567508559E-2</v>
      </c>
      <c r="I145" s="169">
        <f>IFERROR(Inv_SY_B!I145/Inv_SY_B!$DA145-1,"")</f>
        <v>-5.8682210234966781E-2</v>
      </c>
      <c r="J145" s="169">
        <f>IFERROR(Inv_SY_B!J145/Inv_SY_B!$DA145-1,"")</f>
        <v>-9.3789242254826988E-2</v>
      </c>
      <c r="K145" s="169">
        <f>IFERROR(Inv_SY_B!K145/Inv_SY_B!$DA145-1,"")</f>
        <v>-7.4940286217259455E-2</v>
      </c>
      <c r="L145" s="169">
        <f>IFERROR(Inv_SY_B!L145/Inv_SY_B!$DA145-1,"")</f>
        <v>-7.3073614843427004E-2</v>
      </c>
      <c r="M145" s="169">
        <f>IFERROR(Inv_SY_B!M145/Inv_SY_B!$DA145-1,"")</f>
        <v>4.7402984283433369E-3</v>
      </c>
      <c r="N145" s="169">
        <f>IFERROR(Inv_SY_B!N145/Inv_SY_B!$DA145-1,"")</f>
        <v>3.0191991867278167E-2</v>
      </c>
      <c r="O145" s="169">
        <f>IFERROR(Inv_SY_B!O145/Inv_SY_B!$DA145-1,"")</f>
        <v>1.7707073857762934E-2</v>
      </c>
      <c r="P145" s="169">
        <f>IFERROR(Inv_SY_B!P145/Inv_SY_B!$DA145-1,"")</f>
        <v>-1.0414577161692251E-2</v>
      </c>
      <c r="Q145" s="169">
        <f>IFERROR(Inv_SY_B!Q145/Inv_SY_B!$DA145-1,"")</f>
        <v>-1.8467674138533008E-2</v>
      </c>
      <c r="R145" s="169">
        <f>IFERROR(Inv_SY_B!R145/Inv_SY_B!$DA145-1,"")</f>
        <v>-3.8189365420243093E-2</v>
      </c>
      <c r="S145" s="169">
        <f>IFERROR(Inv_SY_B!S145/Inv_SY_B!$DA145-1,"")</f>
        <v>-2.6486451503283548E-2</v>
      </c>
      <c r="T145" s="169">
        <f>IFERROR(Inv_SY_B!T145/Inv_SY_B!$DA145-1,"")</f>
        <v>1.3009650077163259E-2</v>
      </c>
      <c r="U145" s="169">
        <f>IFERROR(Inv_SY_B!U145/Inv_SY_B!$DA145-1,"")</f>
        <v>0.12895507956030783</v>
      </c>
      <c r="V145" s="169">
        <f>IFERROR(Inv_SY_B!V145/Inv_SY_B!$DA145-1,"")</f>
        <v>0.12838763384292906</v>
      </c>
      <c r="W145" s="169">
        <f>IFERROR(Inv_SY_B!W145/Inv_SY_B!$DA145-1,"")</f>
        <v>7.9783521695487414E-2</v>
      </c>
      <c r="X145" s="169">
        <f>IFERROR(Inv_SY_B!X145/Inv_SY_B!$DA145-1,"")</f>
        <v>-0.27668566431300101</v>
      </c>
      <c r="Y145" s="169">
        <f>IFERROR(Inv_SY_B!Y145/Inv_SY_B!$DA145-1,"")</f>
        <v>7.8515847032353703E-2</v>
      </c>
      <c r="Z145" s="169">
        <f>IFERROR(Inv_SY_B!Z145/Inv_SY_B!$DA145-1,"")</f>
        <v>6.667157784153499E-2</v>
      </c>
      <c r="AA145" s="169">
        <f>IFERROR(Inv_SY_B!AA145/Inv_SY_B!$DA145-1,"")</f>
        <v>2.5190592020374325E-4</v>
      </c>
      <c r="AB145" s="169">
        <f>IFERROR(Inv_SY_B!AB145/Inv_SY_B!$DA145-1,"")</f>
        <v>3.6518585434435202E-2</v>
      </c>
      <c r="AC145" s="169">
        <f>IFERROR(Inv_SY_B!AC145/Inv_SY_B!$DA145-1,"")</f>
        <v>4.2036565897918932E-2</v>
      </c>
      <c r="AD145" s="169">
        <f>IFERROR(Inv_SY_B!AD145/Inv_SY_B!$DA145-1,"")</f>
        <v>-2.0265155155160364E-2</v>
      </c>
      <c r="AE145" s="169">
        <f>IFERROR(Inv_SY_B!AE145/Inv_SY_B!$DA145-1,"")</f>
        <v>3.2253202569668238E-2</v>
      </c>
      <c r="AF145" s="169">
        <f>IFERROR(Inv_SY_B!AF145/Inv_SY_B!$DA145-1,"")</f>
        <v>5.8331991137678285E-2</v>
      </c>
      <c r="AG145" s="169">
        <f>IFERROR(Inv_SY_B!AG145/Inv_SY_B!$DA145-1,"")</f>
        <v>7.0794304944352904E-2</v>
      </c>
      <c r="AH145" s="169">
        <f>IFERROR(Inv_SY_B!AH145/Inv_SY_B!$DA145-1,"")</f>
        <v>-0.23902075147311663</v>
      </c>
      <c r="AI145" s="169">
        <f>IFERROR(Inv_SY_B!AI145/Inv_SY_B!$DC145-1,"")</f>
        <v>1.4107466024991799E-2</v>
      </c>
      <c r="AJ145" s="169">
        <f>IFERROR(Inv_SY_B!AJ145/Inv_SY_B!$DC145-1,"")</f>
        <v>1.3358494484353001E-2</v>
      </c>
      <c r="AK145" s="169">
        <f>IFERROR(Inv_SY_B!AK145/Inv_SY_B!$DC145-1,"")</f>
        <v>2.4214277389474459E-2</v>
      </c>
      <c r="AL145" s="169">
        <f>IFERROR(Inv_SY_B!AL145/Inv_SY_B!$DC145-1,"")</f>
        <v>7.301081956804012E-3</v>
      </c>
      <c r="AM145" s="169">
        <f>IFERROR(Inv_SY_B!AM145/Inv_SY_B!$DC145-1,"")</f>
        <v>1.2277720497753775E-2</v>
      </c>
      <c r="AN145" s="169">
        <f>IFERROR(Inv_SY_B!AN145/Inv_SY_B!$DC145-1,"")</f>
        <v>-7.8873315517687947E-3</v>
      </c>
      <c r="AO145" s="169">
        <f>IFERROR(Inv_SY_B!AO145/Inv_SY_B!$DC145-1,"")</f>
        <v>1.1347426219914247E-2</v>
      </c>
      <c r="AP145" s="169">
        <f>IFERROR(Inv_SY_B!AP145/Inv_SY_B!$DC145-1,"")</f>
        <v>1.2600062250569311E-2</v>
      </c>
      <c r="AQ145" s="169">
        <f>IFERROR(Inv_SY_B!AQ145/Inv_SY_B!$DC145-1,"")</f>
        <v>5.281350418639974E-3</v>
      </c>
      <c r="AR145" s="169">
        <f>IFERROR(Inv_SY_B!AR145/Inv_SY_B!$DC145-1,"")</f>
        <v>1.9113993313138344E-2</v>
      </c>
      <c r="AS145" s="169">
        <f>IFERROR(Inv_SY_B!AS145/Inv_SY_B!$DC145-1,"")</f>
        <v>1.6803763571291652E-2</v>
      </c>
      <c r="AT145" s="169">
        <f>IFERROR(Inv_SY_B!AT145/Inv_SY_B!$DC145-1,"")</f>
        <v>7.3307715252917127E-3</v>
      </c>
      <c r="AU145" s="169">
        <f>IFERROR(Inv_SY_B!AU145/Inv_SY_B!$DC145-1,"")</f>
        <v>5.6390944721687042E-3</v>
      </c>
      <c r="AV145" s="169">
        <f>IFERROR(Inv_SY_B!AV145/Inv_SY_B!$DC145-1,"")</f>
        <v>-9.0721050734443587E-4</v>
      </c>
      <c r="AW145" s="169">
        <f>IFERROR(Inv_SY_B!AW145/Inv_SY_B!$DC145-1,"")</f>
        <v>4.4341511166172687E-3</v>
      </c>
      <c r="AX145" s="169">
        <f>IFERROR(Inv_SY_B!AX145/Inv_SY_B!$DC145-1,"")</f>
        <v>1.4556848949375034E-2</v>
      </c>
      <c r="AY145" s="169">
        <f>IFERROR(Inv_SY_B!AY145/Inv_SY_B!$DC145-1,"")</f>
        <v>1.1941209876682457E-2</v>
      </c>
      <c r="AZ145" s="169">
        <f>IFERROR(Inv_SY_B!AZ145/Inv_SY_B!$DC145-1,"")</f>
        <v>2.8213627892512916E-2</v>
      </c>
      <c r="BA145" s="169">
        <f>IFERROR(Inv_SY_B!BA145/Inv_SY_B!$DC145-1,"")</f>
        <v>2.3351473534814593E-2</v>
      </c>
      <c r="BB145" s="169">
        <f>IFERROR(Inv_SY_B!BB145/Inv_SY_B!$DC145-1,"")</f>
        <v>2.7140028918676951E-2</v>
      </c>
      <c r="BC145" s="169">
        <f>IFERROR(Inv_SY_B!BC145/Inv_SY_B!$DC145-1,"")</f>
        <v>1.9817272593626534E-2</v>
      </c>
      <c r="BD145" s="169">
        <f>IFERROR(Inv_SY_B!BD145/Inv_SY_B!$DC145-1,"")</f>
        <v>4.3122275150484501E-2</v>
      </c>
      <c r="BE145" s="169">
        <f>IFERROR(Inv_SY_B!BE145/Inv_SY_B!$DC145-1,"")</f>
        <v>5.3360232279272779E-2</v>
      </c>
      <c r="BF145" s="169">
        <f>IFERROR(Inv_SY_B!BF145/Inv_SY_B!$DC145-1,"")</f>
        <v>5.4206250046886728E-2</v>
      </c>
      <c r="BG145" s="169">
        <f>IFERROR(Inv_SY_B!BG145/Inv_SY_B!$DC145-1,"")</f>
        <v>3.8904665449642772E-2</v>
      </c>
      <c r="BH145" s="169">
        <f>IFERROR(Inv_SY_B!BH145/Inv_SY_B!$DC145-1,"")</f>
        <v>4.1331784748979139E-2</v>
      </c>
      <c r="BI145" s="169">
        <f>IFERROR(Inv_SY_B!BI145/Inv_SY_B!$DC145-1,"")</f>
        <v>5.2976445555180662E-2</v>
      </c>
      <c r="BJ145" s="169">
        <f>IFERROR(Inv_SY_B!BJ145/Inv_SY_B!$DC145-1,"")</f>
        <v>4.6530685622970136E-2</v>
      </c>
      <c r="BK145" s="169">
        <f>IFERROR(Inv_SY_B!BK145/Inv_SY_B!$DC145-1,"")</f>
        <v>3.3523358048701546E-2</v>
      </c>
      <c r="BL145" s="169">
        <f>IFERROR(Inv_SY_B!BL145/Inv_SY_B!$DC145-1,"")</f>
        <v>4.625788350641491E-2</v>
      </c>
      <c r="BM145" s="169">
        <f>IFERROR(Inv_SY_B!BM145/Inv_SY_B!$DC145-1,"")</f>
        <v>3.9332827513708146E-2</v>
      </c>
      <c r="BN145" s="169">
        <f>IFERROR(Inv_SY_B!BN145/Inv_SY_B!$DC145-1,"")</f>
        <v>2.413487323966268E-2</v>
      </c>
      <c r="BO145" s="169">
        <f>IFERROR(Inv_SY_B!BO145/Inv_SY_B!$DC145-1,"")</f>
        <v>4.929126305881848E-2</v>
      </c>
      <c r="BP145" s="169">
        <f>IFERROR(Inv_SY_B!BP145/Inv_SY_B!$DC145-1,"")</f>
        <v>2.3660861425617519E-2</v>
      </c>
      <c r="BQ145" s="169">
        <f>IFERROR(Inv_SY_B!BQ145/Inv_SY_B!$DC145-1,"")</f>
        <v>5.4101733776592775E-2</v>
      </c>
      <c r="BR145" s="169">
        <f>IFERROR(Inv_SY_B!BR145/Inv_SY_B!$DC145-1,"")</f>
        <v>7.1246894233912839E-2</v>
      </c>
      <c r="BS145" s="169">
        <f>IFERROR(Inv_SY_B!BS145/Inv_SY_B!$DC145-1,"")</f>
        <v>6.6079974965101984E-2</v>
      </c>
      <c r="BT145" s="169">
        <f>IFERROR(Inv_SY_B!BT145/Inv_SY_B!$DC145-1,"")</f>
        <v>7.4818942727899129E-2</v>
      </c>
      <c r="BU145" s="169">
        <f>IFERROR(Inv_SY_B!BU145/Inv_SY_B!$DC145-1,"")</f>
        <v>4.2558497808781626E-2</v>
      </c>
      <c r="BV145" s="169">
        <f>IFERROR(Inv_SY_B!BV145/Inv_SY_B!$DC145-1,"")</f>
        <v>2.2201855702721707E-2</v>
      </c>
      <c r="BW145" s="169">
        <f>IFERROR(Inv_SY_B!BW145/Inv_SY_B!$DC145-1,"")</f>
        <v>8.6847032347952879E-2</v>
      </c>
      <c r="BX145" s="169">
        <f>IFERROR(Inv_SY_B!BX145/Inv_SY_B!$DC145-1,"")</f>
        <v>0.1323611043663373</v>
      </c>
      <c r="BY145" s="169">
        <f>IFERROR(Inv_SY_B!BY145/Inv_SY_B!$DC145-1,"")</f>
        <v>0.11808924111582941</v>
      </c>
      <c r="BZ145" s="169">
        <f>IFERROR(Inv_SY_B!BZ145/Inv_SY_B!$DC145-1,"")</f>
        <v>0.11365682366221175</v>
      </c>
      <c r="CA145" s="169">
        <f>IFERROR(Inv_SY_B!CA145/Inv_SY_B!$DC145-1,"")</f>
        <v>2.3478969465468902E-2</v>
      </c>
      <c r="CB145" s="169">
        <f>IFERROR(Inv_SY_B!CB145/Inv_SY_B!$DC145-1,"")</f>
        <v>2.9978487517847707E-3</v>
      </c>
      <c r="CC145" s="169">
        <f>IFERROR(Inv_SY_B!CC145/Inv_SY_B!$DC145-1,"")</f>
        <v>4.8073589290660745E-2</v>
      </c>
      <c r="CD145" s="169">
        <f>IFERROR(Inv_SY_B!CD145/Inv_SY_B!$DC145-1,"")</f>
        <v>5.1413584585837002E-2</v>
      </c>
      <c r="CE145" s="169">
        <f>IFERROR(Inv_SY_B!CE145/Inv_SY_B!$DC145-1,"")</f>
        <v>2.3267648483143555E-2</v>
      </c>
      <c r="CF145" s="169">
        <f>IFERROR(Inv_SY_B!CF145/Inv_SY_B!$DC145-1,"")</f>
        <v>2.1793179298642773E-2</v>
      </c>
      <c r="CG145" s="169">
        <f>IFERROR(Inv_SY_B!CG145/Inv_SY_B!$DC145-1,"")</f>
        <v>3.3262010782292295E-2</v>
      </c>
      <c r="CH145" s="169">
        <f>IFERROR(Inv_SY_B!CH145/Inv_SY_B!$DC145-1,"")</f>
        <v>5.7279913719506803E-2</v>
      </c>
      <c r="CI145" s="169">
        <f>IFERROR(Inv_SY_B!CI145/Inv_SY_B!$DC145-1,"")</f>
        <v>-0.90274703572342396</v>
      </c>
      <c r="CJ145" s="169" t="str">
        <f>IFERROR(Inv_SY_B!CJ145/Inv_SY_B!$DC145-1,"")</f>
        <v/>
      </c>
      <c r="CK145" s="169">
        <f>IFERROR(Inv_SY_B!CK145/Inv_SY_B!$DC145-1,"")</f>
        <v>-0.56820032438133117</v>
      </c>
      <c r="CL145" s="169">
        <f>IFERROR(Inv_SY_B!CL145/Inv_SY_B!$DC145-1,"")</f>
        <v>-0.38925046357384552</v>
      </c>
      <c r="CM145" s="169">
        <f>IFERROR(Inv_SY_B!CM145/Inv_SY_B!$DB145-1,"")</f>
        <v>4.1835147359217117E-2</v>
      </c>
      <c r="CN145" s="169">
        <f>IFERROR(Inv_SY_B!CN145/Inv_SY_B!$DB145-1,"")</f>
        <v>-1.4060395371231382E-2</v>
      </c>
      <c r="CO145" s="169">
        <f>IFERROR(Inv_SY_B!CO145/Inv_SY_B!$DB145-1,"")</f>
        <v>9.6501052578314983E-3</v>
      </c>
      <c r="CP145" s="169">
        <f>IFERROR(Inv_SY_B!CP145/Inv_SY_B!$DB145-1,"")</f>
        <v>-5.3251249176949345E-2</v>
      </c>
      <c r="CQ145" s="169">
        <f>IFERROR(Inv_SY_B!CQ145/Inv_SY_B!$DB145-1,"")</f>
        <v>4.6934309563058108E-3</v>
      </c>
      <c r="CR145" s="169">
        <f>IFERROR(Inv_SY_B!CR145/Inv_SY_B!$DB145-1,"")</f>
        <v>4.0754903542830734E-2</v>
      </c>
      <c r="CS145" s="169">
        <f>IFERROR(Inv_SY_B!CS145/Inv_SY_B!$DB145-1,"")</f>
        <v>1.3188681709862315E-2</v>
      </c>
      <c r="CT145" s="169">
        <f>IFERROR(Inv_SY_B!CT145/Inv_SY_B!$DB145-1,"")</f>
        <v>-4.2810624277866416E-2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3.41650992475655E-2</v>
      </c>
      <c r="D146" s="169">
        <f>IFERROR(Inv_SY_B!D146/Inv_SY_B!$DA146-1,"")</f>
        <v>3.1037158009185939E-2</v>
      </c>
      <c r="E146" s="169">
        <f>IFERROR(Inv_SY_B!E146/Inv_SY_B!$DA146-1,"")</f>
        <v>6.0409700133035038E-3</v>
      </c>
      <c r="F146" s="169">
        <f>IFERROR(Inv_SY_B!F146/Inv_SY_B!$DA146-1,"")</f>
        <v>2.0335537598528131E-3</v>
      </c>
      <c r="G146" s="169">
        <f>IFERROR(Inv_SY_B!G146/Inv_SY_B!$DA146-1,"")</f>
        <v>4.9380620637251571E-3</v>
      </c>
      <c r="H146" s="169">
        <f>IFERROR(Inv_SY_B!H146/Inv_SY_B!$DA146-1,"")</f>
        <v>9.1776878555793751E-3</v>
      </c>
      <c r="I146" s="169">
        <f>IFERROR(Inv_SY_B!I146/Inv_SY_B!$DA146-1,"")</f>
        <v>3.3437868199343912E-2</v>
      </c>
      <c r="J146" s="169">
        <f>IFERROR(Inv_SY_B!J146/Inv_SY_B!$DA146-1,"")</f>
        <v>-7.1572298100675003E-3</v>
      </c>
      <c r="K146" s="169">
        <f>IFERROR(Inv_SY_B!K146/Inv_SY_B!$DA146-1,"")</f>
        <v>1.577411547618679E-2</v>
      </c>
      <c r="L146" s="169">
        <f>IFERROR(Inv_SY_B!L146/Inv_SY_B!$DA146-1,"")</f>
        <v>1.8548173565224646E-2</v>
      </c>
      <c r="M146" s="169">
        <f>IFERROR(Inv_SY_B!M146/Inv_SY_B!$DA146-1,"")</f>
        <v>1.9724287099537774E-2</v>
      </c>
      <c r="N146" s="169">
        <f>IFERROR(Inv_SY_B!N146/Inv_SY_B!$DA146-1,"")</f>
        <v>1.6171417880641137E-2</v>
      </c>
      <c r="O146" s="169">
        <f>IFERROR(Inv_SY_B!O146/Inv_SY_B!$DA146-1,"")</f>
        <v>1.2437136918671321E-2</v>
      </c>
      <c r="P146" s="169">
        <f>IFERROR(Inv_SY_B!P146/Inv_SY_B!$DA146-1,"")</f>
        <v>-1.3023821263998259E-2</v>
      </c>
      <c r="Q146" s="169">
        <f>IFERROR(Inv_SY_B!Q146/Inv_SY_B!$DA146-1,"")</f>
        <v>-1.6802915878104896E-2</v>
      </c>
      <c r="R146" s="169">
        <f>IFERROR(Inv_SY_B!R146/Inv_SY_B!$DA146-1,"")</f>
        <v>-3.0091890325333548E-2</v>
      </c>
      <c r="S146" s="169">
        <f>IFERROR(Inv_SY_B!S146/Inv_SY_B!$DA146-1,"")</f>
        <v>-2.4412702522321417E-2</v>
      </c>
      <c r="T146" s="169">
        <f>IFERROR(Inv_SY_B!T146/Inv_SY_B!$DA146-1,"")</f>
        <v>-5.1644118132831984E-4</v>
      </c>
      <c r="U146" s="169">
        <f>IFERROR(Inv_SY_B!U146/Inv_SY_B!$DA146-1,"")</f>
        <v>8.4095923586390064E-2</v>
      </c>
      <c r="V146" s="169">
        <f>IFERROR(Inv_SY_B!V146/Inv_SY_B!$DA146-1,"")</f>
        <v>8.7124130121871923E-2</v>
      </c>
      <c r="W146" s="169">
        <f>IFERROR(Inv_SY_B!W146/Inv_SY_B!$DA146-1,"")</f>
        <v>5.4008743183697971E-2</v>
      </c>
      <c r="X146" s="169">
        <f>IFERROR(Inv_SY_B!X146/Inv_SY_B!$DA146-1,"")</f>
        <v>-0.29991197973357264</v>
      </c>
      <c r="Y146" s="169">
        <f>IFERROR(Inv_SY_B!Y146/Inv_SY_B!$DA146-1,"")</f>
        <v>4.1580669952377747E-2</v>
      </c>
      <c r="Z146" s="169">
        <f>IFERROR(Inv_SY_B!Z146/Inv_SY_B!$DA146-1,"")</f>
        <v>2.9014017694710459E-2</v>
      </c>
      <c r="AA146" s="169">
        <f>IFERROR(Inv_SY_B!AA146/Inv_SY_B!$DA146-1,"")</f>
        <v>-2.1066317937793899E-2</v>
      </c>
      <c r="AB146" s="169">
        <f>IFERROR(Inv_SY_B!AB146/Inv_SY_B!$DA146-1,"")</f>
        <v>2.0207219282000422E-2</v>
      </c>
      <c r="AC146" s="169">
        <f>IFERROR(Inv_SY_B!AC146/Inv_SY_B!$DA146-1,"")</f>
        <v>2.5971709296452872E-2</v>
      </c>
      <c r="AD146" s="169">
        <f>IFERROR(Inv_SY_B!AD146/Inv_SY_B!$DA146-1,"")</f>
        <v>-1.514751559375882E-2</v>
      </c>
      <c r="AE146" s="169">
        <f>IFERROR(Inv_SY_B!AE146/Inv_SY_B!$DA146-1,"")</f>
        <v>2.7305687482052532E-2</v>
      </c>
      <c r="AF146" s="169">
        <f>IFERROR(Inv_SY_B!AF146/Inv_SY_B!$DA146-1,"")</f>
        <v>5.3965066946722651E-2</v>
      </c>
      <c r="AG146" s="169">
        <f>IFERROR(Inv_SY_B!AG146/Inv_SY_B!$DA146-1,"")</f>
        <v>5.0176843817668626E-2</v>
      </c>
      <c r="AH146" s="169">
        <f>IFERROR(Inv_SY_B!AH146/Inv_SY_B!$DA146-1,"")</f>
        <v>-0.24880472720648905</v>
      </c>
      <c r="AI146" s="169">
        <f>IFERROR(Inv_SY_B!AI146/Inv_SY_B!$DC146-1,"")</f>
        <v>4.1786071626361387E-2</v>
      </c>
      <c r="AJ146" s="169">
        <f>IFERROR(Inv_SY_B!AJ146/Inv_SY_B!$DC146-1,"")</f>
        <v>3.7873542684820904E-2</v>
      </c>
      <c r="AK146" s="169">
        <f>IFERROR(Inv_SY_B!AK146/Inv_SY_B!$DC146-1,"")</f>
        <v>5.0612612381746525E-2</v>
      </c>
      <c r="AL146" s="169">
        <f>IFERROR(Inv_SY_B!AL146/Inv_SY_B!$DC146-1,"")</f>
        <v>3.1974314734503073E-2</v>
      </c>
      <c r="AM146" s="169">
        <f>IFERROR(Inv_SY_B!AM146/Inv_SY_B!$DC146-1,"")</f>
        <v>3.5794303772546332E-2</v>
      </c>
      <c r="AN146" s="169">
        <f>IFERROR(Inv_SY_B!AN146/Inv_SY_B!$DC146-1,"")</f>
        <v>1.2642747074629535E-2</v>
      </c>
      <c r="AO146" s="169">
        <f>IFERROR(Inv_SY_B!AO146/Inv_SY_B!$DC146-1,"")</f>
        <v>2.9952432536398899E-2</v>
      </c>
      <c r="AP146" s="169">
        <f>IFERROR(Inv_SY_B!AP146/Inv_SY_B!$DC146-1,"")</f>
        <v>3.4478988222585327E-2</v>
      </c>
      <c r="AQ146" s="169">
        <f>IFERROR(Inv_SY_B!AQ146/Inv_SY_B!$DC146-1,"")</f>
        <v>1.8715133621907576E-2</v>
      </c>
      <c r="AR146" s="169">
        <f>IFERROR(Inv_SY_B!AR146/Inv_SY_B!$DC146-1,"")</f>
        <v>2.9417081439643278E-2</v>
      </c>
      <c r="AS146" s="169">
        <f>IFERROR(Inv_SY_B!AS146/Inv_SY_B!$DC146-1,"")</f>
        <v>3.2155231154876951E-2</v>
      </c>
      <c r="AT146" s="169">
        <f>IFERROR(Inv_SY_B!AT146/Inv_SY_B!$DC146-1,"")</f>
        <v>2.8323962429814387E-2</v>
      </c>
      <c r="AU146" s="169">
        <f>IFERROR(Inv_SY_B!AU146/Inv_SY_B!$DC146-1,"")</f>
        <v>2.7670871060341939E-2</v>
      </c>
      <c r="AV146" s="169">
        <f>IFERROR(Inv_SY_B!AV146/Inv_SY_B!$DC146-1,"")</f>
        <v>9.7511344330687422E-3</v>
      </c>
      <c r="AW146" s="169">
        <f>IFERROR(Inv_SY_B!AW146/Inv_SY_B!$DC146-1,"")</f>
        <v>1.6342222629451619E-2</v>
      </c>
      <c r="AX146" s="169">
        <f>IFERROR(Inv_SY_B!AX146/Inv_SY_B!$DC146-1,"")</f>
        <v>2.23739088010253E-2</v>
      </c>
      <c r="AY146" s="169">
        <f>IFERROR(Inv_SY_B!AY146/Inv_SY_B!$DC146-1,"")</f>
        <v>1.9665234918420316E-2</v>
      </c>
      <c r="AZ146" s="169">
        <f>IFERROR(Inv_SY_B!AZ146/Inv_SY_B!$DC146-1,"")</f>
        <v>3.5286535004980246E-2</v>
      </c>
      <c r="BA146" s="169">
        <f>IFERROR(Inv_SY_B!BA146/Inv_SY_B!$DC146-1,"")</f>
        <v>-4.5079207130054866E-2</v>
      </c>
      <c r="BB146" s="169">
        <f>IFERROR(Inv_SY_B!BB146/Inv_SY_B!$DC146-1,"")</f>
        <v>3.2164780081663125E-2</v>
      </c>
      <c r="BC146" s="169">
        <f>IFERROR(Inv_SY_B!BC146/Inv_SY_B!$DC146-1,"")</f>
        <v>-2.7695249275145106E-2</v>
      </c>
      <c r="BD146" s="169">
        <f>IFERROR(Inv_SY_B!BD146/Inv_SY_B!$DC146-1,"")</f>
        <v>3.9679325273223931E-2</v>
      </c>
      <c r="BE146" s="169">
        <f>IFERROR(Inv_SY_B!BE146/Inv_SY_B!$DC146-1,"")</f>
        <v>4.9838524353907898E-2</v>
      </c>
      <c r="BF146" s="169">
        <f>IFERROR(Inv_SY_B!BF146/Inv_SY_B!$DC146-1,"")</f>
        <v>5.7586669274890534E-2</v>
      </c>
      <c r="BG146" s="169">
        <f>IFERROR(Inv_SY_B!BG146/Inv_SY_B!$DC146-1,"")</f>
        <v>4.1061877567470262E-2</v>
      </c>
      <c r="BH146" s="169">
        <f>IFERROR(Inv_SY_B!BH146/Inv_SY_B!$DC146-1,"")</f>
        <v>3.7953586239271253E-2</v>
      </c>
      <c r="BI146" s="169">
        <f>IFERROR(Inv_SY_B!BI146/Inv_SY_B!$DC146-1,"")</f>
        <v>4.2542021788369411E-2</v>
      </c>
      <c r="BJ146" s="169">
        <f>IFERROR(Inv_SY_B!BJ146/Inv_SY_B!$DC146-1,"")</f>
        <v>3.8965749895548685E-2</v>
      </c>
      <c r="BK146" s="169">
        <f>IFERROR(Inv_SY_B!BK146/Inv_SY_B!$DC146-1,"")</f>
        <v>2.1951278833526544E-2</v>
      </c>
      <c r="BL146" s="169">
        <f>IFERROR(Inv_SY_B!BL146/Inv_SY_B!$DC146-1,"")</f>
        <v>3.5030743646193185E-2</v>
      </c>
      <c r="BM146" s="169">
        <f>IFERROR(Inv_SY_B!BM146/Inv_SY_B!$DC146-1,"")</f>
        <v>3.1995245153623619E-2</v>
      </c>
      <c r="BN146" s="169">
        <f>IFERROR(Inv_SY_B!BN146/Inv_SY_B!$DC146-1,"")</f>
        <v>2.5655003961653877E-2</v>
      </c>
      <c r="BO146" s="169">
        <f>IFERROR(Inv_SY_B!BO146/Inv_SY_B!$DC146-1,"")</f>
        <v>4.4221393098795136E-2</v>
      </c>
      <c r="BP146" s="169">
        <f>IFERROR(Inv_SY_B!BP146/Inv_SY_B!$DC146-1,"")</f>
        <v>2.5879170262765427E-2</v>
      </c>
      <c r="BQ146" s="169">
        <f>IFERROR(Inv_SY_B!BQ146/Inv_SY_B!$DC146-1,"")</f>
        <v>5.4269034021400042E-2</v>
      </c>
      <c r="BR146" s="169">
        <f>IFERROR(Inv_SY_B!BR146/Inv_SY_B!$DC146-1,"")</f>
        <v>5.7222659583904933E-2</v>
      </c>
      <c r="BS146" s="169">
        <f>IFERROR(Inv_SY_B!BS146/Inv_SY_B!$DC146-1,"")</f>
        <v>3.9504267177559393E-2</v>
      </c>
      <c r="BT146" s="169">
        <f>IFERROR(Inv_SY_B!BT146/Inv_SY_B!$DC146-1,"")</f>
        <v>7.5903565833976172E-2</v>
      </c>
      <c r="BU146" s="169">
        <f>IFERROR(Inv_SY_B!BU146/Inv_SY_B!$DC146-1,"")</f>
        <v>4.3382435002190745E-2</v>
      </c>
      <c r="BV146" s="169">
        <f>IFERROR(Inv_SY_B!BV146/Inv_SY_B!$DC146-1,"")</f>
        <v>1.8905476013679978E-2</v>
      </c>
      <c r="BW146" s="169">
        <f>IFERROR(Inv_SY_B!BW146/Inv_SY_B!$DC146-1,"")</f>
        <v>5.7560898677298411E-2</v>
      </c>
      <c r="BX146" s="169">
        <f>IFERROR(Inv_SY_B!BX146/Inv_SY_B!$DC146-1,"")</f>
        <v>7.2686257110078811E-2</v>
      </c>
      <c r="BY146" s="169">
        <f>IFERROR(Inv_SY_B!BY146/Inv_SY_B!$DC146-1,"")</f>
        <v>6.7943475976340206E-2</v>
      </c>
      <c r="BZ146" s="169">
        <f>IFERROR(Inv_SY_B!BZ146/Inv_SY_B!$DC146-1,"")</f>
        <v>7.7891323117542877E-2</v>
      </c>
      <c r="CA146" s="169">
        <f>IFERROR(Inv_SY_B!CA146/Inv_SY_B!$DC146-1,"")</f>
        <v>3.536152829479966E-2</v>
      </c>
      <c r="CB146" s="169">
        <f>IFERROR(Inv_SY_B!CB146/Inv_SY_B!$DC146-1,"")</f>
        <v>1.3113776330614613E-2</v>
      </c>
      <c r="CC146" s="169">
        <f>IFERROR(Inv_SY_B!CC146/Inv_SY_B!$DC146-1,"")</f>
        <v>4.1992096349500851E-2</v>
      </c>
      <c r="CD146" s="169">
        <f>IFERROR(Inv_SY_B!CD146/Inv_SY_B!$DC146-1,"")</f>
        <v>4.5025408521200072E-2</v>
      </c>
      <c r="CE146" s="169">
        <f>IFERROR(Inv_SY_B!CE146/Inv_SY_B!$DC146-1,"")</f>
        <v>2.6465613582965952E-2</v>
      </c>
      <c r="CF146" s="169">
        <f>IFERROR(Inv_SY_B!CF146/Inv_SY_B!$DC146-1,"")</f>
        <v>2.7201801752104515E-2</v>
      </c>
      <c r="CG146" s="169">
        <f>IFERROR(Inv_SY_B!CG146/Inv_SY_B!$DC146-1,"")</f>
        <v>4.3917044106344338E-2</v>
      </c>
      <c r="CH146" s="169">
        <f>IFERROR(Inv_SY_B!CH146/Inv_SY_B!$DC146-1,"")</f>
        <v>7.0172940274641382E-2</v>
      </c>
      <c r="CI146" s="169">
        <f>IFERROR(Inv_SY_B!CI146/Inv_SY_B!$DC146-1,"")</f>
        <v>-0.90054974797538045</v>
      </c>
      <c r="CJ146" s="169" t="str">
        <f>IFERROR(Inv_SY_B!CJ146/Inv_SY_B!$DC146-1,"")</f>
        <v/>
      </c>
      <c r="CK146" s="169">
        <f>IFERROR(Inv_SY_B!CK146/Inv_SY_B!$DC146-1,"")</f>
        <v>-0.55833932969700217</v>
      </c>
      <c r="CL146" s="169">
        <f>IFERROR(Inv_SY_B!CL146/Inv_SY_B!$DC146-1,"")</f>
        <v>-0.37619776560660234</v>
      </c>
      <c r="CM146" s="169">
        <f>IFERROR(Inv_SY_B!CM146/Inv_SY_B!$DB146-1,"")</f>
        <v>4.5655045021701701E-2</v>
      </c>
      <c r="CN146" s="169">
        <f>IFERROR(Inv_SY_B!CN146/Inv_SY_B!$DB146-1,"")</f>
        <v>-9.6605893639224449E-3</v>
      </c>
      <c r="CO146" s="169">
        <f>IFERROR(Inv_SY_B!CO146/Inv_SY_B!$DB146-1,"")</f>
        <v>1.3770899504754519E-2</v>
      </c>
      <c r="CP146" s="169">
        <f>IFERROR(Inv_SY_B!CP146/Inv_SY_B!$DB146-1,"")</f>
        <v>-5.2707732116176853E-2</v>
      </c>
      <c r="CQ146" s="169">
        <f>IFERROR(Inv_SY_B!CQ146/Inv_SY_B!$DB146-1,"")</f>
        <v>1.2765264301979329E-3</v>
      </c>
      <c r="CR146" s="169">
        <f>IFERROR(Inv_SY_B!CR146/Inv_SY_B!$DB146-1,"")</f>
        <v>3.6823499033342477E-2</v>
      </c>
      <c r="CS146" s="169">
        <f>IFERROR(Inv_SY_B!CS146/Inv_SY_B!$DB146-1,"")</f>
        <v>9.6223373891970443E-3</v>
      </c>
      <c r="CT146" s="169">
        <f>IFERROR(Inv_SY_B!CT146/Inv_SY_B!$DB146-1,"")</f>
        <v>-4.4779985899094266E-2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4.1608942791064196E-2</v>
      </c>
      <c r="D147" s="169">
        <f>IFERROR(Inv_SY_B!D147/Inv_SY_B!$DA147-1,"")</f>
        <v>3.8218686105770949E-2</v>
      </c>
      <c r="E147" s="169">
        <f>IFERROR(Inv_SY_B!E147/Inv_SY_B!$DA147-1,"")</f>
        <v>6.8880376265056942E-3</v>
      </c>
      <c r="F147" s="169">
        <f>IFERROR(Inv_SY_B!F147/Inv_SY_B!$DA147-1,"")</f>
        <v>-1.4054481949343556E-2</v>
      </c>
      <c r="G147" s="169">
        <f>IFERROR(Inv_SY_B!G147/Inv_SY_B!$DA147-1,"")</f>
        <v>2.307602127329611E-3</v>
      </c>
      <c r="H147" s="169">
        <f>IFERROR(Inv_SY_B!H147/Inv_SY_B!$DA147-1,"")</f>
        <v>1.1374668461574311E-2</v>
      </c>
      <c r="I147" s="169">
        <f>IFERROR(Inv_SY_B!I147/Inv_SY_B!$DA147-1,"")</f>
        <v>1.2226906959588391E-2</v>
      </c>
      <c r="J147" s="169">
        <f>IFERROR(Inv_SY_B!J147/Inv_SY_B!$DA147-1,"")</f>
        <v>-2.2353315732563273E-2</v>
      </c>
      <c r="K147" s="169">
        <f>IFERROR(Inv_SY_B!K147/Inv_SY_B!$DA147-1,"")</f>
        <v>-5.2471656878206763E-2</v>
      </c>
      <c r="L147" s="169">
        <f>IFERROR(Inv_SY_B!L147/Inv_SY_B!$DA147-1,"")</f>
        <v>-1.9653291850281196E-3</v>
      </c>
      <c r="M147" s="169">
        <f>IFERROR(Inv_SY_B!M147/Inv_SY_B!$DA147-1,"")</f>
        <v>2.2577099452151916E-2</v>
      </c>
      <c r="N147" s="169">
        <f>IFERROR(Inv_SY_B!N147/Inv_SY_B!$DA147-1,"")</f>
        <v>2.3155319726034129E-2</v>
      </c>
      <c r="O147" s="169">
        <f>IFERROR(Inv_SY_B!O147/Inv_SY_B!$DA147-1,"")</f>
        <v>1.7860592589575397E-2</v>
      </c>
      <c r="P147" s="169">
        <f>IFERROR(Inv_SY_B!P147/Inv_SY_B!$DA147-1,"")</f>
        <v>-9.8507715142273078E-3</v>
      </c>
      <c r="Q147" s="169">
        <f>IFERROR(Inv_SY_B!Q147/Inv_SY_B!$DA147-1,"")</f>
        <v>-1.8832704682776424E-2</v>
      </c>
      <c r="R147" s="169">
        <f>IFERROR(Inv_SY_B!R147/Inv_SY_B!$DA147-1,"")</f>
        <v>-3.7341255039779919E-2</v>
      </c>
      <c r="S147" s="169">
        <f>IFERROR(Inv_SY_B!S147/Inv_SY_B!$DA147-1,"")</f>
        <v>-2.2728114619008366E-2</v>
      </c>
      <c r="T147" s="169">
        <f>IFERROR(Inv_SY_B!T147/Inv_SY_B!$DA147-1,"")</f>
        <v>9.9630373881329781E-3</v>
      </c>
      <c r="U147" s="169">
        <f>IFERROR(Inv_SY_B!U147/Inv_SY_B!$DA147-1,"")</f>
        <v>0.10920075375009142</v>
      </c>
      <c r="V147" s="169">
        <f>IFERROR(Inv_SY_B!V147/Inv_SY_B!$DA147-1,"")</f>
        <v>0.11540831063605617</v>
      </c>
      <c r="W147" s="169">
        <f>IFERROR(Inv_SY_B!W147/Inv_SY_B!$DA147-1,"")</f>
        <v>7.418732883545287E-2</v>
      </c>
      <c r="X147" s="169">
        <f>IFERROR(Inv_SY_B!X147/Inv_SY_B!$DA147-1,"")</f>
        <v>-0.28514008026880178</v>
      </c>
      <c r="Y147" s="169">
        <f>IFERROR(Inv_SY_B!Y147/Inv_SY_B!$DA147-1,"")</f>
        <v>6.0755198292793411E-2</v>
      </c>
      <c r="Z147" s="169">
        <f>IFERROR(Inv_SY_B!Z147/Inv_SY_B!$DA147-1,"")</f>
        <v>3.620406470222659E-2</v>
      </c>
      <c r="AA147" s="169">
        <f>IFERROR(Inv_SY_B!AA147/Inv_SY_B!$DA147-1,"")</f>
        <v>-1.1849095938857412E-2</v>
      </c>
      <c r="AB147" s="169">
        <f>IFERROR(Inv_SY_B!AB147/Inv_SY_B!$DA147-1,"")</f>
        <v>3.2474918171029099E-2</v>
      </c>
      <c r="AC147" s="169">
        <f>IFERROR(Inv_SY_B!AC147/Inv_SY_B!$DA147-1,"")</f>
        <v>1.4725663138706935E-2</v>
      </c>
      <c r="AD147" s="169">
        <f>IFERROR(Inv_SY_B!AD147/Inv_SY_B!$DA147-1,"")</f>
        <v>-2.6011820588908163E-3</v>
      </c>
      <c r="AE147" s="169">
        <f>IFERROR(Inv_SY_B!AE147/Inv_SY_B!$DA147-1,"")</f>
        <v>2.7519576921869904E-2</v>
      </c>
      <c r="AF147" s="169">
        <f>IFERROR(Inv_SY_B!AF147/Inv_SY_B!$DA147-1,"")</f>
        <v>5.3216366615359334E-2</v>
      </c>
      <c r="AG147" s="169">
        <f>IFERROR(Inv_SY_B!AG147/Inv_SY_B!$DA147-1,"")</f>
        <v>3.9730967577319198E-2</v>
      </c>
      <c r="AH147" s="169">
        <f>IFERROR(Inv_SY_B!AH147/Inv_SY_B!$DA147-1,"")</f>
        <v>-0.27041605400114244</v>
      </c>
      <c r="AI147" s="169">
        <f>IFERROR(Inv_SY_B!AI147/Inv_SY_B!$DC147-1,"")</f>
        <v>4.7327463789795576E-2</v>
      </c>
      <c r="AJ147" s="169">
        <f>IFERROR(Inv_SY_B!AJ147/Inv_SY_B!$DC147-1,"")</f>
        <v>4.3890952134820305E-2</v>
      </c>
      <c r="AK147" s="169">
        <f>IFERROR(Inv_SY_B!AK147/Inv_SY_B!$DC147-1,"")</f>
        <v>4.1985651555320969E-2</v>
      </c>
      <c r="AL147" s="169">
        <f>IFERROR(Inv_SY_B!AL147/Inv_SY_B!$DC147-1,"")</f>
        <v>2.3689805631615046E-2</v>
      </c>
      <c r="AM147" s="169">
        <f>IFERROR(Inv_SY_B!AM147/Inv_SY_B!$DC147-1,"")</f>
        <v>3.2488080444750933E-2</v>
      </c>
      <c r="AN147" s="169">
        <f>IFERROR(Inv_SY_B!AN147/Inv_SY_B!$DC147-1,"")</f>
        <v>1.3842532210496694E-2</v>
      </c>
      <c r="AO147" s="169">
        <f>IFERROR(Inv_SY_B!AO147/Inv_SY_B!$DC147-1,"")</f>
        <v>2.993415573883218E-2</v>
      </c>
      <c r="AP147" s="169">
        <f>IFERROR(Inv_SY_B!AP147/Inv_SY_B!$DC147-1,"")</f>
        <v>3.5358189449711697E-2</v>
      </c>
      <c r="AQ147" s="169">
        <f>IFERROR(Inv_SY_B!AQ147/Inv_SY_B!$DC147-1,"")</f>
        <v>2.8008481314190981E-2</v>
      </c>
      <c r="AR147" s="169">
        <f>IFERROR(Inv_SY_B!AR147/Inv_SY_B!$DC147-1,"")</f>
        <v>3.2187222932673176E-2</v>
      </c>
      <c r="AS147" s="169">
        <f>IFERROR(Inv_SY_B!AS147/Inv_SY_B!$DC147-1,"")</f>
        <v>3.2974973936663821E-2</v>
      </c>
      <c r="AT147" s="169">
        <f>IFERROR(Inv_SY_B!AT147/Inv_SY_B!$DC147-1,"")</f>
        <v>3.5493734832016344E-2</v>
      </c>
      <c r="AU147" s="169">
        <f>IFERROR(Inv_SY_B!AU147/Inv_SY_B!$DC147-1,"")</f>
        <v>3.372965884912893E-2</v>
      </c>
      <c r="AV147" s="169">
        <f>IFERROR(Inv_SY_B!AV147/Inv_SY_B!$DC147-1,"")</f>
        <v>-1.5302663846032738E-2</v>
      </c>
      <c r="AW147" s="169">
        <f>IFERROR(Inv_SY_B!AW147/Inv_SY_B!$DC147-1,"")</f>
        <v>1.0334426562709664E-2</v>
      </c>
      <c r="AX147" s="169">
        <f>IFERROR(Inv_SY_B!AX147/Inv_SY_B!$DC147-1,"")</f>
        <v>2.589980288230298E-2</v>
      </c>
      <c r="AY147" s="169">
        <f>IFERROR(Inv_SY_B!AY147/Inv_SY_B!$DC147-1,"")</f>
        <v>6.6335678573516965E-3</v>
      </c>
      <c r="AZ147" s="169">
        <f>IFERROR(Inv_SY_B!AZ147/Inv_SY_B!$DC147-1,"")</f>
        <v>2.6983658873609428E-2</v>
      </c>
      <c r="BA147" s="169">
        <f>IFERROR(Inv_SY_B!BA147/Inv_SY_B!$DC147-1,"")</f>
        <v>2.5447575454086158E-2</v>
      </c>
      <c r="BB147" s="169">
        <f>IFERROR(Inv_SY_B!BB147/Inv_SY_B!$DC147-1,"")</f>
        <v>3.3764710155269828E-2</v>
      </c>
      <c r="BC147" s="169">
        <f>IFERROR(Inv_SY_B!BC147/Inv_SY_B!$DC147-1,"")</f>
        <v>3.3446652006954514E-2</v>
      </c>
      <c r="BD147" s="169">
        <f>IFERROR(Inv_SY_B!BD147/Inv_SY_B!$DC147-1,"")</f>
        <v>2.7841361450708924E-2</v>
      </c>
      <c r="BE147" s="169">
        <f>IFERROR(Inv_SY_B!BE147/Inv_SY_B!$DC147-1,"")</f>
        <v>4.269154218465232E-2</v>
      </c>
      <c r="BF147" s="169">
        <f>IFERROR(Inv_SY_B!BF147/Inv_SY_B!$DC147-1,"")</f>
        <v>4.6689920903578486E-2</v>
      </c>
      <c r="BG147" s="169">
        <f>IFERROR(Inv_SY_B!BG147/Inv_SY_B!$DC147-1,"")</f>
        <v>5.2638053491907977E-2</v>
      </c>
      <c r="BH147" s="169">
        <f>IFERROR(Inv_SY_B!BH147/Inv_SY_B!$DC147-1,"")</f>
        <v>4.2789892080160152E-2</v>
      </c>
      <c r="BI147" s="169">
        <f>IFERROR(Inv_SY_B!BI147/Inv_SY_B!$DC147-1,"")</f>
        <v>4.0399741678416534E-2</v>
      </c>
      <c r="BJ147" s="169">
        <f>IFERROR(Inv_SY_B!BJ147/Inv_SY_B!$DC147-1,"")</f>
        <v>4.8677289050857997E-2</v>
      </c>
      <c r="BK147" s="169">
        <f>IFERROR(Inv_SY_B!BK147/Inv_SY_B!$DC147-1,"")</f>
        <v>1.6235420293154945E-2</v>
      </c>
      <c r="BL147" s="169">
        <f>IFERROR(Inv_SY_B!BL147/Inv_SY_B!$DC147-1,"")</f>
        <v>3.1867555858590135E-2</v>
      </c>
      <c r="BM147" s="169">
        <f>IFERROR(Inv_SY_B!BM147/Inv_SY_B!$DC147-1,"")</f>
        <v>3.7443503023628422E-2</v>
      </c>
      <c r="BN147" s="169">
        <f>IFERROR(Inv_SY_B!BN147/Inv_SY_B!$DC147-1,"")</f>
        <v>4.6653637975094586E-2</v>
      </c>
      <c r="BO147" s="169">
        <f>IFERROR(Inv_SY_B!BO147/Inv_SY_B!$DC147-1,"")</f>
        <v>5.1162707234203797E-2</v>
      </c>
      <c r="BP147" s="169">
        <f>IFERROR(Inv_SY_B!BP147/Inv_SY_B!$DC147-1,"")</f>
        <v>2.7933644102822619E-2</v>
      </c>
      <c r="BQ147" s="169">
        <f>IFERROR(Inv_SY_B!BQ147/Inv_SY_B!$DC147-1,"")</f>
        <v>5.8858359371588342E-2</v>
      </c>
      <c r="BR147" s="169">
        <f>IFERROR(Inv_SY_B!BR147/Inv_SY_B!$DC147-1,"")</f>
        <v>3.6263738463461426E-2</v>
      </c>
      <c r="BS147" s="169">
        <f>IFERROR(Inv_SY_B!BS147/Inv_SY_B!$DC147-1,"")</f>
        <v>4.5547660422646796E-2</v>
      </c>
      <c r="BT147" s="169">
        <f>IFERROR(Inv_SY_B!BT147/Inv_SY_B!$DC147-1,"")</f>
        <v>6.6309527088385778E-2</v>
      </c>
      <c r="BU147" s="169">
        <f>IFERROR(Inv_SY_B!BU147/Inv_SY_B!$DC147-1,"")</f>
        <v>5.2971870173864843E-2</v>
      </c>
      <c r="BV147" s="169">
        <f>IFERROR(Inv_SY_B!BV147/Inv_SY_B!$DC147-1,"")</f>
        <v>1.0783449830919389E-2</v>
      </c>
      <c r="BW147" s="169">
        <f>IFERROR(Inv_SY_B!BW147/Inv_SY_B!$DC147-1,"")</f>
        <v>7.8166637368492831E-2</v>
      </c>
      <c r="BX147" s="169">
        <f>IFERROR(Inv_SY_B!BX147/Inv_SY_B!$DC147-1,"")</f>
        <v>7.6248191394527653E-2</v>
      </c>
      <c r="BY147" s="169">
        <f>IFERROR(Inv_SY_B!BY147/Inv_SY_B!$DC147-1,"")</f>
        <v>7.8042365564511273E-2</v>
      </c>
      <c r="BZ147" s="169">
        <f>IFERROR(Inv_SY_B!BZ147/Inv_SY_B!$DC147-1,"")</f>
        <v>7.504865780659542E-2</v>
      </c>
      <c r="CA147" s="169">
        <f>IFERROR(Inv_SY_B!CA147/Inv_SY_B!$DC147-1,"")</f>
        <v>1.202029142767147E-2</v>
      </c>
      <c r="CB147" s="169">
        <f>IFERROR(Inv_SY_B!CB147/Inv_SY_B!$DC147-1,"")</f>
        <v>-9.6443371240587661E-3</v>
      </c>
      <c r="CC147" s="169">
        <f>IFERROR(Inv_SY_B!CC147/Inv_SY_B!$DC147-1,"")</f>
        <v>5.7270063372898194E-2</v>
      </c>
      <c r="CD147" s="169">
        <f>IFERROR(Inv_SY_B!CD147/Inv_SY_B!$DC147-1,"")</f>
        <v>6.7190680343241382E-2</v>
      </c>
      <c r="CE147" s="169">
        <f>IFERROR(Inv_SY_B!CE147/Inv_SY_B!$DC147-1,"")</f>
        <v>1.5720167622979675E-2</v>
      </c>
      <c r="CF147" s="169">
        <f>IFERROR(Inv_SY_B!CF147/Inv_SY_B!$DC147-1,"")</f>
        <v>2.9944356534701067E-2</v>
      </c>
      <c r="CG147" s="169">
        <f>IFERROR(Inv_SY_B!CG147/Inv_SY_B!$DC147-1,"")</f>
        <v>-1.4492781695608747E-2</v>
      </c>
      <c r="CH147" s="169">
        <f>IFERROR(Inv_SY_B!CH147/Inv_SY_B!$DC147-1,"")</f>
        <v>1.9833345448684536E-2</v>
      </c>
      <c r="CI147" s="169">
        <f>IFERROR(Inv_SY_B!CI147/Inv_SY_B!$DC147-1,"")</f>
        <v>-0.9030965023082399</v>
      </c>
      <c r="CJ147" s="169" t="str">
        <f>IFERROR(Inv_SY_B!CJ147/Inv_SY_B!$DC147-1,"")</f>
        <v/>
      </c>
      <c r="CK147" s="169">
        <f>IFERROR(Inv_SY_B!CK147/Inv_SY_B!$DC147-1,"")</f>
        <v>-0.5636990577227794</v>
      </c>
      <c r="CL147" s="169">
        <f>IFERROR(Inv_SY_B!CL147/Inv_SY_B!$DC147-1,"")</f>
        <v>-0.38042958547852856</v>
      </c>
      <c r="CM147" s="169">
        <f>IFERROR(Inv_SY_B!CM147/Inv_SY_B!$DB147-1,"")</f>
        <v>4.1162949976986329E-2</v>
      </c>
      <c r="CN147" s="169">
        <f>IFERROR(Inv_SY_B!CN147/Inv_SY_B!$DB147-1,"")</f>
        <v>-1.5680407874676616E-2</v>
      </c>
      <c r="CO147" s="169">
        <f>IFERROR(Inv_SY_B!CO147/Inv_SY_B!$DB147-1,"")</f>
        <v>9.6125575534413699E-3</v>
      </c>
      <c r="CP147" s="169">
        <f>IFERROR(Inv_SY_B!CP147/Inv_SY_B!$DB147-1,"")</f>
        <v>-5.1849245869049043E-2</v>
      </c>
      <c r="CQ147" s="169">
        <f>IFERROR(Inv_SY_B!CQ147/Inv_SY_B!$DB147-1,"")</f>
        <v>6.1617333821160081E-3</v>
      </c>
      <c r="CR147" s="169">
        <f>IFERROR(Inv_SY_B!CR147/Inv_SY_B!$DB147-1,"")</f>
        <v>4.4006636662529575E-2</v>
      </c>
      <c r="CS147" s="169">
        <f>IFERROR(Inv_SY_B!CS147/Inv_SY_B!$DB147-1,"")</f>
        <v>1.1625970754154391E-2</v>
      </c>
      <c r="CT147" s="169">
        <f>IFERROR(Inv_SY_B!CT147/Inv_SY_B!$DB147-1,"")</f>
        <v>-4.5040194585502236E-2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6.8539628846138623E-2</v>
      </c>
      <c r="D148" s="169">
        <f>IFERROR(Inv_SY_B!D148/Inv_SY_B!$DA148-1,"")</f>
        <v>5.7094857334424765E-2</v>
      </c>
      <c r="E148" s="169">
        <f>IFERROR(Inv_SY_B!E148/Inv_SY_B!$DA148-1,"")</f>
        <v>2.8535359514910486E-2</v>
      </c>
      <c r="F148" s="169">
        <f>IFERROR(Inv_SY_B!F148/Inv_SY_B!$DA148-1,"")</f>
        <v>1.2723124159751187E-2</v>
      </c>
      <c r="G148" s="169">
        <f>IFERROR(Inv_SY_B!G148/Inv_SY_B!$DA148-1,"")</f>
        <v>2.1454546211094661E-2</v>
      </c>
      <c r="H148" s="169">
        <f>IFERROR(Inv_SY_B!H148/Inv_SY_B!$DA148-1,"")</f>
        <v>3.1157931213269485E-2</v>
      </c>
      <c r="I148" s="169">
        <f>IFERROR(Inv_SY_B!I148/Inv_SY_B!$DA148-1,"")</f>
        <v>4.0947953581535135E-2</v>
      </c>
      <c r="J148" s="169">
        <f>IFERROR(Inv_SY_B!J148/Inv_SY_B!$DA148-1,"")</f>
        <v>1.42861063649109E-2</v>
      </c>
      <c r="K148" s="169">
        <f>IFERROR(Inv_SY_B!K148/Inv_SY_B!$DA148-1,"")</f>
        <v>-2.2545331392142987E-2</v>
      </c>
      <c r="L148" s="169">
        <f>IFERROR(Inv_SY_B!L148/Inv_SY_B!$DA148-1,"")</f>
        <v>2.6508392566393812E-2</v>
      </c>
      <c r="M148" s="169">
        <f>IFERROR(Inv_SY_B!M148/Inv_SY_B!$DA148-1,"")</f>
        <v>3.2581110613378206E-2</v>
      </c>
      <c r="N148" s="169">
        <f>IFERROR(Inv_SY_B!N148/Inv_SY_B!$DA148-1,"")</f>
        <v>2.4194292417538232E-2</v>
      </c>
      <c r="O148" s="169">
        <f>IFERROR(Inv_SY_B!O148/Inv_SY_B!$DA148-1,"")</f>
        <v>2.5921288626265637E-2</v>
      </c>
      <c r="P148" s="169">
        <f>IFERROR(Inv_SY_B!P148/Inv_SY_B!$DA148-1,"")</f>
        <v>-5.5461081568514148E-3</v>
      </c>
      <c r="Q148" s="169">
        <f>IFERROR(Inv_SY_B!Q148/Inv_SY_B!$DA148-1,"")</f>
        <v>-2.0384602260065221E-2</v>
      </c>
      <c r="R148" s="169">
        <f>IFERROR(Inv_SY_B!R148/Inv_SY_B!$DA148-1,"")</f>
        <v>-4.3002816589037818E-2</v>
      </c>
      <c r="S148" s="169">
        <f>IFERROR(Inv_SY_B!S148/Inv_SY_B!$DA148-1,"")</f>
        <v>-2.467995581625837E-2</v>
      </c>
      <c r="T148" s="169">
        <f>IFERROR(Inv_SY_B!T148/Inv_SY_B!$DA148-1,"")</f>
        <v>1.2683506442172421E-2</v>
      </c>
      <c r="U148" s="169">
        <f>IFERROR(Inv_SY_B!U148/Inv_SY_B!$DA148-1,"")</f>
        <v>0.11609290523245508</v>
      </c>
      <c r="V148" s="169">
        <f>IFERROR(Inv_SY_B!V148/Inv_SY_B!$DA148-1,"")</f>
        <v>0.12146851835626649</v>
      </c>
      <c r="W148" s="169">
        <f>IFERROR(Inv_SY_B!W148/Inv_SY_B!$DA148-1,"")</f>
        <v>5.9367809365981516E-2</v>
      </c>
      <c r="X148" s="169">
        <f>IFERROR(Inv_SY_B!X148/Inv_SY_B!$DA148-1,"")</f>
        <v>-0.27431696919709947</v>
      </c>
      <c r="Y148" s="169">
        <f>IFERROR(Inv_SY_B!Y148/Inv_SY_B!$DA148-1,"")</f>
        <v>8.1523120034082242E-2</v>
      </c>
      <c r="Z148" s="169">
        <f>IFERROR(Inv_SY_B!Z148/Inv_SY_B!$DA148-1,"")</f>
        <v>5.2863824156567318E-2</v>
      </c>
      <c r="AA148" s="169">
        <f>IFERROR(Inv_SY_B!AA148/Inv_SY_B!$DA148-1,"")</f>
        <v>-5.9130072385735089E-2</v>
      </c>
      <c r="AB148" s="169">
        <f>IFERROR(Inv_SY_B!AB148/Inv_SY_B!$DA148-1,"")</f>
        <v>-1.8201467495454371E-2</v>
      </c>
      <c r="AC148" s="169">
        <f>IFERROR(Inv_SY_B!AC148/Inv_SY_B!$DA148-1,"")</f>
        <v>-1.4833944456118076E-2</v>
      </c>
      <c r="AD148" s="169">
        <f>IFERROR(Inv_SY_B!AD148/Inv_SY_B!$DA148-1,"")</f>
        <v>-4.0238478226096608E-2</v>
      </c>
      <c r="AE148" s="169">
        <f>IFERROR(Inv_SY_B!AE148/Inv_SY_B!$DA148-1,"")</f>
        <v>-1.8282065918279855E-2</v>
      </c>
      <c r="AF148" s="169">
        <f>IFERROR(Inv_SY_B!AF148/Inv_SY_B!$DA148-1,"")</f>
        <v>5.2621776714150137E-3</v>
      </c>
      <c r="AG148" s="169">
        <f>IFERROR(Inv_SY_B!AG148/Inv_SY_B!$DA148-1,"")</f>
        <v>-4.8943867415032871E-2</v>
      </c>
      <c r="AH148" s="169">
        <f>IFERROR(Inv_SY_B!AH148/Inv_SY_B!$DA148-1,"")</f>
        <v>-0.24310077340038005</v>
      </c>
      <c r="AI148" s="169">
        <f>IFERROR(Inv_SY_B!AI148/Inv_SY_B!$DC148-1,"")</f>
        <v>4.9922968793554956E-2</v>
      </c>
      <c r="AJ148" s="169">
        <f>IFERROR(Inv_SY_B!AJ148/Inv_SY_B!$DC148-1,"")</f>
        <v>5.0780048768080288E-2</v>
      </c>
      <c r="AK148" s="169">
        <f>IFERROR(Inv_SY_B!AK148/Inv_SY_B!$DC148-1,"")</f>
        <v>5.7887901660264474E-2</v>
      </c>
      <c r="AL148" s="169">
        <f>IFERROR(Inv_SY_B!AL148/Inv_SY_B!$DC148-1,"")</f>
        <v>4.6383902606610183E-2</v>
      </c>
      <c r="AM148" s="169">
        <f>IFERROR(Inv_SY_B!AM148/Inv_SY_B!$DC148-1,"")</f>
        <v>5.0600338450841109E-2</v>
      </c>
      <c r="AN148" s="169">
        <f>IFERROR(Inv_SY_B!AN148/Inv_SY_B!$DC148-1,"")</f>
        <v>2.4987298284707915E-2</v>
      </c>
      <c r="AO148" s="169">
        <f>IFERROR(Inv_SY_B!AO148/Inv_SY_B!$DC148-1,"")</f>
        <v>3.8306799777115375E-2</v>
      </c>
      <c r="AP148" s="169">
        <f>IFERROR(Inv_SY_B!AP148/Inv_SY_B!$DC148-1,"")</f>
        <v>3.8429075240446586E-2</v>
      </c>
      <c r="AQ148" s="169">
        <f>IFERROR(Inv_SY_B!AQ148/Inv_SY_B!$DC148-1,"")</f>
        <v>2.8718642168900743E-2</v>
      </c>
      <c r="AR148" s="169">
        <f>IFERROR(Inv_SY_B!AR148/Inv_SY_B!$DC148-1,"")</f>
        <v>3.4336483483629721E-2</v>
      </c>
      <c r="AS148" s="169">
        <f>IFERROR(Inv_SY_B!AS148/Inv_SY_B!$DC148-1,"")</f>
        <v>3.2138559322153704E-2</v>
      </c>
      <c r="AT148" s="169">
        <f>IFERROR(Inv_SY_B!AT148/Inv_SY_B!$DC148-1,"")</f>
        <v>3.2914216699099441E-2</v>
      </c>
      <c r="AU148" s="169">
        <f>IFERROR(Inv_SY_B!AU148/Inv_SY_B!$DC148-1,"")</f>
        <v>3.8123834477589158E-2</v>
      </c>
      <c r="AV148" s="169">
        <f>IFERROR(Inv_SY_B!AV148/Inv_SY_B!$DC148-1,"")</f>
        <v>-2.5731796461229139E-3</v>
      </c>
      <c r="AW148" s="169">
        <f>IFERROR(Inv_SY_B!AW148/Inv_SY_B!$DC148-1,"")</f>
        <v>1.0090839668191132E-2</v>
      </c>
      <c r="AX148" s="169">
        <f>IFERROR(Inv_SY_B!AX148/Inv_SY_B!$DC148-1,"")</f>
        <v>2.6353269494107545E-2</v>
      </c>
      <c r="AY148" s="169">
        <f>IFERROR(Inv_SY_B!AY148/Inv_SY_B!$DC148-1,"")</f>
        <v>7.4645454401449651E-3</v>
      </c>
      <c r="AZ148" s="169">
        <f>IFERROR(Inv_SY_B!AZ148/Inv_SY_B!$DC148-1,"")</f>
        <v>2.6020467163573757E-2</v>
      </c>
      <c r="BA148" s="169">
        <f>IFERROR(Inv_SY_B!BA148/Inv_SY_B!$DC148-1,"")</f>
        <v>2.2863098463824061E-2</v>
      </c>
      <c r="BB148" s="169">
        <f>IFERROR(Inv_SY_B!BB148/Inv_SY_B!$DC148-1,"")</f>
        <v>3.1079741199954825E-2</v>
      </c>
      <c r="BC148" s="169">
        <f>IFERROR(Inv_SY_B!BC148/Inv_SY_B!$DC148-1,"")</f>
        <v>2.7689305924985419E-2</v>
      </c>
      <c r="BD148" s="169">
        <f>IFERROR(Inv_SY_B!BD148/Inv_SY_B!$DC148-1,"")</f>
        <v>2.5994491830352739E-2</v>
      </c>
      <c r="BE148" s="169">
        <f>IFERROR(Inv_SY_B!BE148/Inv_SY_B!$DC148-1,"")</f>
        <v>4.1290268827918863E-2</v>
      </c>
      <c r="BF148" s="169">
        <f>IFERROR(Inv_SY_B!BF148/Inv_SY_B!$DC148-1,"")</f>
        <v>4.7153941183549763E-2</v>
      </c>
      <c r="BG148" s="169">
        <f>IFERROR(Inv_SY_B!BG148/Inv_SY_B!$DC148-1,"")</f>
        <v>3.6798931683635239E-2</v>
      </c>
      <c r="BH148" s="169">
        <f>IFERROR(Inv_SY_B!BH148/Inv_SY_B!$DC148-1,"")</f>
        <v>4.2551169225429897E-2</v>
      </c>
      <c r="BI148" s="169">
        <f>IFERROR(Inv_SY_B!BI148/Inv_SY_B!$DC148-1,"")</f>
        <v>4.1029503646127008E-2</v>
      </c>
      <c r="BJ148" s="169">
        <f>IFERROR(Inv_SY_B!BJ148/Inv_SY_B!$DC148-1,"")</f>
        <v>4.0891373363072692E-2</v>
      </c>
      <c r="BK148" s="169">
        <f>IFERROR(Inv_SY_B!BK148/Inv_SY_B!$DC148-1,"")</f>
        <v>1.6191401072740419E-2</v>
      </c>
      <c r="BL148" s="169">
        <f>IFERROR(Inv_SY_B!BL148/Inv_SY_B!$DC148-1,"")</f>
        <v>3.1891683025143891E-2</v>
      </c>
      <c r="BM148" s="169">
        <f>IFERROR(Inv_SY_B!BM148/Inv_SY_B!$DC148-1,"")</f>
        <v>2.9145545832166553E-2</v>
      </c>
      <c r="BN148" s="169">
        <f>IFERROR(Inv_SY_B!BN148/Inv_SY_B!$DC148-1,"")</f>
        <v>2.7483438676202399E-2</v>
      </c>
      <c r="BO148" s="169">
        <f>IFERROR(Inv_SY_B!BO148/Inv_SY_B!$DC148-1,"")</f>
        <v>3.9121009022873965E-2</v>
      </c>
      <c r="BP148" s="169">
        <f>IFERROR(Inv_SY_B!BP148/Inv_SY_B!$DC148-1,"")</f>
        <v>3.3387484728457428E-2</v>
      </c>
      <c r="BQ148" s="169">
        <f>IFERROR(Inv_SY_B!BQ148/Inv_SY_B!$DC148-1,"")</f>
        <v>4.6252843636451546E-2</v>
      </c>
      <c r="BR148" s="169">
        <f>IFERROR(Inv_SY_B!BR148/Inv_SY_B!$DC148-1,"")</f>
        <v>4.7193811229412352E-2</v>
      </c>
      <c r="BS148" s="169">
        <f>IFERROR(Inv_SY_B!BS148/Inv_SY_B!$DC148-1,"")</f>
        <v>3.3187730492734602E-2</v>
      </c>
      <c r="BT148" s="169">
        <f>IFERROR(Inv_SY_B!BT148/Inv_SY_B!$DC148-1,"")</f>
        <v>5.4988240946070244E-2</v>
      </c>
      <c r="BU148" s="169">
        <f>IFERROR(Inv_SY_B!BU148/Inv_SY_B!$DC148-1,"")</f>
        <v>3.562001184292507E-2</v>
      </c>
      <c r="BV148" s="169">
        <f>IFERROR(Inv_SY_B!BV148/Inv_SY_B!$DC148-1,"")</f>
        <v>4.70772167551603E-3</v>
      </c>
      <c r="BW148" s="169">
        <f>IFERROR(Inv_SY_B!BW148/Inv_SY_B!$DC148-1,"")</f>
        <v>6.0197444329149086E-2</v>
      </c>
      <c r="BX148" s="169">
        <f>IFERROR(Inv_SY_B!BX148/Inv_SY_B!$DC148-1,"")</f>
        <v>6.4717225634470799E-2</v>
      </c>
      <c r="BY148" s="169">
        <f>IFERROR(Inv_SY_B!BY148/Inv_SY_B!$DC148-1,"")</f>
        <v>6.5377021968659133E-2</v>
      </c>
      <c r="BZ148" s="169">
        <f>IFERROR(Inv_SY_B!BZ148/Inv_SY_B!$DC148-1,"")</f>
        <v>6.2945866534920736E-2</v>
      </c>
      <c r="CA148" s="169">
        <f>IFERROR(Inv_SY_B!CA148/Inv_SY_B!$DC148-1,"")</f>
        <v>2.6672539241024529E-2</v>
      </c>
      <c r="CB148" s="169">
        <f>IFERROR(Inv_SY_B!CB148/Inv_SY_B!$DC148-1,"")</f>
        <v>3.0456741624051986E-3</v>
      </c>
      <c r="CC148" s="169">
        <f>IFERROR(Inv_SY_B!CC148/Inv_SY_B!$DC148-1,"")</f>
        <v>5.6330556118062702E-2</v>
      </c>
      <c r="CD148" s="169">
        <f>IFERROR(Inv_SY_B!CD148/Inv_SY_B!$DC148-1,"")</f>
        <v>6.1644553559514703E-2</v>
      </c>
      <c r="CE148" s="169">
        <f>IFERROR(Inv_SY_B!CE148/Inv_SY_B!$DC148-1,"")</f>
        <v>4.0346085796573172E-2</v>
      </c>
      <c r="CF148" s="169">
        <f>IFERROR(Inv_SY_B!CF148/Inv_SY_B!$DC148-1,"")</f>
        <v>4.3917714989129886E-2</v>
      </c>
      <c r="CG148" s="169">
        <f>IFERROR(Inv_SY_B!CG148/Inv_SY_B!$DC148-1,"")</f>
        <v>-9.9124642367942606E-5</v>
      </c>
      <c r="CH148" s="169">
        <f>IFERROR(Inv_SY_B!CH148/Inv_SY_B!$DC148-1,"")</f>
        <v>1.351943909416442E-2</v>
      </c>
      <c r="CI148" s="169">
        <f>IFERROR(Inv_SY_B!CI148/Inv_SY_B!$DC148-1,"")</f>
        <v>-0.90277022048301458</v>
      </c>
      <c r="CJ148" s="169" t="str">
        <f>IFERROR(Inv_SY_B!CJ148/Inv_SY_B!$DC148-1,"")</f>
        <v/>
      </c>
      <c r="CK148" s="169">
        <f>IFERROR(Inv_SY_B!CK148/Inv_SY_B!$DC148-1,"")</f>
        <v>-0.5655823312606485</v>
      </c>
      <c r="CL148" s="169">
        <f>IFERROR(Inv_SY_B!CL148/Inv_SY_B!$DC148-1,"")</f>
        <v>-0.37766120442448159</v>
      </c>
      <c r="CM148" s="169">
        <f>IFERROR(Inv_SY_B!CM148/Inv_SY_B!$DB148-1,"")</f>
        <v>4.4900348784715494E-2</v>
      </c>
      <c r="CN148" s="169">
        <f>IFERROR(Inv_SY_B!CN148/Inv_SY_B!$DB148-1,"")</f>
        <v>-1.072217653585128E-2</v>
      </c>
      <c r="CO148" s="169">
        <f>IFERROR(Inv_SY_B!CO148/Inv_SY_B!$DB148-1,"")</f>
        <v>1.4471633479492318E-2</v>
      </c>
      <c r="CP148" s="169">
        <f>IFERROR(Inv_SY_B!CP148/Inv_SY_B!$DB148-1,"")</f>
        <v>-4.8862717138405842E-2</v>
      </c>
      <c r="CQ148" s="169">
        <f>IFERROR(Inv_SY_B!CQ148/Inv_SY_B!$DB148-1,"")</f>
        <v>2.9504932258126448E-3</v>
      </c>
      <c r="CR148" s="169">
        <f>IFERROR(Inv_SY_B!CR148/Inv_SY_B!$DB148-1,"")</f>
        <v>3.7850124122478457E-2</v>
      </c>
      <c r="CS148" s="169">
        <f>IFERROR(Inv_SY_B!CS148/Inv_SY_B!$DB148-1,"")</f>
        <v>7.1225553633649241E-3</v>
      </c>
      <c r="CT148" s="169">
        <f>IFERROR(Inv_SY_B!CT148/Inv_SY_B!$DB148-1,"")</f>
        <v>-4.7710261301605383E-2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1.1191795084455114E-2</v>
      </c>
      <c r="D149" s="169">
        <f>IFERROR(Inv_SY_B!D149/Inv_SY_B!$DA149-1,"")</f>
        <v>1.5647862573290761E-2</v>
      </c>
      <c r="E149" s="169">
        <f>IFERROR(Inv_SY_B!E149/Inv_SY_B!$DA149-1,"")</f>
        <v>-6.2859359014346694E-3</v>
      </c>
      <c r="F149" s="169">
        <f>IFERROR(Inv_SY_B!F149/Inv_SY_B!$DA149-1,"")</f>
        <v>-1.317629239139495E-2</v>
      </c>
      <c r="G149" s="169">
        <f>IFERROR(Inv_SY_B!G149/Inv_SY_B!$DA149-1,"")</f>
        <v>-4.6766077737805389E-3</v>
      </c>
      <c r="H149" s="169">
        <f>IFERROR(Inv_SY_B!H149/Inv_SY_B!$DA149-1,"")</f>
        <v>-1.523439191874143E-3</v>
      </c>
      <c r="I149" s="169">
        <f>IFERROR(Inv_SY_B!I149/Inv_SY_B!$DA149-1,"")</f>
        <v>1.7897453396887197E-2</v>
      </c>
      <c r="J149" s="169">
        <f>IFERROR(Inv_SY_B!J149/Inv_SY_B!$DA149-1,"")</f>
        <v>-3.0294190741849025E-2</v>
      </c>
      <c r="K149" s="169">
        <f>IFERROR(Inv_SY_B!K149/Inv_SY_B!$DA149-1,"")</f>
        <v>-3.8826652556310903E-2</v>
      </c>
      <c r="L149" s="169">
        <f>IFERROR(Inv_SY_B!L149/Inv_SY_B!$DA149-1,"")</f>
        <v>2.4810213778945212E-3</v>
      </c>
      <c r="M149" s="169">
        <f>IFERROR(Inv_SY_B!M149/Inv_SY_B!$DA149-1,"")</f>
        <v>7.6303359214995314E-3</v>
      </c>
      <c r="N149" s="169">
        <f>IFERROR(Inv_SY_B!N149/Inv_SY_B!$DA149-1,"")</f>
        <v>-1.2532767287945834E-2</v>
      </c>
      <c r="O149" s="169">
        <f>IFERROR(Inv_SY_B!O149/Inv_SY_B!$DA149-1,"")</f>
        <v>3.6126604787316552E-3</v>
      </c>
      <c r="P149" s="169">
        <f>IFERROR(Inv_SY_B!P149/Inv_SY_B!$DA149-1,"")</f>
        <v>-2.0068685524815999E-2</v>
      </c>
      <c r="Q149" s="169">
        <f>IFERROR(Inv_SY_B!Q149/Inv_SY_B!$DA149-1,"")</f>
        <v>-2.9498658077905526E-2</v>
      </c>
      <c r="R149" s="169">
        <f>IFERROR(Inv_SY_B!R149/Inv_SY_B!$DA149-1,"")</f>
        <v>-4.9876749900366724E-2</v>
      </c>
      <c r="S149" s="169">
        <f>IFERROR(Inv_SY_B!S149/Inv_SY_B!$DA149-1,"")</f>
        <v>-3.822551864238688E-2</v>
      </c>
      <c r="T149" s="169">
        <f>IFERROR(Inv_SY_B!T149/Inv_SY_B!$DA149-1,"")</f>
        <v>-1.6312174993882267E-2</v>
      </c>
      <c r="U149" s="169">
        <f>IFERROR(Inv_SY_B!U149/Inv_SY_B!$DA149-1,"")</f>
        <v>5.9125621008997653E-2</v>
      </c>
      <c r="V149" s="169">
        <f>IFERROR(Inv_SY_B!V149/Inv_SY_B!$DA149-1,"")</f>
        <v>7.2509082358630961E-2</v>
      </c>
      <c r="W149" s="169">
        <f>IFERROR(Inv_SY_B!W149/Inv_SY_B!$DA149-1,"")</f>
        <v>2.6476503507344873E-2</v>
      </c>
      <c r="X149" s="169">
        <f>IFERROR(Inv_SY_B!X149/Inv_SY_B!$DA149-1,"")</f>
        <v>-1.7820190385792078E-2</v>
      </c>
      <c r="Y149" s="169">
        <f>IFERROR(Inv_SY_B!Y149/Inv_SY_B!$DA149-1,"")</f>
        <v>9.5010038151144283E-3</v>
      </c>
      <c r="Z149" s="169">
        <f>IFERROR(Inv_SY_B!Z149/Inv_SY_B!$DA149-1,"")</f>
        <v>-1.5871189073286662E-2</v>
      </c>
      <c r="AA149" s="169">
        <f>IFERROR(Inv_SY_B!AA149/Inv_SY_B!$DA149-1,"")</f>
        <v>-1.9600905649309941E-2</v>
      </c>
      <c r="AB149" s="169">
        <f>IFERROR(Inv_SY_B!AB149/Inv_SY_B!$DA149-1,"")</f>
        <v>1.7233901304444244E-2</v>
      </c>
      <c r="AC149" s="169">
        <f>IFERROR(Inv_SY_B!AC149/Inv_SY_B!$DA149-1,"")</f>
        <v>8.7465737313057179E-3</v>
      </c>
      <c r="AD149" s="169">
        <f>IFERROR(Inv_SY_B!AD149/Inv_SY_B!$DA149-1,"")</f>
        <v>-1.4564230095485797E-2</v>
      </c>
      <c r="AE149" s="169">
        <f>IFERROR(Inv_SY_B!AE149/Inv_SY_B!$DA149-1,"")</f>
        <v>1.5289742705600906E-2</v>
      </c>
      <c r="AF149" s="169">
        <f>IFERROR(Inv_SY_B!AF149/Inv_SY_B!$DA149-1,"")</f>
        <v>3.9479844856728397E-2</v>
      </c>
      <c r="AG149" s="169">
        <f>IFERROR(Inv_SY_B!AG149/Inv_SY_B!$DA149-1,"")</f>
        <v>3.3945648541200413E-2</v>
      </c>
      <c r="AH149" s="169">
        <f>IFERROR(Inv_SY_B!AH149/Inv_SY_B!$DA149-1,"")</f>
        <v>-1.1614862474292886E-2</v>
      </c>
      <c r="AI149" s="169">
        <f>IFERROR(Inv_SY_B!AI149/Inv_SY_B!$DC149-1,"")</f>
        <v>7.5507892449278691E-2</v>
      </c>
      <c r="AJ149" s="169">
        <f>IFERROR(Inv_SY_B!AJ149/Inv_SY_B!$DC149-1,"")</f>
        <v>7.4429797128058528E-2</v>
      </c>
      <c r="AK149" s="169">
        <f>IFERROR(Inv_SY_B!AK149/Inv_SY_B!$DC149-1,"")</f>
        <v>7.6206795623035228E-2</v>
      </c>
      <c r="AL149" s="169">
        <f>IFERROR(Inv_SY_B!AL149/Inv_SY_B!$DC149-1,"")</f>
        <v>6.2231572538521851E-2</v>
      </c>
      <c r="AM149" s="169">
        <f>IFERROR(Inv_SY_B!AM149/Inv_SY_B!$DC149-1,"")</f>
        <v>6.8348412122551938E-2</v>
      </c>
      <c r="AN149" s="169">
        <f>IFERROR(Inv_SY_B!AN149/Inv_SY_B!$DC149-1,"")</f>
        <v>5.5652970283473158E-2</v>
      </c>
      <c r="AO149" s="169">
        <f>IFERROR(Inv_SY_B!AO149/Inv_SY_B!$DC149-1,"")</f>
        <v>5.3386293985772992E-2</v>
      </c>
      <c r="AP149" s="169">
        <f>IFERROR(Inv_SY_B!AP149/Inv_SY_B!$DC149-1,"")</f>
        <v>5.5198846271850455E-2</v>
      </c>
      <c r="AQ149" s="169">
        <f>IFERROR(Inv_SY_B!AQ149/Inv_SY_B!$DC149-1,"")</f>
        <v>4.2653466013191421E-2</v>
      </c>
      <c r="AR149" s="169">
        <f>IFERROR(Inv_SY_B!AR149/Inv_SY_B!$DC149-1,"")</f>
        <v>4.3462898324102328E-2</v>
      </c>
      <c r="AS149" s="169">
        <f>IFERROR(Inv_SY_B!AS149/Inv_SY_B!$DC149-1,"")</f>
        <v>4.230255655569648E-2</v>
      </c>
      <c r="AT149" s="169">
        <f>IFERROR(Inv_SY_B!AT149/Inv_SY_B!$DC149-1,"")</f>
        <v>5.1673361087742453E-2</v>
      </c>
      <c r="AU149" s="169">
        <f>IFERROR(Inv_SY_B!AU149/Inv_SY_B!$DC149-1,"")</f>
        <v>6.0558303995025264E-2</v>
      </c>
      <c r="AV149" s="169">
        <f>IFERROR(Inv_SY_B!AV149/Inv_SY_B!$DC149-1,"")</f>
        <v>-8.7230608239377005E-3</v>
      </c>
      <c r="AW149" s="169">
        <f>IFERROR(Inv_SY_B!AW149/Inv_SY_B!$DC149-1,"")</f>
        <v>3.0392381852401673E-2</v>
      </c>
      <c r="AX149" s="169">
        <f>IFERROR(Inv_SY_B!AX149/Inv_SY_B!$DC149-1,"")</f>
        <v>3.2815317728958293E-2</v>
      </c>
      <c r="AY149" s="169">
        <f>IFERROR(Inv_SY_B!AY149/Inv_SY_B!$DC149-1,"")</f>
        <v>4.5194620673942865E-3</v>
      </c>
      <c r="AZ149" s="169">
        <f>IFERROR(Inv_SY_B!AZ149/Inv_SY_B!$DC149-1,"")</f>
        <v>2.2814263259766765E-2</v>
      </c>
      <c r="BA149" s="169">
        <f>IFERROR(Inv_SY_B!BA149/Inv_SY_B!$DC149-1,"")</f>
        <v>1.9282442851455972E-2</v>
      </c>
      <c r="BB149" s="169">
        <f>IFERROR(Inv_SY_B!BB149/Inv_SY_B!$DC149-1,"")</f>
        <v>3.1351893995910762E-2</v>
      </c>
      <c r="BC149" s="169">
        <f>IFERROR(Inv_SY_B!BC149/Inv_SY_B!$DC149-1,"")</f>
        <v>2.6287556254589672E-2</v>
      </c>
      <c r="BD149" s="169">
        <f>IFERROR(Inv_SY_B!BD149/Inv_SY_B!$DC149-1,"")</f>
        <v>9.1122638526426325E-3</v>
      </c>
      <c r="BE149" s="169">
        <f>IFERROR(Inv_SY_B!BE149/Inv_SY_B!$DC149-1,"")</f>
        <v>2.3193915928913178E-2</v>
      </c>
      <c r="BF149" s="169">
        <f>IFERROR(Inv_SY_B!BF149/Inv_SY_B!$DC149-1,"")</f>
        <v>3.8189208253194495E-2</v>
      </c>
      <c r="BG149" s="169">
        <f>IFERROR(Inv_SY_B!BG149/Inv_SY_B!$DC149-1,"")</f>
        <v>4.2666413726608177E-2</v>
      </c>
      <c r="BH149" s="169">
        <f>IFERROR(Inv_SY_B!BH149/Inv_SY_B!$DC149-1,"")</f>
        <v>3.3604391751298479E-2</v>
      </c>
      <c r="BI149" s="169">
        <f>IFERROR(Inv_SY_B!BI149/Inv_SY_B!$DC149-1,"")</f>
        <v>2.6453286986322544E-2</v>
      </c>
      <c r="BJ149" s="169">
        <f>IFERROR(Inv_SY_B!BJ149/Inv_SY_B!$DC149-1,"")</f>
        <v>3.4266689064622824E-2</v>
      </c>
      <c r="BK149" s="169">
        <f>IFERROR(Inv_SY_B!BK149/Inv_SY_B!$DC149-1,"")</f>
        <v>-3.0370862511945873E-3</v>
      </c>
      <c r="BL149" s="169">
        <f>IFERROR(Inv_SY_B!BL149/Inv_SY_B!$DC149-1,"")</f>
        <v>1.5420484089618602E-2</v>
      </c>
      <c r="BM149" s="169">
        <f>IFERROR(Inv_SY_B!BM149/Inv_SY_B!$DC149-1,"")</f>
        <v>2.2279489347686532E-2</v>
      </c>
      <c r="BN149" s="169">
        <f>IFERROR(Inv_SY_B!BN149/Inv_SY_B!$DC149-1,"")</f>
        <v>3.4366929426557835E-2</v>
      </c>
      <c r="BO149" s="169">
        <f>IFERROR(Inv_SY_B!BO149/Inv_SY_B!$DC149-1,"")</f>
        <v>2.9670048810169103E-2</v>
      </c>
      <c r="BP149" s="169">
        <f>IFERROR(Inv_SY_B!BP149/Inv_SY_B!$DC149-1,"")</f>
        <v>3.2947194832471549E-2</v>
      </c>
      <c r="BQ149" s="169">
        <f>IFERROR(Inv_SY_B!BQ149/Inv_SY_B!$DC149-1,"")</f>
        <v>3.6652219486245752E-2</v>
      </c>
      <c r="BR149" s="169">
        <f>IFERROR(Inv_SY_B!BR149/Inv_SY_B!$DC149-1,"")</f>
        <v>4.0378469615439005E-2</v>
      </c>
      <c r="BS149" s="169">
        <f>IFERROR(Inv_SY_B!BS149/Inv_SY_B!$DC149-1,"")</f>
        <v>3.3922775658608018E-3</v>
      </c>
      <c r="BT149" s="169">
        <f>IFERROR(Inv_SY_B!BT149/Inv_SY_B!$DC149-1,"")</f>
        <v>3.0930612020301895E-2</v>
      </c>
      <c r="BU149" s="169">
        <f>IFERROR(Inv_SY_B!BU149/Inv_SY_B!$DC149-1,"")</f>
        <v>2.3884154363660315E-2</v>
      </c>
      <c r="BV149" s="169">
        <f>IFERROR(Inv_SY_B!BV149/Inv_SY_B!$DC149-1,"")</f>
        <v>3.8207789631683475E-3</v>
      </c>
      <c r="BW149" s="169">
        <f>IFERROR(Inv_SY_B!BW149/Inv_SY_B!$DC149-1,"")</f>
        <v>3.6716682041223025E-2</v>
      </c>
      <c r="BX149" s="169">
        <f>IFERROR(Inv_SY_B!BX149/Inv_SY_B!$DC149-1,"")</f>
        <v>2.549106628768838E-2</v>
      </c>
      <c r="BY149" s="169">
        <f>IFERROR(Inv_SY_B!BY149/Inv_SY_B!$DC149-1,"")</f>
        <v>3.740311927233031E-2</v>
      </c>
      <c r="BZ149" s="169">
        <f>IFERROR(Inv_SY_B!BZ149/Inv_SY_B!$DC149-1,"")</f>
        <v>2.6704924014778975E-2</v>
      </c>
      <c r="CA149" s="169">
        <f>IFERROR(Inv_SY_B!CA149/Inv_SY_B!$DC149-1,"")</f>
        <v>1.7327034044285261E-2</v>
      </c>
      <c r="CB149" s="169">
        <f>IFERROR(Inv_SY_B!CB149/Inv_SY_B!$DC149-1,"")</f>
        <v>-7.619667509331185E-3</v>
      </c>
      <c r="CC149" s="169">
        <f>IFERROR(Inv_SY_B!CC149/Inv_SY_B!$DC149-1,"")</f>
        <v>7.8433901349009405E-2</v>
      </c>
      <c r="CD149" s="169">
        <f>IFERROR(Inv_SY_B!CD149/Inv_SY_B!$DC149-1,"")</f>
        <v>8.0642963969202563E-2</v>
      </c>
      <c r="CE149" s="169">
        <f>IFERROR(Inv_SY_B!CE149/Inv_SY_B!$DC149-1,"")</f>
        <v>4.2293818511643488E-2</v>
      </c>
      <c r="CF149" s="169">
        <f>IFERROR(Inv_SY_B!CF149/Inv_SY_B!$DC149-1,"")</f>
        <v>4.2107605816813276E-2</v>
      </c>
      <c r="CG149" s="169">
        <f>IFERROR(Inv_SY_B!CG149/Inv_SY_B!$DC149-1,"")</f>
        <v>2.5330027529620658E-2</v>
      </c>
      <c r="CH149" s="169">
        <f>IFERROR(Inv_SY_B!CH149/Inv_SY_B!$DC149-1,"")</f>
        <v>4.1960540108964439E-2</v>
      </c>
      <c r="CI149" s="169">
        <f>IFERROR(Inv_SY_B!CI149/Inv_SY_B!$DC149-1,"")</f>
        <v>-0.90190717286483002</v>
      </c>
      <c r="CJ149" s="169" t="str">
        <f>IFERROR(Inv_SY_B!CJ149/Inv_SY_B!$DC149-1,"")</f>
        <v/>
      </c>
      <c r="CK149" s="169">
        <f>IFERROR(Inv_SY_B!CK149/Inv_SY_B!$DC149-1,"")</f>
        <v>-0.56284718341935125</v>
      </c>
      <c r="CL149" s="169">
        <f>IFERROR(Inv_SY_B!CL149/Inv_SY_B!$DC149-1,"")</f>
        <v>-0.3805828245504751</v>
      </c>
      <c r="CM149" s="169">
        <f>IFERROR(Inv_SY_B!CM149/Inv_SY_B!$DB149-1,"")</f>
        <v>4.4338077355134953E-2</v>
      </c>
      <c r="CN149" s="169">
        <f>IFERROR(Inv_SY_B!CN149/Inv_SY_B!$DB149-1,"")</f>
        <v>-1.0952203503815872E-2</v>
      </c>
      <c r="CO149" s="169">
        <f>IFERROR(Inv_SY_B!CO149/Inv_SY_B!$DB149-1,"")</f>
        <v>1.2589430139363866E-2</v>
      </c>
      <c r="CP149" s="169">
        <f>IFERROR(Inv_SY_B!CP149/Inv_SY_B!$DB149-1,"")</f>
        <v>-5.246968282896336E-2</v>
      </c>
      <c r="CQ149" s="169">
        <f>IFERROR(Inv_SY_B!CQ149/Inv_SY_B!$DB149-1,"")</f>
        <v>3.3970543001387021E-3</v>
      </c>
      <c r="CR149" s="169">
        <f>IFERROR(Inv_SY_B!CR149/Inv_SY_B!$DB149-1,"")</f>
        <v>4.0742302537894126E-2</v>
      </c>
      <c r="CS149" s="169">
        <f>IFERROR(Inv_SY_B!CS149/Inv_SY_B!$DB149-1,"")</f>
        <v>8.8493432893244073E-3</v>
      </c>
      <c r="CT149" s="169">
        <f>IFERROR(Inv_SY_B!CT149/Inv_SY_B!$DB149-1,"")</f>
        <v>-4.6494321289076712E-2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5.9669616684683291E-3</v>
      </c>
      <c r="D150" s="169">
        <f>IFERROR(Inv_SY_B!D150/Inv_SY_B!$DA150-1,"")</f>
        <v>3.2122140228307838E-3</v>
      </c>
      <c r="E150" s="169">
        <f>IFERROR(Inv_SY_B!E150/Inv_SY_B!$DA150-1,"")</f>
        <v>-1.3216592200581578E-2</v>
      </c>
      <c r="F150" s="169">
        <f>IFERROR(Inv_SY_B!F150/Inv_SY_B!$DA150-1,"")</f>
        <v>-1.8064164075202171E-2</v>
      </c>
      <c r="G150" s="169">
        <f>IFERROR(Inv_SY_B!G150/Inv_SY_B!$DA150-1,"")</f>
        <v>-1.5381312647222201E-2</v>
      </c>
      <c r="H150" s="169">
        <f>IFERROR(Inv_SY_B!H150/Inv_SY_B!$DA150-1,"")</f>
        <v>-8.1700886011880636E-3</v>
      </c>
      <c r="I150" s="169">
        <f>IFERROR(Inv_SY_B!I150/Inv_SY_B!$DA150-1,"")</f>
        <v>2.0574596020330738E-2</v>
      </c>
      <c r="J150" s="169">
        <f>IFERROR(Inv_SY_B!J150/Inv_SY_B!$DA150-1,"")</f>
        <v>-2.9618926079350127E-2</v>
      </c>
      <c r="K150" s="169">
        <f>IFERROR(Inv_SY_B!K150/Inv_SY_B!$DA150-1,"")</f>
        <v>1.1924558518769945E-3</v>
      </c>
      <c r="L150" s="169">
        <f>IFERROR(Inv_SY_B!L150/Inv_SY_B!$DA150-1,"")</f>
        <v>4.0296670320001393E-3</v>
      </c>
      <c r="M150" s="169">
        <f>IFERROR(Inv_SY_B!M150/Inv_SY_B!$DA150-1,"")</f>
        <v>2.3656098834750061E-3</v>
      </c>
      <c r="N150" s="169">
        <f>IFERROR(Inv_SY_B!N150/Inv_SY_B!$DA150-1,"")</f>
        <v>-2.1410667949702811E-3</v>
      </c>
      <c r="O150" s="169">
        <f>IFERROR(Inv_SY_B!O150/Inv_SY_B!$DA150-1,"")</f>
        <v>-5.1237973018330996E-3</v>
      </c>
      <c r="P150" s="169">
        <f>IFERROR(Inv_SY_B!P150/Inv_SY_B!$DA150-1,"")</f>
        <v>-3.0031533872129312E-2</v>
      </c>
      <c r="Q150" s="169">
        <f>IFERROR(Inv_SY_B!Q150/Inv_SY_B!$DA150-1,"")</f>
        <v>-3.8442944577939508E-2</v>
      </c>
      <c r="R150" s="169">
        <f>IFERROR(Inv_SY_B!R150/Inv_SY_B!$DA150-1,"")</f>
        <v>-6.344011486563006E-2</v>
      </c>
      <c r="S150" s="169">
        <f>IFERROR(Inv_SY_B!S150/Inv_SY_B!$DA150-1,"")</f>
        <v>-4.7718330654861196E-2</v>
      </c>
      <c r="T150" s="169">
        <f>IFERROR(Inv_SY_B!T150/Inv_SY_B!$DA150-1,"")</f>
        <v>-2.1467188426213868E-2</v>
      </c>
      <c r="U150" s="169">
        <f>IFERROR(Inv_SY_B!U150/Inv_SY_B!$DA150-1,"")</f>
        <v>6.6173361206367964E-2</v>
      </c>
      <c r="V150" s="169">
        <f>IFERROR(Inv_SY_B!V150/Inv_SY_B!$DA150-1,"")</f>
        <v>7.1115861302049055E-2</v>
      </c>
      <c r="W150" s="169">
        <f>IFERROR(Inv_SY_B!W150/Inv_SY_B!$DA150-1,"")</f>
        <v>3.2648163789747775E-2</v>
      </c>
      <c r="X150" s="169">
        <f>IFERROR(Inv_SY_B!X150/Inv_SY_B!$DA150-1,"")</f>
        <v>-1.8971819610313134E-2</v>
      </c>
      <c r="Y150" s="169">
        <f>IFERROR(Inv_SY_B!Y150/Inv_SY_B!$DA150-1,"")</f>
        <v>1.6926895141013754E-2</v>
      </c>
      <c r="Z150" s="169">
        <f>IFERROR(Inv_SY_B!Z150/Inv_SY_B!$DA150-1,"")</f>
        <v>-6.3359477801742115E-3</v>
      </c>
      <c r="AA150" s="169">
        <f>IFERROR(Inv_SY_B!AA150/Inv_SY_B!$DA150-1,"")</f>
        <v>-1.9221749189438642E-2</v>
      </c>
      <c r="AB150" s="169">
        <f>IFERROR(Inv_SY_B!AB150/Inv_SY_B!$DA150-1,"")</f>
        <v>1.8376991007816201E-2</v>
      </c>
      <c r="AC150" s="169">
        <f>IFERROR(Inv_SY_B!AC150/Inv_SY_B!$DA150-1,"")</f>
        <v>1.4188136083860048E-2</v>
      </c>
      <c r="AD150" s="169">
        <f>IFERROR(Inv_SY_B!AD150/Inv_SY_B!$DA150-1,"")</f>
        <v>-2.3632064636153527E-2</v>
      </c>
      <c r="AE150" s="169">
        <f>IFERROR(Inv_SY_B!AE150/Inv_SY_B!$DA150-1,"")</f>
        <v>1.9814459139843921E-2</v>
      </c>
      <c r="AF150" s="169">
        <f>IFERROR(Inv_SY_B!AF150/Inv_SY_B!$DA150-1,"")</f>
        <v>4.7304255085030222E-2</v>
      </c>
      <c r="AG150" s="169">
        <f>IFERROR(Inv_SY_B!AG150/Inv_SY_B!$DA150-1,"")</f>
        <v>3.9568027521975635E-2</v>
      </c>
      <c r="AH150" s="169">
        <f>IFERROR(Inv_SY_B!AH150/Inv_SY_B!$DA150-1,"")</f>
        <v>-2.4800134434774801E-3</v>
      </c>
      <c r="AI150" s="169">
        <f>IFERROR(Inv_SY_B!AI150/Inv_SY_B!$DC150-1,"")</f>
        <v>3.8809447263964625E-2</v>
      </c>
      <c r="AJ150" s="169">
        <f>IFERROR(Inv_SY_B!AJ150/Inv_SY_B!$DC150-1,"")</f>
        <v>3.1089456809401783E-2</v>
      </c>
      <c r="AK150" s="169">
        <f>IFERROR(Inv_SY_B!AK150/Inv_SY_B!$DC150-1,"")</f>
        <v>4.8620133199073212E-2</v>
      </c>
      <c r="AL150" s="169">
        <f>IFERROR(Inv_SY_B!AL150/Inv_SY_B!$DC150-1,"")</f>
        <v>3.2104966652698463E-2</v>
      </c>
      <c r="AM150" s="169">
        <f>IFERROR(Inv_SY_B!AM150/Inv_SY_B!$DC150-1,"")</f>
        <v>3.4737876111558208E-2</v>
      </c>
      <c r="AN150" s="169">
        <f>IFERROR(Inv_SY_B!AN150/Inv_SY_B!$DC150-1,"")</f>
        <v>2.7005864297613424E-2</v>
      </c>
      <c r="AO150" s="169">
        <f>IFERROR(Inv_SY_B!AO150/Inv_SY_B!$DC150-1,"")</f>
        <v>2.0785452943737459E-2</v>
      </c>
      <c r="AP150" s="169">
        <f>IFERROR(Inv_SY_B!AP150/Inv_SY_B!$DC150-1,"")</f>
        <v>2.4219755419025768E-2</v>
      </c>
      <c r="AQ150" s="169">
        <f>IFERROR(Inv_SY_B!AQ150/Inv_SY_B!$DC150-1,"")</f>
        <v>9.4690531260352984E-3</v>
      </c>
      <c r="AR150" s="169">
        <f>IFERROR(Inv_SY_B!AR150/Inv_SY_B!$DC150-1,"")</f>
        <v>1.5657240537394257E-2</v>
      </c>
      <c r="AS150" s="169">
        <f>IFERROR(Inv_SY_B!AS150/Inv_SY_B!$DC150-1,"")</f>
        <v>1.5461183450165228E-2</v>
      </c>
      <c r="AT150" s="169">
        <f>IFERROR(Inv_SY_B!AT150/Inv_SY_B!$DC150-1,"")</f>
        <v>1.9140417925339825E-2</v>
      </c>
      <c r="AU150" s="169">
        <f>IFERROR(Inv_SY_B!AU150/Inv_SY_B!$DC150-1,"")</f>
        <v>2.4210505965336138E-2</v>
      </c>
      <c r="AV150" s="169">
        <f>IFERROR(Inv_SY_B!AV150/Inv_SY_B!$DC150-1,"")</f>
        <v>-6.812705795352314E-3</v>
      </c>
      <c r="AW150" s="169">
        <f>IFERROR(Inv_SY_B!AW150/Inv_SY_B!$DC150-1,"")</f>
        <v>1.9652146334600884E-2</v>
      </c>
      <c r="AX150" s="169">
        <f>IFERROR(Inv_SY_B!AX150/Inv_SY_B!$DC150-1,"")</f>
        <v>9.0592401463813754E-3</v>
      </c>
      <c r="AY150" s="169">
        <f>IFERROR(Inv_SY_B!AY150/Inv_SY_B!$DC150-1,"")</f>
        <v>-1.5285891637224491E-3</v>
      </c>
      <c r="AZ150" s="169">
        <f>IFERROR(Inv_SY_B!AZ150/Inv_SY_B!$DC150-1,"")</f>
        <v>1.4896306099831058E-2</v>
      </c>
      <c r="BA150" s="169">
        <f>IFERROR(Inv_SY_B!BA150/Inv_SY_B!$DC150-1,"")</f>
        <v>6.3357936772459045E-3</v>
      </c>
      <c r="BB150" s="169">
        <f>IFERROR(Inv_SY_B!BB150/Inv_SY_B!$DC150-1,"")</f>
        <v>2.3237388126263303E-2</v>
      </c>
      <c r="BC150" s="169">
        <f>IFERROR(Inv_SY_B!BC150/Inv_SY_B!$DC150-1,"")</f>
        <v>7.4790603689767199E-3</v>
      </c>
      <c r="BD150" s="169">
        <f>IFERROR(Inv_SY_B!BD150/Inv_SY_B!$DC150-1,"")</f>
        <v>1.2750647947400218E-2</v>
      </c>
      <c r="BE150" s="169">
        <f>IFERROR(Inv_SY_B!BE150/Inv_SY_B!$DC150-1,"")</f>
        <v>2.4942754382435428E-2</v>
      </c>
      <c r="BF150" s="169">
        <f>IFERROR(Inv_SY_B!BF150/Inv_SY_B!$DC150-1,"")</f>
        <v>3.7404495905441815E-2</v>
      </c>
      <c r="BG150" s="169">
        <f>IFERROR(Inv_SY_B!BG150/Inv_SY_B!$DC150-1,"")</f>
        <v>2.9696877230453778E-2</v>
      </c>
      <c r="BH150" s="169">
        <f>IFERROR(Inv_SY_B!BH150/Inv_SY_B!$DC150-1,"")</f>
        <v>2.9619173209596728E-2</v>
      </c>
      <c r="BI150" s="169">
        <f>IFERROR(Inv_SY_B!BI150/Inv_SY_B!$DC150-1,"")</f>
        <v>3.4217326686544647E-2</v>
      </c>
      <c r="BJ150" s="169">
        <f>IFERROR(Inv_SY_B!BJ150/Inv_SY_B!$DC150-1,"")</f>
        <v>2.9579067908509282E-2</v>
      </c>
      <c r="BK150" s="169">
        <f>IFERROR(Inv_SY_B!BK150/Inv_SY_B!$DC150-1,"")</f>
        <v>-1.2006952735124088E-3</v>
      </c>
      <c r="BL150" s="169">
        <f>IFERROR(Inv_SY_B!BL150/Inv_SY_B!$DC150-1,"")</f>
        <v>1.6701457632419814E-2</v>
      </c>
      <c r="BM150" s="169">
        <f>IFERROR(Inv_SY_B!BM150/Inv_SY_B!$DC150-1,"")</f>
        <v>1.4702067572347932E-2</v>
      </c>
      <c r="BN150" s="169">
        <f>IFERROR(Inv_SY_B!BN150/Inv_SY_B!$DC150-1,"")</f>
        <v>1.2001771180473408E-2</v>
      </c>
      <c r="BO150" s="169">
        <f>IFERROR(Inv_SY_B!BO150/Inv_SY_B!$DC150-1,"")</f>
        <v>3.9636897572251639E-2</v>
      </c>
      <c r="BP150" s="169">
        <f>IFERROR(Inv_SY_B!BP150/Inv_SY_B!$DC150-1,"")</f>
        <v>3.746836739757553E-2</v>
      </c>
      <c r="BQ150" s="169">
        <f>IFERROR(Inv_SY_B!BQ150/Inv_SY_B!$DC150-1,"")</f>
        <v>5.1800390624856973E-2</v>
      </c>
      <c r="BR150" s="169">
        <f>IFERROR(Inv_SY_B!BR150/Inv_SY_B!$DC150-1,"")</f>
        <v>7.3019363941522863E-2</v>
      </c>
      <c r="BS150" s="169">
        <f>IFERROR(Inv_SY_B!BS150/Inv_SY_B!$DC150-1,"")</f>
        <v>5.9034593521078982E-2</v>
      </c>
      <c r="BT150" s="169">
        <f>IFERROR(Inv_SY_B!BT150/Inv_SY_B!$DC150-1,"")</f>
        <v>8.0875803380285216E-2</v>
      </c>
      <c r="BU150" s="169">
        <f>IFERROR(Inv_SY_B!BU150/Inv_SY_B!$DC150-1,"")</f>
        <v>4.8188066652376627E-2</v>
      </c>
      <c r="BV150" s="169">
        <f>IFERROR(Inv_SY_B!BV150/Inv_SY_B!$DC150-1,"")</f>
        <v>3.3244404456196142E-2</v>
      </c>
      <c r="BW150" s="169">
        <f>IFERROR(Inv_SY_B!BW150/Inv_SY_B!$DC150-1,"")</f>
        <v>9.1547264256754746E-2</v>
      </c>
      <c r="BX150" s="169">
        <f>IFERROR(Inv_SY_B!BX150/Inv_SY_B!$DC150-1,"")</f>
        <v>0.13498401298485008</v>
      </c>
      <c r="BY150" s="169">
        <f>IFERROR(Inv_SY_B!BY150/Inv_SY_B!$DC150-1,"")</f>
        <v>0.11956803925237969</v>
      </c>
      <c r="BZ150" s="169">
        <f>IFERROR(Inv_SY_B!BZ150/Inv_SY_B!$DC150-1,"")</f>
        <v>0.11458581482131924</v>
      </c>
      <c r="CA150" s="169">
        <f>IFERROR(Inv_SY_B!CA150/Inv_SY_B!$DC150-1,"")</f>
        <v>3.0949711764175269E-2</v>
      </c>
      <c r="CB150" s="169">
        <f>IFERROR(Inv_SY_B!CB150/Inv_SY_B!$DC150-1,"")</f>
        <v>1.2827200480871159E-2</v>
      </c>
      <c r="CC150" s="169">
        <f>IFERROR(Inv_SY_B!CC150/Inv_SY_B!$DC150-1,"")</f>
        <v>4.9846198837479871E-2</v>
      </c>
      <c r="CD150" s="169">
        <f>IFERROR(Inv_SY_B!CD150/Inv_SY_B!$DC150-1,"")</f>
        <v>5.2533628732038373E-2</v>
      </c>
      <c r="CE150" s="169">
        <f>IFERROR(Inv_SY_B!CE150/Inv_SY_B!$DC150-1,"")</f>
        <v>3.8676135065935036E-2</v>
      </c>
      <c r="CF150" s="169">
        <f>IFERROR(Inv_SY_B!CF150/Inv_SY_B!$DC150-1,"")</f>
        <v>3.1527634368091695E-2</v>
      </c>
      <c r="CG150" s="169">
        <f>IFERROR(Inv_SY_B!CG150/Inv_SY_B!$DC150-1,"")</f>
        <v>2.5865400271577466E-2</v>
      </c>
      <c r="CH150" s="169">
        <f>IFERROR(Inv_SY_B!CH150/Inv_SY_B!$DC150-1,"")</f>
        <v>5.6956228940412856E-2</v>
      </c>
      <c r="CI150" s="169">
        <f>IFERROR(Inv_SY_B!CI150/Inv_SY_B!$DC150-1,"")</f>
        <v>-0.90119412108990304</v>
      </c>
      <c r="CJ150" s="169" t="str">
        <f>IFERROR(Inv_SY_B!CJ150/Inv_SY_B!$DC150-1,"")</f>
        <v/>
      </c>
      <c r="CK150" s="169">
        <f>IFERROR(Inv_SY_B!CK150/Inv_SY_B!$DC150-1,"")</f>
        <v>-0.55964563944724</v>
      </c>
      <c r="CL150" s="169">
        <f>IFERROR(Inv_SY_B!CL150/Inv_SY_B!$DC150-1,"")</f>
        <v>-0.37634033466255834</v>
      </c>
      <c r="CM150" s="169">
        <f>IFERROR(Inv_SY_B!CM150/Inv_SY_B!$DB150-1,"")</f>
        <v>4.4460528668123223E-2</v>
      </c>
      <c r="CN150" s="169">
        <f>IFERROR(Inv_SY_B!CN150/Inv_SY_B!$DB150-1,"")</f>
        <v>-8.6003727131142016E-3</v>
      </c>
      <c r="CO150" s="169">
        <f>IFERROR(Inv_SY_B!CO150/Inv_SY_B!$DB150-1,"")</f>
        <v>1.3160011230885171E-2</v>
      </c>
      <c r="CP150" s="169">
        <f>IFERROR(Inv_SY_B!CP150/Inv_SY_B!$DB150-1,"")</f>
        <v>-4.8339725157726998E-2</v>
      </c>
      <c r="CQ150" s="169">
        <f>IFERROR(Inv_SY_B!CQ150/Inv_SY_B!$DB150-1,"")</f>
        <v>7.2564783543138667E-3</v>
      </c>
      <c r="CR150" s="169">
        <f>IFERROR(Inv_SY_B!CR150/Inv_SY_B!$DB150-1,"")</f>
        <v>3.6313514555026405E-2</v>
      </c>
      <c r="CS150" s="169">
        <f>IFERROR(Inv_SY_B!CS150/Inv_SY_B!$DB150-1,"")</f>
        <v>4.0639920678295915E-3</v>
      </c>
      <c r="CT150" s="169">
        <f>IFERROR(Inv_SY_B!CT150/Inv_SY_B!$DB150-1,"")</f>
        <v>-4.8314427005335947E-2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7.602843435772888E-3</v>
      </c>
      <c r="D151" s="169">
        <f>IFERROR(Inv_SY_B!D151/Inv_SY_B!$DA151-1,"")</f>
        <v>8.4601414640439465E-3</v>
      </c>
      <c r="E151" s="169">
        <f>IFERROR(Inv_SY_B!E151/Inv_SY_B!$DA151-1,"")</f>
        <v>-3.8334914148731025E-3</v>
      </c>
      <c r="F151" s="169">
        <f>IFERROR(Inv_SY_B!F151/Inv_SY_B!$DA151-1,"")</f>
        <v>-5.8006448678453726E-3</v>
      </c>
      <c r="G151" s="169">
        <f>IFERROR(Inv_SY_B!G151/Inv_SY_B!$DA151-1,"")</f>
        <v>-2.2329438326820217E-3</v>
      </c>
      <c r="H151" s="169">
        <f>IFERROR(Inv_SY_B!H151/Inv_SY_B!$DA151-1,"")</f>
        <v>2.6520622000798522E-3</v>
      </c>
      <c r="I151" s="169">
        <f>IFERROR(Inv_SY_B!I151/Inv_SY_B!$DA151-1,"")</f>
        <v>2.7233623976258725E-2</v>
      </c>
      <c r="J151" s="169">
        <f>IFERROR(Inv_SY_B!J151/Inv_SY_B!$DA151-1,"")</f>
        <v>-2.1046326986830954E-2</v>
      </c>
      <c r="K151" s="169">
        <f>IFERROR(Inv_SY_B!K151/Inv_SY_B!$DA151-1,"")</f>
        <v>8.3128051983136775E-3</v>
      </c>
      <c r="L151" s="169">
        <f>IFERROR(Inv_SY_B!L151/Inv_SY_B!$DA151-1,"")</f>
        <v>1.2037860307970716E-2</v>
      </c>
      <c r="M151" s="169">
        <f>IFERROR(Inv_SY_B!M151/Inv_SY_B!$DA151-1,"")</f>
        <v>1.4100038812890459E-2</v>
      </c>
      <c r="N151" s="169">
        <f>IFERROR(Inv_SY_B!N151/Inv_SY_B!$DA151-1,"")</f>
        <v>7.2470753768039131E-3</v>
      </c>
      <c r="O151" s="169">
        <f>IFERROR(Inv_SY_B!O151/Inv_SY_B!$DA151-1,"")</f>
        <v>9.0961435140690661E-3</v>
      </c>
      <c r="P151" s="169">
        <f>IFERROR(Inv_SY_B!P151/Inv_SY_B!$DA151-1,"")</f>
        <v>-1.9688026354653609E-2</v>
      </c>
      <c r="Q151" s="169">
        <f>IFERROR(Inv_SY_B!Q151/Inv_SY_B!$DA151-1,"")</f>
        <v>-3.0806095789536747E-2</v>
      </c>
      <c r="R151" s="169">
        <f>IFERROR(Inv_SY_B!R151/Inv_SY_B!$DA151-1,"")</f>
        <v>-5.1946399789089881E-2</v>
      </c>
      <c r="S151" s="169">
        <f>IFERROR(Inv_SY_B!S151/Inv_SY_B!$DA151-1,"")</f>
        <v>-3.4107201007341992E-2</v>
      </c>
      <c r="T151" s="169">
        <f>IFERROR(Inv_SY_B!T151/Inv_SY_B!$DA151-1,"")</f>
        <v>-9.8811347368088498E-3</v>
      </c>
      <c r="U151" s="169">
        <f>IFERROR(Inv_SY_B!U151/Inv_SY_B!$DA151-1,"")</f>
        <v>5.2913705465773786E-2</v>
      </c>
      <c r="V151" s="169">
        <f>IFERROR(Inv_SY_B!V151/Inv_SY_B!$DA151-1,"")</f>
        <v>6.9400514292280224E-2</v>
      </c>
      <c r="W151" s="169">
        <f>IFERROR(Inv_SY_B!W151/Inv_SY_B!$DA151-1,"")</f>
        <v>4.0169733758530723E-2</v>
      </c>
      <c r="X151" s="169">
        <f>IFERROR(Inv_SY_B!X151/Inv_SY_B!$DA151-1,"")</f>
        <v>-1.9130375203378458E-2</v>
      </c>
      <c r="Y151" s="169">
        <f>IFERROR(Inv_SY_B!Y151/Inv_SY_B!$DA151-1,"")</f>
        <v>2.1275796547395309E-3</v>
      </c>
      <c r="Z151" s="169">
        <f>IFERROR(Inv_SY_B!Z151/Inv_SY_B!$DA151-1,"")</f>
        <v>-1.9077462650442967E-2</v>
      </c>
      <c r="AA151" s="169">
        <f>IFERROR(Inv_SY_B!AA151/Inv_SY_B!$DA151-1,"")</f>
        <v>-4.0206967179556519E-2</v>
      </c>
      <c r="AB151" s="169">
        <f>IFERROR(Inv_SY_B!AB151/Inv_SY_B!$DA151-1,"")</f>
        <v>-5.0789030492376375E-3</v>
      </c>
      <c r="AC151" s="169">
        <f>IFERROR(Inv_SY_B!AC151/Inv_SY_B!$DA151-1,"")</f>
        <v>2.7206834739861296E-3</v>
      </c>
      <c r="AD151" s="169">
        <f>IFERROR(Inv_SY_B!AD151/Inv_SY_B!$DA151-1,"")</f>
        <v>-3.5355304060370352E-2</v>
      </c>
      <c r="AE151" s="169">
        <f>IFERROR(Inv_SY_B!AE151/Inv_SY_B!$DA151-1,"")</f>
        <v>2.6537034227520628E-3</v>
      </c>
      <c r="AF151" s="169">
        <f>IFERROR(Inv_SY_B!AF151/Inv_SY_B!$DA151-1,"")</f>
        <v>2.9025123319741164E-2</v>
      </c>
      <c r="AG151" s="169">
        <f>IFERROR(Inv_SY_B!AG151/Inv_SY_B!$DA151-1,"")</f>
        <v>2.5952910784148742E-2</v>
      </c>
      <c r="AH151" s="169">
        <f>IFERROR(Inv_SY_B!AH151/Inv_SY_B!$DA151-1,"")</f>
        <v>-2.3515271535496152E-2</v>
      </c>
      <c r="AI151" s="169">
        <f>IFERROR(Inv_SY_B!AI151/Inv_SY_B!$DC151-1,"")</f>
        <v>4.2067506536123345E-2</v>
      </c>
      <c r="AJ151" s="169">
        <f>IFERROR(Inv_SY_B!AJ151/Inv_SY_B!$DC151-1,"")</f>
        <v>4.8332049126609267E-2</v>
      </c>
      <c r="AK151" s="169">
        <f>IFERROR(Inv_SY_B!AK151/Inv_SY_B!$DC151-1,"")</f>
        <v>5.9594274581128204E-2</v>
      </c>
      <c r="AL151" s="169">
        <f>IFERROR(Inv_SY_B!AL151/Inv_SY_B!$DC151-1,"")</f>
        <v>4.7639166080259532E-2</v>
      </c>
      <c r="AM151" s="169">
        <f>IFERROR(Inv_SY_B!AM151/Inv_SY_B!$DC151-1,"")</f>
        <v>5.0439175179390228E-2</v>
      </c>
      <c r="AN151" s="169">
        <f>IFERROR(Inv_SY_B!AN151/Inv_SY_B!$DC151-1,"")</f>
        <v>4.2993321098649506E-2</v>
      </c>
      <c r="AO151" s="169">
        <f>IFERROR(Inv_SY_B!AO151/Inv_SY_B!$DC151-1,"")</f>
        <v>4.0284777660639204E-2</v>
      </c>
      <c r="AP151" s="169">
        <f>IFERROR(Inv_SY_B!AP151/Inv_SY_B!$DC151-1,"")</f>
        <v>3.7210425323697338E-2</v>
      </c>
      <c r="AQ151" s="169">
        <f>IFERROR(Inv_SY_B!AQ151/Inv_SY_B!$DC151-1,"")</f>
        <v>7.2209883765459448E-3</v>
      </c>
      <c r="AR151" s="169">
        <f>IFERROR(Inv_SY_B!AR151/Inv_SY_B!$DC151-1,"")</f>
        <v>3.6987656761557242E-2</v>
      </c>
      <c r="AS151" s="169">
        <f>IFERROR(Inv_SY_B!AS151/Inv_SY_B!$DC151-1,"")</f>
        <v>3.4236828298016109E-2</v>
      </c>
      <c r="AT151" s="169">
        <f>IFERROR(Inv_SY_B!AT151/Inv_SY_B!$DC151-1,"")</f>
        <v>2.7557259760910613E-2</v>
      </c>
      <c r="AU151" s="169">
        <f>IFERROR(Inv_SY_B!AU151/Inv_SY_B!$DC151-1,"")</f>
        <v>3.4719720122699416E-2</v>
      </c>
      <c r="AV151" s="169">
        <f>IFERROR(Inv_SY_B!AV151/Inv_SY_B!$DC151-1,"")</f>
        <v>4.9639105314445153E-3</v>
      </c>
      <c r="AW151" s="169">
        <f>IFERROR(Inv_SY_B!AW151/Inv_SY_B!$DC151-1,"")</f>
        <v>3.4812019869629562E-2</v>
      </c>
      <c r="AX151" s="169">
        <f>IFERROR(Inv_SY_B!AX151/Inv_SY_B!$DC151-1,"")</f>
        <v>3.0517256134914961E-2</v>
      </c>
      <c r="AY151" s="169">
        <f>IFERROR(Inv_SY_B!AY151/Inv_SY_B!$DC151-1,"")</f>
        <v>8.3805311156504025E-3</v>
      </c>
      <c r="AZ151" s="169">
        <f>IFERROR(Inv_SY_B!AZ151/Inv_SY_B!$DC151-1,"")</f>
        <v>3.7223315689889791E-2</v>
      </c>
      <c r="BA151" s="169">
        <f>IFERROR(Inv_SY_B!BA151/Inv_SY_B!$DC151-1,"")</f>
        <v>3.3427523665675585E-2</v>
      </c>
      <c r="BB151" s="169">
        <f>IFERROR(Inv_SY_B!BB151/Inv_SY_B!$DC151-1,"")</f>
        <v>2.876395949461874E-2</v>
      </c>
      <c r="BC151" s="169">
        <f>IFERROR(Inv_SY_B!BC151/Inv_SY_B!$DC151-1,"")</f>
        <v>3.5622551260739765E-2</v>
      </c>
      <c r="BD151" s="169">
        <f>IFERROR(Inv_SY_B!BD151/Inv_SY_B!$DC151-1,"")</f>
        <v>4.5591311743271579E-2</v>
      </c>
      <c r="BE151" s="169">
        <f>IFERROR(Inv_SY_B!BE151/Inv_SY_B!$DC151-1,"")</f>
        <v>5.7102408753289202E-2</v>
      </c>
      <c r="BF151" s="169">
        <f>IFERROR(Inv_SY_B!BF151/Inv_SY_B!$DC151-1,"")</f>
        <v>5.3708110917001894E-2</v>
      </c>
      <c r="BG151" s="169">
        <f>IFERROR(Inv_SY_B!BG151/Inv_SY_B!$DC151-1,"")</f>
        <v>3.3400740256968042E-2</v>
      </c>
      <c r="BH151" s="169">
        <f>IFERROR(Inv_SY_B!BH151/Inv_SY_B!$DC151-1,"")</f>
        <v>4.497901934912174E-2</v>
      </c>
      <c r="BI151" s="169">
        <f>IFERROR(Inv_SY_B!BI151/Inv_SY_B!$DC151-1,"")</f>
        <v>4.6381288989057134E-2</v>
      </c>
      <c r="BJ151" s="169">
        <f>IFERROR(Inv_SY_B!BJ151/Inv_SY_B!$DC151-1,"")</f>
        <v>4.2806368918267168E-2</v>
      </c>
      <c r="BK151" s="169">
        <f>IFERROR(Inv_SY_B!BK151/Inv_SY_B!$DC151-1,"")</f>
        <v>2.55897602010422E-2</v>
      </c>
      <c r="BL151" s="169">
        <f>IFERROR(Inv_SY_B!BL151/Inv_SY_B!$DC151-1,"")</f>
        <v>3.7041402732207684E-2</v>
      </c>
      <c r="BM151" s="169">
        <f>IFERROR(Inv_SY_B!BM151/Inv_SY_B!$DC151-1,"")</f>
        <v>3.1959749494566259E-2</v>
      </c>
      <c r="BN151" s="169">
        <f>IFERROR(Inv_SY_B!BN151/Inv_SY_B!$DC151-1,"")</f>
        <v>2.5841880598633571E-2</v>
      </c>
      <c r="BO151" s="169">
        <f>IFERROR(Inv_SY_B!BO151/Inv_SY_B!$DC151-1,"")</f>
        <v>5.4215833967902416E-2</v>
      </c>
      <c r="BP151" s="169">
        <f>IFERROR(Inv_SY_B!BP151/Inv_SY_B!$DC151-1,"")</f>
        <v>4.7850115183055708E-2</v>
      </c>
      <c r="BQ151" s="169">
        <f>IFERROR(Inv_SY_B!BQ151/Inv_SY_B!$DC151-1,"")</f>
        <v>5.2993394984327979E-2</v>
      </c>
      <c r="BR151" s="169">
        <f>IFERROR(Inv_SY_B!BR151/Inv_SY_B!$DC151-1,"")</f>
        <v>4.3596524289955418E-2</v>
      </c>
      <c r="BS151" s="169">
        <f>IFERROR(Inv_SY_B!BS151/Inv_SY_B!$DC151-1,"")</f>
        <v>1.1214817993731918E-2</v>
      </c>
      <c r="BT151" s="169">
        <f>IFERROR(Inv_SY_B!BT151/Inv_SY_B!$DC151-1,"")</f>
        <v>4.1831359935981638E-2</v>
      </c>
      <c r="BU151" s="169">
        <f>IFERROR(Inv_SY_B!BU151/Inv_SY_B!$DC151-1,"")</f>
        <v>2.5445689025202833E-2</v>
      </c>
      <c r="BV151" s="169">
        <f>IFERROR(Inv_SY_B!BV151/Inv_SY_B!$DC151-1,"")</f>
        <v>1.6461547902936413E-2</v>
      </c>
      <c r="BW151" s="169">
        <f>IFERROR(Inv_SY_B!BW151/Inv_SY_B!$DC151-1,"")</f>
        <v>3.2009155994958016E-2</v>
      </c>
      <c r="BX151" s="169">
        <f>IFERROR(Inv_SY_B!BX151/Inv_SY_B!$DC151-1,"")</f>
        <v>2.8624335655621058E-2</v>
      </c>
      <c r="BY151" s="169">
        <f>IFERROR(Inv_SY_B!BY151/Inv_SY_B!$DC151-1,"")</f>
        <v>3.2524938141904824E-2</v>
      </c>
      <c r="BZ151" s="169">
        <f>IFERROR(Inv_SY_B!BZ151/Inv_SY_B!$DC151-1,"")</f>
        <v>4.0340327123513209E-2</v>
      </c>
      <c r="CA151" s="169">
        <f>IFERROR(Inv_SY_B!CA151/Inv_SY_B!$DC151-1,"")</f>
        <v>2.5808320757216174E-2</v>
      </c>
      <c r="CB151" s="169">
        <f>IFERROR(Inv_SY_B!CB151/Inv_SY_B!$DC151-1,"")</f>
        <v>5.3468008182833149E-3</v>
      </c>
      <c r="CC151" s="169">
        <f>IFERROR(Inv_SY_B!CC151/Inv_SY_B!$DC151-1,"")</f>
        <v>4.5924201465340264E-2</v>
      </c>
      <c r="CD151" s="169">
        <f>IFERROR(Inv_SY_B!CD151/Inv_SY_B!$DC151-1,"")</f>
        <v>5.1911581766754367E-2</v>
      </c>
      <c r="CE151" s="169">
        <f>IFERROR(Inv_SY_B!CE151/Inv_SY_B!$DC151-1,"")</f>
        <v>3.1852983468989793E-2</v>
      </c>
      <c r="CF151" s="169">
        <f>IFERROR(Inv_SY_B!CF151/Inv_SY_B!$DC151-1,"")</f>
        <v>3.4821280295271873E-2</v>
      </c>
      <c r="CG151" s="169">
        <f>IFERROR(Inv_SY_B!CG151/Inv_SY_B!$DC151-1,"")</f>
        <v>3.2109618699093678E-2</v>
      </c>
      <c r="CH151" s="169">
        <f>IFERROR(Inv_SY_B!CH151/Inv_SY_B!$DC151-1,"")</f>
        <v>4.4613137571184014E-2</v>
      </c>
      <c r="CI151" s="169">
        <f>IFERROR(Inv_SY_B!CI151/Inv_SY_B!$DC151-1,"")</f>
        <v>-0.90478858778186499</v>
      </c>
      <c r="CJ151" s="169" t="str">
        <f>IFERROR(Inv_SY_B!CJ151/Inv_SY_B!$DC151-1,"")</f>
        <v/>
      </c>
      <c r="CK151" s="169">
        <f>IFERROR(Inv_SY_B!CK151/Inv_SY_B!$DC151-1,"")</f>
        <v>-0.57234586976184576</v>
      </c>
      <c r="CL151" s="169">
        <f>IFERROR(Inv_SY_B!CL151/Inv_SY_B!$DC151-1,"")</f>
        <v>-0.38975776611972857</v>
      </c>
      <c r="CM151" s="169">
        <f>IFERROR(Inv_SY_B!CM151/Inv_SY_B!$DB151-1,"")</f>
        <v>4.5389844449013061E-2</v>
      </c>
      <c r="CN151" s="169">
        <f>IFERROR(Inv_SY_B!CN151/Inv_SY_B!$DB151-1,"")</f>
        <v>-8.3343297937189531E-3</v>
      </c>
      <c r="CO151" s="169">
        <f>IFERROR(Inv_SY_B!CO151/Inv_SY_B!$DB151-1,"")</f>
        <v>1.316287711591424E-2</v>
      </c>
      <c r="CP151" s="169">
        <f>IFERROR(Inv_SY_B!CP151/Inv_SY_B!$DB151-1,"")</f>
        <v>-5.1268124287637384E-2</v>
      </c>
      <c r="CQ151" s="169">
        <f>IFERROR(Inv_SY_B!CQ151/Inv_SY_B!$DB151-1,"")</f>
        <v>1.8227370697638801E-3</v>
      </c>
      <c r="CR151" s="169">
        <f>IFERROR(Inv_SY_B!CR151/Inv_SY_B!$DB151-1,"")</f>
        <v>3.9054817308876277E-2</v>
      </c>
      <c r="CS151" s="169">
        <f>IFERROR(Inv_SY_B!CS151/Inv_SY_B!$DB151-1,"")</f>
        <v>7.2030954858206542E-3</v>
      </c>
      <c r="CT151" s="169">
        <f>IFERROR(Inv_SY_B!CT151/Inv_SY_B!$DB151-1,"")</f>
        <v>-4.7030917348031331E-2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3.2036478900892007E-2</v>
      </c>
      <c r="D152" s="169">
        <f>IFERROR(Inv_SY_B!D152/Inv_SY_B!$DA152-1,"")</f>
        <v>2.7652139636733519E-2</v>
      </c>
      <c r="E152" s="169">
        <f>IFERROR(Inv_SY_B!E152/Inv_SY_B!$DA152-1,"")</f>
        <v>-1.4079604703433057E-3</v>
      </c>
      <c r="F152" s="169">
        <f>IFERROR(Inv_SY_B!F152/Inv_SY_B!$DA152-1,"")</f>
        <v>-1.3744985912759966E-2</v>
      </c>
      <c r="G152" s="169">
        <f>IFERROR(Inv_SY_B!G152/Inv_SY_B!$DA152-1,"")</f>
        <v>-6.9301668763639412E-3</v>
      </c>
      <c r="H152" s="169">
        <f>IFERROR(Inv_SY_B!H152/Inv_SY_B!$DA152-1,"")</f>
        <v>1.9923937214014753E-3</v>
      </c>
      <c r="I152" s="169">
        <f>IFERROR(Inv_SY_B!I152/Inv_SY_B!$DA152-1,"")</f>
        <v>2.6499343334788206E-2</v>
      </c>
      <c r="J152" s="169">
        <f>IFERROR(Inv_SY_B!J152/Inv_SY_B!$DA152-1,"")</f>
        <v>-1.4393719936272475E-2</v>
      </c>
      <c r="K152" s="169">
        <f>IFERROR(Inv_SY_B!K152/Inv_SY_B!$DA152-1,"")</f>
        <v>2.3705885226459333E-3</v>
      </c>
      <c r="L152" s="169">
        <f>IFERROR(Inv_SY_B!L152/Inv_SY_B!$DA152-1,"")</f>
        <v>8.8599422020949614E-3</v>
      </c>
      <c r="M152" s="169">
        <f>IFERROR(Inv_SY_B!M152/Inv_SY_B!$DA152-1,"")</f>
        <v>7.2718777120039935E-3</v>
      </c>
      <c r="N152" s="169">
        <f>IFERROR(Inv_SY_B!N152/Inv_SY_B!$DA152-1,"")</f>
        <v>1.1768052089020209E-2</v>
      </c>
      <c r="O152" s="169">
        <f>IFERROR(Inv_SY_B!O152/Inv_SY_B!$DA152-1,"")</f>
        <v>-1.0739503583601095E-4</v>
      </c>
      <c r="P152" s="169">
        <f>IFERROR(Inv_SY_B!P152/Inv_SY_B!$DA152-1,"")</f>
        <v>-2.5579510045329545E-2</v>
      </c>
      <c r="Q152" s="169">
        <f>IFERROR(Inv_SY_B!Q152/Inv_SY_B!$DA152-1,"")</f>
        <v>-3.5692460579060503E-2</v>
      </c>
      <c r="R152" s="169">
        <f>IFERROR(Inv_SY_B!R152/Inv_SY_B!$DA152-1,"")</f>
        <v>-6.5759562630558377E-2</v>
      </c>
      <c r="S152" s="169">
        <f>IFERROR(Inv_SY_B!S152/Inv_SY_B!$DA152-1,"")</f>
        <v>-4.5334212954683206E-2</v>
      </c>
      <c r="T152" s="169">
        <f>IFERROR(Inv_SY_B!T152/Inv_SY_B!$DA152-1,"")</f>
        <v>-1.2893057063939839E-2</v>
      </c>
      <c r="U152" s="169">
        <f>IFERROR(Inv_SY_B!U152/Inv_SY_B!$DA152-1,"")</f>
        <v>8.6750082636855241E-2</v>
      </c>
      <c r="V152" s="169">
        <f>IFERROR(Inv_SY_B!V152/Inv_SY_B!$DA152-1,"")</f>
        <v>9.0384203552235087E-2</v>
      </c>
      <c r="W152" s="169">
        <f>IFERROR(Inv_SY_B!W152/Inv_SY_B!$DA152-1,"")</f>
        <v>4.5066933713731272E-2</v>
      </c>
      <c r="X152" s="169">
        <f>IFERROR(Inv_SY_B!X152/Inv_SY_B!$DA152-1,"")</f>
        <v>4.821338166207001E-3</v>
      </c>
      <c r="Y152" s="169">
        <f>IFERROR(Inv_SY_B!Y152/Inv_SY_B!$DA152-1,"")</f>
        <v>4.3285225057834831E-2</v>
      </c>
      <c r="Z152" s="169">
        <f>IFERROR(Inv_SY_B!Z152/Inv_SY_B!$DA152-1,"")</f>
        <v>1.6503399601913715E-2</v>
      </c>
      <c r="AA152" s="169">
        <f>IFERROR(Inv_SY_B!AA152/Inv_SY_B!$DA152-1,"")</f>
        <v>-5.521247375492544E-2</v>
      </c>
      <c r="AB152" s="169">
        <f>IFERROR(Inv_SY_B!AB152/Inv_SY_B!$DA152-1,"")</f>
        <v>-1.5415327076401031E-2</v>
      </c>
      <c r="AC152" s="169">
        <f>IFERROR(Inv_SY_B!AC152/Inv_SY_B!$DA152-1,"")</f>
        <v>-1.6550177627074003E-2</v>
      </c>
      <c r="AD152" s="169">
        <f>IFERROR(Inv_SY_B!AD152/Inv_SY_B!$DA152-1,"")</f>
        <v>-3.3484104065364395E-2</v>
      </c>
      <c r="AE152" s="169">
        <f>IFERROR(Inv_SY_B!AE152/Inv_SY_B!$DA152-1,"")</f>
        <v>-1.3610848616395055E-2</v>
      </c>
      <c r="AF152" s="169">
        <f>IFERROR(Inv_SY_B!AF152/Inv_SY_B!$DA152-1,"")</f>
        <v>8.3945895488668487E-3</v>
      </c>
      <c r="AG152" s="169">
        <f>IFERROR(Inv_SY_B!AG152/Inv_SY_B!$DA152-1,"")</f>
        <v>-6.240785814726646E-3</v>
      </c>
      <c r="AH152" s="169">
        <f>IFERROR(Inv_SY_B!AH152/Inv_SY_B!$DA152-1,"")</f>
        <v>-5.129983993720344E-2</v>
      </c>
      <c r="AI152" s="169">
        <f>IFERROR(Inv_SY_B!AI152/Inv_SY_B!$DC152-1,"")</f>
        <v>4.0847193491168277E-2</v>
      </c>
      <c r="AJ152" s="169">
        <f>IFERROR(Inv_SY_B!AJ152/Inv_SY_B!$DC152-1,"")</f>
        <v>3.8670827169179356E-2</v>
      </c>
      <c r="AK152" s="169">
        <f>IFERROR(Inv_SY_B!AK152/Inv_SY_B!$DC152-1,"")</f>
        <v>3.4345194872122953E-2</v>
      </c>
      <c r="AL152" s="169">
        <f>IFERROR(Inv_SY_B!AL152/Inv_SY_B!$DC152-1,"")</f>
        <v>1.8690235608223693E-2</v>
      </c>
      <c r="AM152" s="169">
        <f>IFERROR(Inv_SY_B!AM152/Inv_SY_B!$DC152-1,"")</f>
        <v>2.8578805918021422E-2</v>
      </c>
      <c r="AN152" s="169">
        <f>IFERROR(Inv_SY_B!AN152/Inv_SY_B!$DC152-1,"")</f>
        <v>3.0687038908133291E-2</v>
      </c>
      <c r="AO152" s="169">
        <f>IFERROR(Inv_SY_B!AO152/Inv_SY_B!$DC152-1,"")</f>
        <v>2.5766981458664073E-2</v>
      </c>
      <c r="AP152" s="169">
        <f>IFERROR(Inv_SY_B!AP152/Inv_SY_B!$DC152-1,"")</f>
        <v>2.8065814082645968E-2</v>
      </c>
      <c r="AQ152" s="169">
        <f>IFERROR(Inv_SY_B!AQ152/Inv_SY_B!$DC152-1,"")</f>
        <v>2.3379364449322981E-2</v>
      </c>
      <c r="AR152" s="169">
        <f>IFERROR(Inv_SY_B!AR152/Inv_SY_B!$DC152-1,"")</f>
        <v>3.0872181182052705E-2</v>
      </c>
      <c r="AS152" s="169">
        <f>IFERROR(Inv_SY_B!AS152/Inv_SY_B!$DC152-1,"")</f>
        <v>3.141627276254999E-2</v>
      </c>
      <c r="AT152" s="169">
        <f>IFERROR(Inv_SY_B!AT152/Inv_SY_B!$DC152-1,"")</f>
        <v>3.1227654347977696E-2</v>
      </c>
      <c r="AU152" s="169">
        <f>IFERROR(Inv_SY_B!AU152/Inv_SY_B!$DC152-1,"")</f>
        <v>2.8163814203577608E-2</v>
      </c>
      <c r="AV152" s="169">
        <f>IFERROR(Inv_SY_B!AV152/Inv_SY_B!$DC152-1,"")</f>
        <v>-1.8789511116271251E-2</v>
      </c>
      <c r="AW152" s="169">
        <f>IFERROR(Inv_SY_B!AW152/Inv_SY_B!$DC152-1,"")</f>
        <v>3.1421881954101449E-2</v>
      </c>
      <c r="AX152" s="169">
        <f>IFERROR(Inv_SY_B!AX152/Inv_SY_B!$DC152-1,"")</f>
        <v>2.6519448538074863E-2</v>
      </c>
      <c r="AY152" s="169">
        <f>IFERROR(Inv_SY_B!AY152/Inv_SY_B!$DC152-1,"")</f>
        <v>5.6765556851816612E-3</v>
      </c>
      <c r="AZ152" s="169">
        <f>IFERROR(Inv_SY_B!AZ152/Inv_SY_B!$DC152-1,"")</f>
        <v>2.9170447940922939E-2</v>
      </c>
      <c r="BA152" s="169">
        <f>IFERROR(Inv_SY_B!BA152/Inv_SY_B!$DC152-1,"")</f>
        <v>2.5375173461565259E-2</v>
      </c>
      <c r="BB152" s="169">
        <f>IFERROR(Inv_SY_B!BB152/Inv_SY_B!$DC152-1,"")</f>
        <v>3.3416613533712836E-2</v>
      </c>
      <c r="BC152" s="169">
        <f>IFERROR(Inv_SY_B!BC152/Inv_SY_B!$DC152-1,"")</f>
        <v>3.4531463772455417E-2</v>
      </c>
      <c r="BD152" s="169">
        <f>IFERROR(Inv_SY_B!BD152/Inv_SY_B!$DC152-1,"")</f>
        <v>2.6118760940034402E-2</v>
      </c>
      <c r="BE152" s="169">
        <f>IFERROR(Inv_SY_B!BE152/Inv_SY_B!$DC152-1,"")</f>
        <v>4.1536376159797994E-2</v>
      </c>
      <c r="BF152" s="169">
        <f>IFERROR(Inv_SY_B!BF152/Inv_SY_B!$DC152-1,"")</f>
        <v>4.8450524551962637E-2</v>
      </c>
      <c r="BG152" s="169">
        <f>IFERROR(Inv_SY_B!BG152/Inv_SY_B!$DC152-1,"")</f>
        <v>5.6051530435062613E-2</v>
      </c>
      <c r="BH152" s="169">
        <f>IFERROR(Inv_SY_B!BH152/Inv_SY_B!$DC152-1,"")</f>
        <v>4.921308389200485E-2</v>
      </c>
      <c r="BI152" s="169">
        <f>IFERROR(Inv_SY_B!BI152/Inv_SY_B!$DC152-1,"")</f>
        <v>4.5091107819046572E-2</v>
      </c>
      <c r="BJ152" s="169">
        <f>IFERROR(Inv_SY_B!BJ152/Inv_SY_B!$DC152-1,"")</f>
        <v>5.4761506849045016E-2</v>
      </c>
      <c r="BK152" s="169">
        <f>IFERROR(Inv_SY_B!BK152/Inv_SY_B!$DC152-1,"")</f>
        <v>2.7846877642266676E-2</v>
      </c>
      <c r="BL152" s="169">
        <f>IFERROR(Inv_SY_B!BL152/Inv_SY_B!$DC152-1,"")</f>
        <v>4.2656889400213505E-2</v>
      </c>
      <c r="BM152" s="169">
        <f>IFERROR(Inv_SY_B!BM152/Inv_SY_B!$DC152-1,"")</f>
        <v>4.3407287559402485E-2</v>
      </c>
      <c r="BN152" s="169">
        <f>IFERROR(Inv_SY_B!BN152/Inv_SY_B!$DC152-1,"")</f>
        <v>4.8645839478294928E-2</v>
      </c>
      <c r="BO152" s="169">
        <f>IFERROR(Inv_SY_B!BO152/Inv_SY_B!$DC152-1,"")</f>
        <v>4.3404590308367519E-2</v>
      </c>
      <c r="BP152" s="169">
        <f>IFERROR(Inv_SY_B!BP152/Inv_SY_B!$DC152-1,"")</f>
        <v>3.3535512241734011E-2</v>
      </c>
      <c r="BQ152" s="169">
        <f>IFERROR(Inv_SY_B!BQ152/Inv_SY_B!$DC152-1,"")</f>
        <v>4.7661521832075726E-2</v>
      </c>
      <c r="BR152" s="169">
        <f>IFERROR(Inv_SY_B!BR152/Inv_SY_B!$DC152-1,"")</f>
        <v>4.8618662630747211E-2</v>
      </c>
      <c r="BS152" s="169">
        <f>IFERROR(Inv_SY_B!BS152/Inv_SY_B!$DC152-1,"")</f>
        <v>1.8833045175241647E-2</v>
      </c>
      <c r="BT152" s="169">
        <f>IFERROR(Inv_SY_B!BT152/Inv_SY_B!$DC152-1,"")</f>
        <v>4.2185246823317701E-2</v>
      </c>
      <c r="BU152" s="169">
        <f>IFERROR(Inv_SY_B!BU152/Inv_SY_B!$DC152-1,"")</f>
        <v>3.5813283996637413E-2</v>
      </c>
      <c r="BV152" s="169">
        <f>IFERROR(Inv_SY_B!BV152/Inv_SY_B!$DC152-1,"")</f>
        <v>1.8436375471810873E-2</v>
      </c>
      <c r="BW152" s="169">
        <f>IFERROR(Inv_SY_B!BW152/Inv_SY_B!$DC152-1,"")</f>
        <v>6.0078233346723797E-2</v>
      </c>
      <c r="BX152" s="169">
        <f>IFERROR(Inv_SY_B!BX152/Inv_SY_B!$DC152-1,"")</f>
        <v>5.113774734575216E-2</v>
      </c>
      <c r="BY152" s="169">
        <f>IFERROR(Inv_SY_B!BY152/Inv_SY_B!$DC152-1,"")</f>
        <v>4.7031355545951614E-2</v>
      </c>
      <c r="BZ152" s="169">
        <f>IFERROR(Inv_SY_B!BZ152/Inv_SY_B!$DC152-1,"")</f>
        <v>4.9656818207072018E-2</v>
      </c>
      <c r="CA152" s="169">
        <f>IFERROR(Inv_SY_B!CA152/Inv_SY_B!$DC152-1,"")</f>
        <v>7.2395694075806372E-3</v>
      </c>
      <c r="CB152" s="169">
        <f>IFERROR(Inv_SY_B!CB152/Inv_SY_B!$DC152-1,"")</f>
        <v>-1.2151788135796537E-2</v>
      </c>
      <c r="CC152" s="169">
        <f>IFERROR(Inv_SY_B!CC152/Inv_SY_B!$DC152-1,"")</f>
        <v>6.2945587696691563E-2</v>
      </c>
      <c r="CD152" s="169">
        <f>IFERROR(Inv_SY_B!CD152/Inv_SY_B!$DC152-1,"")</f>
        <v>7.1403195733297453E-2</v>
      </c>
      <c r="CE152" s="169">
        <f>IFERROR(Inv_SY_B!CE152/Inv_SY_B!$DC152-1,"")</f>
        <v>5.3233838791647559E-2</v>
      </c>
      <c r="CF152" s="169">
        <f>IFERROR(Inv_SY_B!CF152/Inv_SY_B!$DC152-1,"")</f>
        <v>5.5173905685804492E-2</v>
      </c>
      <c r="CG152" s="169">
        <f>IFERROR(Inv_SY_B!CG152/Inv_SY_B!$DC152-1,"")</f>
        <v>1.8707377476970821E-2</v>
      </c>
      <c r="CH152" s="169">
        <f>IFERROR(Inv_SY_B!CH152/Inv_SY_B!$DC152-1,"")</f>
        <v>4.7957984095534201E-2</v>
      </c>
      <c r="CI152" s="169">
        <f>IFERROR(Inv_SY_B!CI152/Inv_SY_B!$DC152-1,"")</f>
        <v>-0.90208661419965397</v>
      </c>
      <c r="CJ152" s="169" t="str">
        <f>IFERROR(Inv_SY_B!CJ152/Inv_SY_B!$DC152-1,"")</f>
        <v/>
      </c>
      <c r="CK152" s="169">
        <f>IFERROR(Inv_SY_B!CK152/Inv_SY_B!$DC152-1,"")</f>
        <v>-0.56266057743272158</v>
      </c>
      <c r="CL152" s="169">
        <f>IFERROR(Inv_SY_B!CL152/Inv_SY_B!$DC152-1,"")</f>
        <v>-0.37796810899528022</v>
      </c>
      <c r="CM152" s="169">
        <f>IFERROR(Inv_SY_B!CM152/Inv_SY_B!$DB152-1,"")</f>
        <v>4.49915404659047E-2</v>
      </c>
      <c r="CN152" s="169">
        <f>IFERROR(Inv_SY_B!CN152/Inv_SY_B!$DB152-1,"")</f>
        <v>-1.707176544711253E-2</v>
      </c>
      <c r="CO152" s="169">
        <f>IFERROR(Inv_SY_B!CO152/Inv_SY_B!$DB152-1,"")</f>
        <v>5.9072111965106089E-3</v>
      </c>
      <c r="CP152" s="169">
        <f>IFERROR(Inv_SY_B!CP152/Inv_SY_B!$DB152-1,"")</f>
        <v>-5.7202982818571613E-2</v>
      </c>
      <c r="CQ152" s="169">
        <f>IFERROR(Inv_SY_B!CQ152/Inv_SY_B!$DB152-1,"")</f>
        <v>4.2144140406541464E-3</v>
      </c>
      <c r="CR152" s="169">
        <f>IFERROR(Inv_SY_B!CR152/Inv_SY_B!$DB152-1,"")</f>
        <v>4.2043073521020435E-2</v>
      </c>
      <c r="CS152" s="169">
        <f>IFERROR(Inv_SY_B!CS152/Inv_SY_B!$DB152-1,"")</f>
        <v>1.6415410250080198E-2</v>
      </c>
      <c r="CT152" s="169">
        <f>IFERROR(Inv_SY_B!CT152/Inv_SY_B!$DB152-1,"")</f>
        <v>-3.9296901208486057E-2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5.6540760226300169E-3</v>
      </c>
      <c r="D153" s="169">
        <f>IFERROR(Inv_SY_B!D153/Inv_SY_B!$DA153-1,"")</f>
        <v>1.2826647634172073E-2</v>
      </c>
      <c r="E153" s="169">
        <f>IFERROR(Inv_SY_B!E153/Inv_SY_B!$DA153-1,"")</f>
        <v>-5.4046494396766676E-3</v>
      </c>
      <c r="F153" s="169">
        <f>IFERROR(Inv_SY_B!F153/Inv_SY_B!$DA153-1,"")</f>
        <v>-1.5233289415441664E-2</v>
      </c>
      <c r="G153" s="169">
        <f>IFERROR(Inv_SY_B!G153/Inv_SY_B!$DA153-1,"")</f>
        <v>-6.7511645691412658E-3</v>
      </c>
      <c r="H153" s="169">
        <f>IFERROR(Inv_SY_B!H153/Inv_SY_B!$DA153-1,"")</f>
        <v>-8.5897873652474033E-4</v>
      </c>
      <c r="I153" s="169">
        <f>IFERROR(Inv_SY_B!I153/Inv_SY_B!$DA153-1,"")</f>
        <v>2.0987778899530296E-2</v>
      </c>
      <c r="J153" s="169">
        <f>IFERROR(Inv_SY_B!J153/Inv_SY_B!$DA153-1,"")</f>
        <v>-2.5849400111314647E-2</v>
      </c>
      <c r="K153" s="169">
        <f>IFERROR(Inv_SY_B!K153/Inv_SY_B!$DA153-1,"")</f>
        <v>1.6890228636725624E-3</v>
      </c>
      <c r="L153" s="169">
        <f>IFERROR(Inv_SY_B!L153/Inv_SY_B!$DA153-1,"")</f>
        <v>4.6850665100477418E-3</v>
      </c>
      <c r="M153" s="169">
        <f>IFERROR(Inv_SY_B!M153/Inv_SY_B!$DA153-1,"")</f>
        <v>9.4652137215676113E-3</v>
      </c>
      <c r="N153" s="169">
        <f>IFERROR(Inv_SY_B!N153/Inv_SY_B!$DA153-1,"")</f>
        <v>7.6841171834518551E-3</v>
      </c>
      <c r="O153" s="169">
        <f>IFERROR(Inv_SY_B!O153/Inv_SY_B!$DA153-1,"")</f>
        <v>3.5506238628575382E-3</v>
      </c>
      <c r="P153" s="169">
        <f>IFERROR(Inv_SY_B!P153/Inv_SY_B!$DA153-1,"")</f>
        <v>-2.2271604438692583E-2</v>
      </c>
      <c r="Q153" s="169">
        <f>IFERROR(Inv_SY_B!Q153/Inv_SY_B!$DA153-1,"")</f>
        <v>-2.9911916314971254E-2</v>
      </c>
      <c r="R153" s="169">
        <f>IFERROR(Inv_SY_B!R153/Inv_SY_B!$DA153-1,"")</f>
        <v>-5.6524798021525324E-2</v>
      </c>
      <c r="S153" s="169">
        <f>IFERROR(Inv_SY_B!S153/Inv_SY_B!$DA153-1,"")</f>
        <v>-3.5273538684288952E-2</v>
      </c>
      <c r="T153" s="169">
        <f>IFERROR(Inv_SY_B!T153/Inv_SY_B!$DA153-1,"")</f>
        <v>-9.1799405625353492E-3</v>
      </c>
      <c r="U153" s="169">
        <f>IFERROR(Inv_SY_B!U153/Inv_SY_B!$DA153-1,"")</f>
        <v>5.53663122030843E-2</v>
      </c>
      <c r="V153" s="169">
        <f>IFERROR(Inv_SY_B!V153/Inv_SY_B!$DA153-1,"")</f>
        <v>7.0706398558420425E-2</v>
      </c>
      <c r="W153" s="169">
        <f>IFERROR(Inv_SY_B!W153/Inv_SY_B!$DA153-1,"")</f>
        <v>2.4961578214175661E-2</v>
      </c>
      <c r="X153" s="169">
        <f>IFERROR(Inv_SY_B!X153/Inv_SY_B!$DA153-1,"")</f>
        <v>-3.251977658047478E-2</v>
      </c>
      <c r="Y153" s="169">
        <f>IFERROR(Inv_SY_B!Y153/Inv_SY_B!$DA153-1,"")</f>
        <v>2.251825854901135E-3</v>
      </c>
      <c r="Z153" s="169">
        <f>IFERROR(Inv_SY_B!Z153/Inv_SY_B!$DA153-1,"")</f>
        <v>-2.0856696964051236E-2</v>
      </c>
      <c r="AA153" s="169">
        <f>IFERROR(Inv_SY_B!AA153/Inv_SY_B!$DA153-1,"")</f>
        <v>-1.8947366702266821E-2</v>
      </c>
      <c r="AB153" s="169">
        <f>IFERROR(Inv_SY_B!AB153/Inv_SY_B!$DA153-1,"")</f>
        <v>1.5285605281469383E-2</v>
      </c>
      <c r="AC153" s="169">
        <f>IFERROR(Inv_SY_B!AC153/Inv_SY_B!$DA153-1,"")</f>
        <v>1.5664321131076964E-3</v>
      </c>
      <c r="AD153" s="169">
        <f>IFERROR(Inv_SY_B!AD153/Inv_SY_B!$DA153-1,"")</f>
        <v>-2.8518529929973946E-2</v>
      </c>
      <c r="AE153" s="169">
        <f>IFERROR(Inv_SY_B!AE153/Inv_SY_B!$DA153-1,"")</f>
        <v>5.6762214191166116E-3</v>
      </c>
      <c r="AF153" s="169">
        <f>IFERROR(Inv_SY_B!AF153/Inv_SY_B!$DA153-1,"")</f>
        <v>2.9512731611637477E-2</v>
      </c>
      <c r="AG153" s="169">
        <f>IFERROR(Inv_SY_B!AG153/Inv_SY_B!$DA153-1,"")</f>
        <v>3.8918890804380046E-2</v>
      </c>
      <c r="AH153" s="169">
        <f>IFERROR(Inv_SY_B!AH153/Inv_SY_B!$DA153-1,"")</f>
        <v>-2.6868922873418688E-3</v>
      </c>
      <c r="AI153" s="169">
        <f>IFERROR(Inv_SY_B!AI153/Inv_SY_B!$DC153-1,"")</f>
        <v>3.3984020117166391E-2</v>
      </c>
      <c r="AJ153" s="169">
        <f>IFERROR(Inv_SY_B!AJ153/Inv_SY_B!$DC153-1,"")</f>
        <v>3.079083417268702E-2</v>
      </c>
      <c r="AK153" s="169">
        <f>IFERROR(Inv_SY_B!AK153/Inv_SY_B!$DC153-1,"")</f>
        <v>3.7968948389423218E-2</v>
      </c>
      <c r="AL153" s="169">
        <f>IFERROR(Inv_SY_B!AL153/Inv_SY_B!$DC153-1,"")</f>
        <v>1.9834225578814646E-2</v>
      </c>
      <c r="AM153" s="169">
        <f>IFERROR(Inv_SY_B!AM153/Inv_SY_B!$DC153-1,"")</f>
        <v>2.468077996146345E-2</v>
      </c>
      <c r="AN153" s="169">
        <f>IFERROR(Inv_SY_B!AN153/Inv_SY_B!$DC153-1,"")</f>
        <v>2.1841677135827187E-2</v>
      </c>
      <c r="AO153" s="169">
        <f>IFERROR(Inv_SY_B!AO153/Inv_SY_B!$DC153-1,"")</f>
        <v>2.1547741727522052E-2</v>
      </c>
      <c r="AP153" s="169">
        <f>IFERROR(Inv_SY_B!AP153/Inv_SY_B!$DC153-1,"")</f>
        <v>2.632357503933247E-2</v>
      </c>
      <c r="AQ153" s="169">
        <f>IFERROR(Inv_SY_B!AQ153/Inv_SY_B!$DC153-1,"")</f>
        <v>1.0382470223142537E-2</v>
      </c>
      <c r="AR153" s="169">
        <f>IFERROR(Inv_SY_B!AR153/Inv_SY_B!$DC153-1,"")</f>
        <v>2.1292791149809531E-2</v>
      </c>
      <c r="AS153" s="169">
        <f>IFERROR(Inv_SY_B!AS153/Inv_SY_B!$DC153-1,"")</f>
        <v>2.28838975482617E-2</v>
      </c>
      <c r="AT153" s="169">
        <f>IFERROR(Inv_SY_B!AT153/Inv_SY_B!$DC153-1,"")</f>
        <v>2.2245260359365915E-2</v>
      </c>
      <c r="AU153" s="169">
        <f>IFERROR(Inv_SY_B!AU153/Inv_SY_B!$DC153-1,"")</f>
        <v>1.9548792228471834E-2</v>
      </c>
      <c r="AV153" s="169">
        <f>IFERROR(Inv_SY_B!AV153/Inv_SY_B!$DC153-1,"")</f>
        <v>-3.3503163877560693E-3</v>
      </c>
      <c r="AW153" s="169">
        <f>IFERROR(Inv_SY_B!AW153/Inv_SY_B!$DC153-1,"")</f>
        <v>2.5747889065475427E-2</v>
      </c>
      <c r="AX153" s="169">
        <f>IFERROR(Inv_SY_B!AX153/Inv_SY_B!$DC153-1,"")</f>
        <v>1.4520791503196184E-2</v>
      </c>
      <c r="AY153" s="169">
        <f>IFERROR(Inv_SY_B!AY153/Inv_SY_B!$DC153-1,"")</f>
        <v>1.0848042834454175E-2</v>
      </c>
      <c r="AZ153" s="169">
        <f>IFERROR(Inv_SY_B!AZ153/Inv_SY_B!$DC153-1,"")</f>
        <v>2.7888820198828768E-2</v>
      </c>
      <c r="BA153" s="169">
        <f>IFERROR(Inv_SY_B!BA153/Inv_SY_B!$DC153-1,"")</f>
        <v>2.0217422687407449E-2</v>
      </c>
      <c r="BB153" s="169">
        <f>IFERROR(Inv_SY_B!BB153/Inv_SY_B!$DC153-1,"")</f>
        <v>3.5289229640671937E-2</v>
      </c>
      <c r="BC153" s="169">
        <f>IFERROR(Inv_SY_B!BC153/Inv_SY_B!$DC153-1,"")</f>
        <v>2.2800415562785004E-2</v>
      </c>
      <c r="BD153" s="169">
        <f>IFERROR(Inv_SY_B!BD153/Inv_SY_B!$DC153-1,"")</f>
        <v>3.2884262831747613E-2</v>
      </c>
      <c r="BE153" s="169">
        <f>IFERROR(Inv_SY_B!BE153/Inv_SY_B!$DC153-1,"")</f>
        <v>4.6915578434121974E-2</v>
      </c>
      <c r="BF153" s="169">
        <f>IFERROR(Inv_SY_B!BF153/Inv_SY_B!$DC153-1,"")</f>
        <v>5.3096349176798174E-2</v>
      </c>
      <c r="BG153" s="169">
        <f>IFERROR(Inv_SY_B!BG153/Inv_SY_B!$DC153-1,"")</f>
        <v>6.4062691290611484E-2</v>
      </c>
      <c r="BH153" s="169">
        <f>IFERROR(Inv_SY_B!BH153/Inv_SY_B!$DC153-1,"")</f>
        <v>5.1984918389794466E-2</v>
      </c>
      <c r="BI153" s="169">
        <f>IFERROR(Inv_SY_B!BI153/Inv_SY_B!$DC153-1,"")</f>
        <v>6.046331331054744E-2</v>
      </c>
      <c r="BJ153" s="169">
        <f>IFERROR(Inv_SY_B!BJ153/Inv_SY_B!$DC153-1,"")</f>
        <v>6.1373805545697158E-2</v>
      </c>
      <c r="BK153" s="169">
        <f>IFERROR(Inv_SY_B!BK153/Inv_SY_B!$DC153-1,"")</f>
        <v>3.8668653600050007E-2</v>
      </c>
      <c r="BL153" s="169">
        <f>IFERROR(Inv_SY_B!BL153/Inv_SY_B!$DC153-1,"")</f>
        <v>5.2825800534902712E-2</v>
      </c>
      <c r="BM153" s="169">
        <f>IFERROR(Inv_SY_B!BM153/Inv_SY_B!$DC153-1,"")</f>
        <v>5.2518903945272921E-2</v>
      </c>
      <c r="BN153" s="169">
        <f>IFERROR(Inv_SY_B!BN153/Inv_SY_B!$DC153-1,"")</f>
        <v>4.9973801835414555E-2</v>
      </c>
      <c r="BO153" s="169">
        <f>IFERROR(Inv_SY_B!BO153/Inv_SY_B!$DC153-1,"")</f>
        <v>3.5920298881228163E-2</v>
      </c>
      <c r="BP153" s="169">
        <f>IFERROR(Inv_SY_B!BP153/Inv_SY_B!$DC153-1,"")</f>
        <v>2.966412825402176E-2</v>
      </c>
      <c r="BQ153" s="169">
        <f>IFERROR(Inv_SY_B!BQ153/Inv_SY_B!$DC153-1,"")</f>
        <v>3.5553359412887842E-2</v>
      </c>
      <c r="BR153" s="169">
        <f>IFERROR(Inv_SY_B!BR153/Inv_SY_B!$DC153-1,"")</f>
        <v>3.5018655143592481E-2</v>
      </c>
      <c r="BS153" s="169">
        <f>IFERROR(Inv_SY_B!BS153/Inv_SY_B!$DC153-1,"")</f>
        <v>4.4629783098970588E-3</v>
      </c>
      <c r="BT153" s="169">
        <f>IFERROR(Inv_SY_B!BT153/Inv_SY_B!$DC153-1,"")</f>
        <v>3.9324276178786199E-2</v>
      </c>
      <c r="BU153" s="169">
        <f>IFERROR(Inv_SY_B!BU153/Inv_SY_B!$DC153-1,"")</f>
        <v>1.6542135983698136E-2</v>
      </c>
      <c r="BV153" s="169">
        <f>IFERROR(Inv_SY_B!BV153/Inv_SY_B!$DC153-1,"")</f>
        <v>4.0240533109716647E-3</v>
      </c>
      <c r="BW153" s="169">
        <f>IFERROR(Inv_SY_B!BW153/Inv_SY_B!$DC153-1,"")</f>
        <v>2.8828670157776681E-2</v>
      </c>
      <c r="BX153" s="169">
        <f>IFERROR(Inv_SY_B!BX153/Inv_SY_B!$DC153-1,"")</f>
        <v>3.7060561469729913E-2</v>
      </c>
      <c r="BY153" s="169">
        <f>IFERROR(Inv_SY_B!BY153/Inv_SY_B!$DC153-1,"")</f>
        <v>3.6977933745925506E-2</v>
      </c>
      <c r="BZ153" s="169">
        <f>IFERROR(Inv_SY_B!BZ153/Inv_SY_B!$DC153-1,"")</f>
        <v>4.4055273715522869E-2</v>
      </c>
      <c r="CA153" s="169">
        <f>IFERROR(Inv_SY_B!CA153/Inv_SY_B!$DC153-1,"")</f>
        <v>1.4044466542405765E-2</v>
      </c>
      <c r="CB153" s="169">
        <f>IFERROR(Inv_SY_B!CB153/Inv_SY_B!$DC153-1,"")</f>
        <v>-3.8554632438102532E-3</v>
      </c>
      <c r="CC153" s="169">
        <f>IFERROR(Inv_SY_B!CC153/Inv_SY_B!$DC153-1,"")</f>
        <v>7.0439766880242782E-2</v>
      </c>
      <c r="CD153" s="169">
        <f>IFERROR(Inv_SY_B!CD153/Inv_SY_B!$DC153-1,"")</f>
        <v>7.4916860450506606E-2</v>
      </c>
      <c r="CE153" s="169">
        <f>IFERROR(Inv_SY_B!CE153/Inv_SY_B!$DC153-1,"")</f>
        <v>6.4361593636400816E-2</v>
      </c>
      <c r="CF153" s="169">
        <f>IFERROR(Inv_SY_B!CF153/Inv_SY_B!$DC153-1,"")</f>
        <v>6.4707797854701044E-2</v>
      </c>
      <c r="CG153" s="169">
        <f>IFERROR(Inv_SY_B!CG153/Inv_SY_B!$DC153-1,"")</f>
        <v>6.1432344332162048E-2</v>
      </c>
      <c r="CH153" s="169">
        <f>IFERROR(Inv_SY_B!CH153/Inv_SY_B!$DC153-1,"")</f>
        <v>8.8803561706403134E-2</v>
      </c>
      <c r="CI153" s="169">
        <f>IFERROR(Inv_SY_B!CI153/Inv_SY_B!$DC153-1,"")</f>
        <v>-0.8989783727858035</v>
      </c>
      <c r="CJ153" s="169" t="str">
        <f>IFERROR(Inv_SY_B!CJ153/Inv_SY_B!$DC153-1,"")</f>
        <v/>
      </c>
      <c r="CK153" s="169">
        <f>IFERROR(Inv_SY_B!CK153/Inv_SY_B!$DC153-1,"")</f>
        <v>-0.55150643609809458</v>
      </c>
      <c r="CL153" s="169">
        <f>IFERROR(Inv_SY_B!CL153/Inv_SY_B!$DC153-1,"")</f>
        <v>-0.36385383147046169</v>
      </c>
      <c r="CM153" s="169">
        <f>IFERROR(Inv_SY_B!CM153/Inv_SY_B!$DB153-1,"")</f>
        <v>4.2833682059850275E-2</v>
      </c>
      <c r="CN153" s="169">
        <f>IFERROR(Inv_SY_B!CN153/Inv_SY_B!$DB153-1,"")</f>
        <v>-1.4622052791770979E-2</v>
      </c>
      <c r="CO153" s="169">
        <f>IFERROR(Inv_SY_B!CO153/Inv_SY_B!$DB153-1,"")</f>
        <v>9.1516323970521896E-3</v>
      </c>
      <c r="CP153" s="169">
        <f>IFERROR(Inv_SY_B!CP153/Inv_SY_B!$DB153-1,"")</f>
        <v>-4.977251321433751E-2</v>
      </c>
      <c r="CQ153" s="169">
        <f>IFERROR(Inv_SY_B!CQ153/Inv_SY_B!$DB153-1,"")</f>
        <v>8.4616181852101846E-3</v>
      </c>
      <c r="CR153" s="169">
        <f>IFERROR(Inv_SY_B!CR153/Inv_SY_B!$DB153-1,"")</f>
        <v>4.3399727616683093E-2</v>
      </c>
      <c r="CS153" s="169">
        <f>IFERROR(Inv_SY_B!CS153/Inv_SY_B!$DB153-1,"")</f>
        <v>4.721507253903745E-3</v>
      </c>
      <c r="CT153" s="169">
        <f>IFERROR(Inv_SY_B!CT153/Inv_SY_B!$DB153-1,"")</f>
        <v>-4.4173601506591442E-2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1.3330549741855435E-2</v>
      </c>
      <c r="D154" s="169">
        <f>IFERROR(Inv_SY_B!D154/Inv_SY_B!$DA154-1,"")</f>
        <v>2.4228529116912201E-2</v>
      </c>
      <c r="E154" s="169">
        <f>IFERROR(Inv_SY_B!E154/Inv_SY_B!$DA154-1,"")</f>
        <v>-4.1731655769107201E-3</v>
      </c>
      <c r="F154" s="169">
        <f>IFERROR(Inv_SY_B!F154/Inv_SY_B!$DA154-1,"")</f>
        <v>-2.2390090479760816E-2</v>
      </c>
      <c r="G154" s="169">
        <f>IFERROR(Inv_SY_B!G154/Inv_SY_B!$DA154-1,"")</f>
        <v>-1.1681048910258229E-2</v>
      </c>
      <c r="H154" s="169">
        <f>IFERROR(Inv_SY_B!H154/Inv_SY_B!$DA154-1,"")</f>
        <v>1.4464760966523826E-3</v>
      </c>
      <c r="I154" s="169">
        <f>IFERROR(Inv_SY_B!I154/Inv_SY_B!$DA154-1,"")</f>
        <v>1.37466455285431E-2</v>
      </c>
      <c r="J154" s="169">
        <f>IFERROR(Inv_SY_B!J154/Inv_SY_B!$DA154-1,"")</f>
        <v>-2.7213700570640098E-2</v>
      </c>
      <c r="K154" s="169">
        <f>IFERROR(Inv_SY_B!K154/Inv_SY_B!$DA154-1,"")</f>
        <v>-8.406929265707852E-3</v>
      </c>
      <c r="L154" s="169">
        <f>IFERROR(Inv_SY_B!L154/Inv_SY_B!$DA154-1,"")</f>
        <v>-2.0360613645061809E-3</v>
      </c>
      <c r="M154" s="169">
        <f>IFERROR(Inv_SY_B!M154/Inv_SY_B!$DA154-1,"")</f>
        <v>7.6031580582756053E-3</v>
      </c>
      <c r="N154" s="169">
        <f>IFERROR(Inv_SY_B!N154/Inv_SY_B!$DA154-1,"")</f>
        <v>1.4976685160482006E-2</v>
      </c>
      <c r="O154" s="169">
        <f>IFERROR(Inv_SY_B!O154/Inv_SY_B!$DA154-1,"")</f>
        <v>1.144195950972815E-4</v>
      </c>
      <c r="P154" s="169">
        <f>IFERROR(Inv_SY_B!P154/Inv_SY_B!$DA154-1,"")</f>
        <v>-2.8460278107619641E-2</v>
      </c>
      <c r="Q154" s="169">
        <f>IFERROR(Inv_SY_B!Q154/Inv_SY_B!$DA154-1,"")</f>
        <v>-4.0358953063426406E-2</v>
      </c>
      <c r="R154" s="169">
        <f>IFERROR(Inv_SY_B!R154/Inv_SY_B!$DA154-1,"")</f>
        <v>-7.2284832138666211E-2</v>
      </c>
      <c r="S154" s="169">
        <f>IFERROR(Inv_SY_B!S154/Inv_SY_B!$DA154-1,"")</f>
        <v>-4.5709749867205773E-2</v>
      </c>
      <c r="T154" s="169">
        <f>IFERROR(Inv_SY_B!T154/Inv_SY_B!$DA154-1,"")</f>
        <v>-8.9554081428808718E-3</v>
      </c>
      <c r="U154" s="169">
        <f>IFERROR(Inv_SY_B!U154/Inv_SY_B!$DA154-1,"")</f>
        <v>6.651061498705535E-2</v>
      </c>
      <c r="V154" s="169">
        <f>IFERROR(Inv_SY_B!V154/Inv_SY_B!$DA154-1,"")</f>
        <v>9.1106441895620449E-2</v>
      </c>
      <c r="W154" s="169">
        <f>IFERROR(Inv_SY_B!W154/Inv_SY_B!$DA154-1,"")</f>
        <v>4.2300386085510455E-2</v>
      </c>
      <c r="X154" s="169">
        <f>IFERROR(Inv_SY_B!X154/Inv_SY_B!$DA154-1,"")</f>
        <v>-8.6834751756029727E-3</v>
      </c>
      <c r="Y154" s="169">
        <f>IFERROR(Inv_SY_B!Y154/Inv_SY_B!$DA154-1,"")</f>
        <v>1.2869828478929257E-2</v>
      </c>
      <c r="Z154" s="169">
        <f>IFERROR(Inv_SY_B!Z154/Inv_SY_B!$DA154-1,"")</f>
        <v>-9.8772486614259192E-3</v>
      </c>
      <c r="AA154" s="169">
        <f>IFERROR(Inv_SY_B!AA154/Inv_SY_B!$DA154-1,"")</f>
        <v>-3.5369122307702727E-2</v>
      </c>
      <c r="AB154" s="169">
        <f>IFERROR(Inv_SY_B!AB154/Inv_SY_B!$DA154-1,"")</f>
        <v>1.4386621191192273E-2</v>
      </c>
      <c r="AC154" s="169">
        <f>IFERROR(Inv_SY_B!AC154/Inv_SY_B!$DA154-1,"")</f>
        <v>7.9380114606812935E-3</v>
      </c>
      <c r="AD154" s="169">
        <f>IFERROR(Inv_SY_B!AD154/Inv_SY_B!$DA154-1,"")</f>
        <v>-2.1837513068285408E-2</v>
      </c>
      <c r="AE154" s="169">
        <f>IFERROR(Inv_SY_B!AE154/Inv_SY_B!$DA154-1,"")</f>
        <v>1.1986307935052176E-2</v>
      </c>
      <c r="AF154" s="169">
        <f>IFERROR(Inv_SY_B!AF154/Inv_SY_B!$DA154-1,"")</f>
        <v>3.344770442538203E-2</v>
      </c>
      <c r="AG154" s="169">
        <f>IFERROR(Inv_SY_B!AG154/Inv_SY_B!$DA154-1,"")</f>
        <v>2.302816617766057E-2</v>
      </c>
      <c r="AH154" s="169">
        <f>IFERROR(Inv_SY_B!AH154/Inv_SY_B!$DA154-1,"")</f>
        <v>-3.1582969234306146E-2</v>
      </c>
      <c r="AI154" s="169">
        <f>IFERROR(Inv_SY_B!AI154/Inv_SY_B!$DC154-1,"")</f>
        <v>3.2346996168056696E-2</v>
      </c>
      <c r="AJ154" s="169">
        <f>IFERROR(Inv_SY_B!AJ154/Inv_SY_B!$DC154-1,"")</f>
        <v>3.7279194238686975E-2</v>
      </c>
      <c r="AK154" s="169">
        <f>IFERROR(Inv_SY_B!AK154/Inv_SY_B!$DC154-1,"")</f>
        <v>2.9747889138794337E-2</v>
      </c>
      <c r="AL154" s="169">
        <f>IFERROR(Inv_SY_B!AL154/Inv_SY_B!$DC154-1,"")</f>
        <v>1.4962809709949454E-2</v>
      </c>
      <c r="AM154" s="169">
        <f>IFERROR(Inv_SY_B!AM154/Inv_SY_B!$DC154-1,"")</f>
        <v>2.7080273497102736E-2</v>
      </c>
      <c r="AN154" s="169">
        <f>IFERROR(Inv_SY_B!AN154/Inv_SY_B!$DC154-1,"")</f>
        <v>3.0809636352772118E-2</v>
      </c>
      <c r="AO154" s="169">
        <f>IFERROR(Inv_SY_B!AO154/Inv_SY_B!$DC154-1,"")</f>
        <v>3.0195718286186057E-2</v>
      </c>
      <c r="AP154" s="169">
        <f>IFERROR(Inv_SY_B!AP154/Inv_SY_B!$DC154-1,"")</f>
        <v>2.7179170821177712E-2</v>
      </c>
      <c r="AQ154" s="169">
        <f>IFERROR(Inv_SY_B!AQ154/Inv_SY_B!$DC154-1,"")</f>
        <v>3.8521542772314676E-2</v>
      </c>
      <c r="AR154" s="169">
        <f>IFERROR(Inv_SY_B!AR154/Inv_SY_B!$DC154-1,"")</f>
        <v>4.1456503944819367E-2</v>
      </c>
      <c r="AS154" s="169">
        <f>IFERROR(Inv_SY_B!AS154/Inv_SY_B!$DC154-1,"")</f>
        <v>3.5192495054958917E-2</v>
      </c>
      <c r="AT154" s="169">
        <f>IFERROR(Inv_SY_B!AT154/Inv_SY_B!$DC154-1,"")</f>
        <v>2.6944342281458811E-2</v>
      </c>
      <c r="AU154" s="169">
        <f>IFERROR(Inv_SY_B!AU154/Inv_SY_B!$DC154-1,"")</f>
        <v>2.6554825100496116E-2</v>
      </c>
      <c r="AV154" s="169">
        <f>IFERROR(Inv_SY_B!AV154/Inv_SY_B!$DC154-1,"")</f>
        <v>-8.1371997601022983E-3</v>
      </c>
      <c r="AW154" s="169">
        <f>IFERROR(Inv_SY_B!AW154/Inv_SY_B!$DC154-1,"")</f>
        <v>3.4748558115215378E-2</v>
      </c>
      <c r="AX154" s="169">
        <f>IFERROR(Inv_SY_B!AX154/Inv_SY_B!$DC154-1,"")</f>
        <v>3.8417393793447552E-2</v>
      </c>
      <c r="AY154" s="169">
        <f>IFERROR(Inv_SY_B!AY154/Inv_SY_B!$DC154-1,"")</f>
        <v>1.8601047699022155E-2</v>
      </c>
      <c r="AZ154" s="169">
        <f>IFERROR(Inv_SY_B!AZ154/Inv_SY_B!$DC154-1,"")</f>
        <v>3.8502153334759592E-2</v>
      </c>
      <c r="BA154" s="169">
        <f>IFERROR(Inv_SY_B!BA154/Inv_SY_B!$DC154-1,"")</f>
        <v>4.2414781920476985E-2</v>
      </c>
      <c r="BB154" s="169">
        <f>IFERROR(Inv_SY_B!BB154/Inv_SY_B!$DC154-1,"")</f>
        <v>2.4827743604839414E-2</v>
      </c>
      <c r="BC154" s="169">
        <f>IFERROR(Inv_SY_B!BC154/Inv_SY_B!$DC154-1,"")</f>
        <v>4.9821706979384262E-2</v>
      </c>
      <c r="BD154" s="169">
        <f>IFERROR(Inv_SY_B!BD154/Inv_SY_B!$DC154-1,"")</f>
        <v>4.8422961972507839E-2</v>
      </c>
      <c r="BE154" s="169">
        <f>IFERROR(Inv_SY_B!BE154/Inv_SY_B!$DC154-1,"")</f>
        <v>6.8132833280517779E-2</v>
      </c>
      <c r="BF154" s="169">
        <f>IFERROR(Inv_SY_B!BF154/Inv_SY_B!$DC154-1,"")</f>
        <v>4.7406251815661271E-2</v>
      </c>
      <c r="BG154" s="169">
        <f>IFERROR(Inv_SY_B!BG154/Inv_SY_B!$DC154-1,"")</f>
        <v>1.5123823738724784E-2</v>
      </c>
      <c r="BH154" s="169">
        <f>IFERROR(Inv_SY_B!BH154/Inv_SY_B!$DC154-1,"")</f>
        <v>3.6919975230269575E-2</v>
      </c>
      <c r="BI154" s="169">
        <f>IFERROR(Inv_SY_B!BI154/Inv_SY_B!$DC154-1,"")</f>
        <v>2.6638144283589682E-2</v>
      </c>
      <c r="BJ154" s="169">
        <f>IFERROR(Inv_SY_B!BJ154/Inv_SY_B!$DC154-1,"")</f>
        <v>2.3881891952541867E-2</v>
      </c>
      <c r="BK154" s="169">
        <f>IFERROR(Inv_SY_B!BK154/Inv_SY_B!$DC154-1,"")</f>
        <v>1.3209678792396318E-3</v>
      </c>
      <c r="BL154" s="169">
        <f>IFERROR(Inv_SY_B!BL154/Inv_SY_B!$DC154-1,"")</f>
        <v>1.4803876943591199E-2</v>
      </c>
      <c r="BM154" s="169">
        <f>IFERROR(Inv_SY_B!BM154/Inv_SY_B!$DC154-1,"")</f>
        <v>9.1756494427155388E-3</v>
      </c>
      <c r="BN154" s="169">
        <f>IFERROR(Inv_SY_B!BN154/Inv_SY_B!$DC154-1,"")</f>
        <v>9.5420894025712855E-3</v>
      </c>
      <c r="BO154" s="169">
        <f>IFERROR(Inv_SY_B!BO154/Inv_SY_B!$DC154-1,"")</f>
        <v>6.911745517873924E-2</v>
      </c>
      <c r="BP154" s="169">
        <f>IFERROR(Inv_SY_B!BP154/Inv_SY_B!$DC154-1,"")</f>
        <v>5.8583598137277981E-2</v>
      </c>
      <c r="BQ154" s="169">
        <f>IFERROR(Inv_SY_B!BQ154/Inv_SY_B!$DC154-1,"")</f>
        <v>6.9522414278347267E-2</v>
      </c>
      <c r="BR154" s="169">
        <f>IFERROR(Inv_SY_B!BR154/Inv_SY_B!$DC154-1,"")</f>
        <v>7.3933628829923714E-2</v>
      </c>
      <c r="BS154" s="169">
        <f>IFERROR(Inv_SY_B!BS154/Inv_SY_B!$DC154-1,"")</f>
        <v>4.6900736213443706E-2</v>
      </c>
      <c r="BT154" s="169">
        <f>IFERROR(Inv_SY_B!BT154/Inv_SY_B!$DC154-1,"")</f>
        <v>7.0194141786983577E-2</v>
      </c>
      <c r="BU154" s="169">
        <f>IFERROR(Inv_SY_B!BU154/Inv_SY_B!$DC154-1,"")</f>
        <v>5.3728685685327626E-2</v>
      </c>
      <c r="BV154" s="169">
        <f>IFERROR(Inv_SY_B!BV154/Inv_SY_B!$DC154-1,"")</f>
        <v>3.8346806584146798E-2</v>
      </c>
      <c r="BW154" s="169">
        <f>IFERROR(Inv_SY_B!BW154/Inv_SY_B!$DC154-1,"")</f>
        <v>8.0945371245083164E-2</v>
      </c>
      <c r="BX154" s="169">
        <f>IFERROR(Inv_SY_B!BX154/Inv_SY_B!$DC154-1,"")</f>
        <v>8.5260289654411903E-2</v>
      </c>
      <c r="BY154" s="169">
        <f>IFERROR(Inv_SY_B!BY154/Inv_SY_B!$DC154-1,"")</f>
        <v>8.8352786680403028E-2</v>
      </c>
      <c r="BZ154" s="169">
        <f>IFERROR(Inv_SY_B!BZ154/Inv_SY_B!$DC154-1,"")</f>
        <v>8.039201211394098E-2</v>
      </c>
      <c r="CA154" s="169">
        <f>IFERROR(Inv_SY_B!CA154/Inv_SY_B!$DC154-1,"")</f>
        <v>2.4099940425446942E-2</v>
      </c>
      <c r="CB154" s="169">
        <f>IFERROR(Inv_SY_B!CB154/Inv_SY_B!$DC154-1,"")</f>
        <v>7.1957381847373991E-3</v>
      </c>
      <c r="CC154" s="169">
        <f>IFERROR(Inv_SY_B!CC154/Inv_SY_B!$DC154-1,"")</f>
        <v>2.6697060949656182E-2</v>
      </c>
      <c r="CD154" s="169">
        <f>IFERROR(Inv_SY_B!CD154/Inv_SY_B!$DC154-1,"")</f>
        <v>3.4505589638172296E-2</v>
      </c>
      <c r="CE154" s="169">
        <f>IFERROR(Inv_SY_B!CE154/Inv_SY_B!$DC154-1,"")</f>
        <v>1.0942469038440317E-2</v>
      </c>
      <c r="CF154" s="169">
        <f>IFERROR(Inv_SY_B!CF154/Inv_SY_B!$DC154-1,"")</f>
        <v>1.7501191598953136E-2</v>
      </c>
      <c r="CG154" s="169">
        <f>IFERROR(Inv_SY_B!CG154/Inv_SY_B!$DC154-1,"")</f>
        <v>1.6828555235897769E-2</v>
      </c>
      <c r="CH154" s="169">
        <f>IFERROR(Inv_SY_B!CH154/Inv_SY_B!$DC154-1,"")</f>
        <v>2.2590422720039749E-2</v>
      </c>
      <c r="CI154" s="169">
        <f>IFERROR(Inv_SY_B!CI154/Inv_SY_B!$DC154-1,"")</f>
        <v>-0.90818073143850031</v>
      </c>
      <c r="CJ154" s="169" t="str">
        <f>IFERROR(Inv_SY_B!CJ154/Inv_SY_B!$DC154-1,"")</f>
        <v/>
      </c>
      <c r="CK154" s="169">
        <f>IFERROR(Inv_SY_B!CK154/Inv_SY_B!$DC154-1,"")</f>
        <v>-0.58063314839699665</v>
      </c>
      <c r="CL154" s="169">
        <f>IFERROR(Inv_SY_B!CL154/Inv_SY_B!$DC154-1,"")</f>
        <v>-0.42566106333963061</v>
      </c>
      <c r="CM154" s="169">
        <f>IFERROR(Inv_SY_B!CM154/Inv_SY_B!$DB154-1,"")</f>
        <v>4.7085698954846489E-2</v>
      </c>
      <c r="CN154" s="169">
        <f>IFERROR(Inv_SY_B!CN154/Inv_SY_B!$DB154-1,"")</f>
        <v>-9.5481841399660539E-3</v>
      </c>
      <c r="CO154" s="169">
        <f>IFERROR(Inv_SY_B!CO154/Inv_SY_B!$DB154-1,"")</f>
        <v>1.0576434695612091E-2</v>
      </c>
      <c r="CP154" s="169">
        <f>IFERROR(Inv_SY_B!CP154/Inv_SY_B!$DB154-1,"")</f>
        <v>-5.5690250666344032E-2</v>
      </c>
      <c r="CQ154" s="169">
        <f>IFERROR(Inv_SY_B!CQ154/Inv_SY_B!$DB154-1,"")</f>
        <v>-3.3070800183432336E-4</v>
      </c>
      <c r="CR154" s="169">
        <f>IFERROR(Inv_SY_B!CR154/Inv_SY_B!$DB154-1,"")</f>
        <v>1.1890768208944413E-2</v>
      </c>
      <c r="CS154" s="169">
        <f>IFERROR(Inv_SY_B!CS154/Inv_SY_B!$DB154-1,"")</f>
        <v>-4.2927892076296104E-2</v>
      </c>
      <c r="CT154" s="169">
        <f>IFERROR(Inv_SY_B!CT154/Inv_SY_B!$DB154-1,"")</f>
        <v>3.8944133025037075E-2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2.2494560408088393E-2</v>
      </c>
      <c r="D155" s="169">
        <f>IFERROR(Inv_SY_B!D155/Inv_SY_B!$DA155-1,"")</f>
        <v>2.5267880059414383E-2</v>
      </c>
      <c r="E155" s="169">
        <f>IFERROR(Inv_SY_B!E155/Inv_SY_B!$DA155-1,"")</f>
        <v>4.1431715957542803E-3</v>
      </c>
      <c r="F155" s="169">
        <f>IFERROR(Inv_SY_B!F155/Inv_SY_B!$DA155-1,"")</f>
        <v>7.0722802243516902E-4</v>
      </c>
      <c r="G155" s="169">
        <f>IFERROR(Inv_SY_B!G155/Inv_SY_B!$DA155-1,"")</f>
        <v>1.009641829824437E-3</v>
      </c>
      <c r="H155" s="169">
        <f>IFERROR(Inv_SY_B!H155/Inv_SY_B!$DA155-1,"")</f>
        <v>7.7714407326225921E-3</v>
      </c>
      <c r="I155" s="169">
        <f>IFERROR(Inv_SY_B!I155/Inv_SY_B!$DA155-1,"")</f>
        <v>4.0569355710701194E-2</v>
      </c>
      <c r="J155" s="169">
        <f>IFERROR(Inv_SY_B!J155/Inv_SY_B!$DA155-1,"")</f>
        <v>-6.8857586526136494E-3</v>
      </c>
      <c r="K155" s="169">
        <f>IFERROR(Inv_SY_B!K155/Inv_SY_B!$DA155-1,"")</f>
        <v>2.2473944438464954E-2</v>
      </c>
      <c r="L155" s="169">
        <f>IFERROR(Inv_SY_B!L155/Inv_SY_B!$DA155-1,"")</f>
        <v>2.2703678474176092E-2</v>
      </c>
      <c r="M155" s="169">
        <f>IFERROR(Inv_SY_B!M155/Inv_SY_B!$DA155-1,"")</f>
        <v>1.8421834134716653E-2</v>
      </c>
      <c r="N155" s="169">
        <f>IFERROR(Inv_SY_B!N155/Inv_SY_B!$DA155-1,"")</f>
        <v>1.6363230254732741E-2</v>
      </c>
      <c r="O155" s="169">
        <f>IFERROR(Inv_SY_B!O155/Inv_SY_B!$DA155-1,"")</f>
        <v>1.1769463510288958E-2</v>
      </c>
      <c r="P155" s="169">
        <f>IFERROR(Inv_SY_B!P155/Inv_SY_B!$DA155-1,"")</f>
        <v>-1.7378553224523086E-2</v>
      </c>
      <c r="Q155" s="169">
        <f>IFERROR(Inv_SY_B!Q155/Inv_SY_B!$DA155-1,"")</f>
        <v>-2.2394509239514915E-2</v>
      </c>
      <c r="R155" s="169">
        <f>IFERROR(Inv_SY_B!R155/Inv_SY_B!$DA155-1,"")</f>
        <v>-5.0261967760411808E-2</v>
      </c>
      <c r="S155" s="169">
        <f>IFERROR(Inv_SY_B!S155/Inv_SY_B!$DA155-1,"")</f>
        <v>-2.6565216182360962E-2</v>
      </c>
      <c r="T155" s="169">
        <f>IFERROR(Inv_SY_B!T155/Inv_SY_B!$DA155-1,"")</f>
        <v>1.4467226184853299E-3</v>
      </c>
      <c r="U155" s="169">
        <f>IFERROR(Inv_SY_B!U155/Inv_SY_B!$DA155-1,"")</f>
        <v>6.7292004970262997E-2</v>
      </c>
      <c r="V155" s="169">
        <f>IFERROR(Inv_SY_B!V155/Inv_SY_B!$DA155-1,"")</f>
        <v>8.0455456727636543E-2</v>
      </c>
      <c r="W155" s="169">
        <f>IFERROR(Inv_SY_B!W155/Inv_SY_B!$DA155-1,"")</f>
        <v>4.4054850697299086E-2</v>
      </c>
      <c r="X155" s="169">
        <f>IFERROR(Inv_SY_B!X155/Inv_SY_B!$DA155-1,"")</f>
        <v>-3.6928077680009608E-3</v>
      </c>
      <c r="Y155" s="169">
        <f>IFERROR(Inv_SY_B!Y155/Inv_SY_B!$DA155-1,"")</f>
        <v>2.6425694565118896E-2</v>
      </c>
      <c r="Z155" s="169">
        <f>IFERROR(Inv_SY_B!Z155/Inv_SY_B!$DA155-1,"")</f>
        <v>2.1127334635107076E-4</v>
      </c>
      <c r="AA155" s="169">
        <f>IFERROR(Inv_SY_B!AA155/Inv_SY_B!$DA155-1,"")</f>
        <v>-7.7767447857028715E-2</v>
      </c>
      <c r="AB155" s="169">
        <f>IFERROR(Inv_SY_B!AB155/Inv_SY_B!$DA155-1,"")</f>
        <v>-3.7911278747562838E-2</v>
      </c>
      <c r="AC155" s="169">
        <f>IFERROR(Inv_SY_B!AC155/Inv_SY_B!$DA155-1,"")</f>
        <v>-1.0422670625736652E-2</v>
      </c>
      <c r="AD155" s="169">
        <f>IFERROR(Inv_SY_B!AD155/Inv_SY_B!$DA155-1,"")</f>
        <v>-4.0393356210376541E-2</v>
      </c>
      <c r="AE155" s="169">
        <f>IFERROR(Inv_SY_B!AE155/Inv_SY_B!$DA155-1,"")</f>
        <v>-2.0392682413166829E-2</v>
      </c>
      <c r="AF155" s="169">
        <f>IFERROR(Inv_SY_B!AF155/Inv_SY_B!$DA155-1,"")</f>
        <v>-1.9644866616429502E-3</v>
      </c>
      <c r="AG155" s="169">
        <f>IFERROR(Inv_SY_B!AG155/Inv_SY_B!$DA155-1,"")</f>
        <v>-2.302667453769236E-2</v>
      </c>
      <c r="AH155" s="169">
        <f>IFERROR(Inv_SY_B!AH155/Inv_SY_B!$DA155-1,"")</f>
        <v>-7.4524022215744834E-2</v>
      </c>
      <c r="AI155" s="169">
        <f>IFERROR(Inv_SY_B!AI155/Inv_SY_B!$DC155-1,"")</f>
        <v>2.4358731581678006E-2</v>
      </c>
      <c r="AJ155" s="169">
        <f>IFERROR(Inv_SY_B!AJ155/Inv_SY_B!$DC155-1,"")</f>
        <v>2.3108424498666347E-2</v>
      </c>
      <c r="AK155" s="169">
        <f>IFERROR(Inv_SY_B!AK155/Inv_SY_B!$DC155-1,"")</f>
        <v>2.4906895770781645E-2</v>
      </c>
      <c r="AL155" s="169">
        <f>IFERROR(Inv_SY_B!AL155/Inv_SY_B!$DC155-1,"")</f>
        <v>1.269254366266237E-2</v>
      </c>
      <c r="AM155" s="169">
        <f>IFERROR(Inv_SY_B!AM155/Inv_SY_B!$DC155-1,"")</f>
        <v>1.9201935087229005E-2</v>
      </c>
      <c r="AN155" s="169">
        <f>IFERROR(Inv_SY_B!AN155/Inv_SY_B!$DC155-1,"")</f>
        <v>1.5978697203873793E-2</v>
      </c>
      <c r="AO155" s="169">
        <f>IFERROR(Inv_SY_B!AO155/Inv_SY_B!$DC155-1,"")</f>
        <v>6.6834177729024891E-3</v>
      </c>
      <c r="AP155" s="169">
        <f>IFERROR(Inv_SY_B!AP155/Inv_SY_B!$DC155-1,"")</f>
        <v>6.7735854953503427E-3</v>
      </c>
      <c r="AQ155" s="169">
        <f>IFERROR(Inv_SY_B!AQ155/Inv_SY_B!$DC155-1,"")</f>
        <v>6.6688126004683657E-3</v>
      </c>
      <c r="AR155" s="169">
        <f>IFERROR(Inv_SY_B!AR155/Inv_SY_B!$DC155-1,"")</f>
        <v>3.5196663998771083E-3</v>
      </c>
      <c r="AS155" s="169">
        <f>IFERROR(Inv_SY_B!AS155/Inv_SY_B!$DC155-1,"")</f>
        <v>1.4959734923223333E-3</v>
      </c>
      <c r="AT155" s="169">
        <f>IFERROR(Inv_SY_B!AT155/Inv_SY_B!$DC155-1,"")</f>
        <v>7.0223307992338668E-3</v>
      </c>
      <c r="AU155" s="169">
        <f>IFERROR(Inv_SY_B!AU155/Inv_SY_B!$DC155-1,"")</f>
        <v>1.2748737239427044E-2</v>
      </c>
      <c r="AV155" s="169">
        <f>IFERROR(Inv_SY_B!AV155/Inv_SY_B!$DC155-1,"")</f>
        <v>-4.0352540050831887E-2</v>
      </c>
      <c r="AW155" s="169">
        <f>IFERROR(Inv_SY_B!AW155/Inv_SY_B!$DC155-1,"")</f>
        <v>-8.9467447991320448E-5</v>
      </c>
      <c r="AX155" s="169">
        <f>IFERROR(Inv_SY_B!AX155/Inv_SY_B!$DC155-1,"")</f>
        <v>-2.9694089470051477E-3</v>
      </c>
      <c r="AY155" s="169">
        <f>IFERROR(Inv_SY_B!AY155/Inv_SY_B!$DC155-1,"")</f>
        <v>-2.9184638775424765E-2</v>
      </c>
      <c r="AZ155" s="169">
        <f>IFERROR(Inv_SY_B!AZ155/Inv_SY_B!$DC155-1,"")</f>
        <v>-8.0276421612558435E-3</v>
      </c>
      <c r="BA155" s="169">
        <f>IFERROR(Inv_SY_B!BA155/Inv_SY_B!$DC155-1,"")</f>
        <v>-1.1819152453564574E-2</v>
      </c>
      <c r="BB155" s="169">
        <f>IFERROR(Inv_SY_B!BB155/Inv_SY_B!$DC155-1,"")</f>
        <v>-7.6380550487462617E-3</v>
      </c>
      <c r="BC155" s="169">
        <f>IFERROR(Inv_SY_B!BC155/Inv_SY_B!$DC155-1,"")</f>
        <v>-1.0536723240153201E-3</v>
      </c>
      <c r="BD155" s="169">
        <f>IFERROR(Inv_SY_B!BD155/Inv_SY_B!$DC155-1,"")</f>
        <v>-1.4670787860107337E-2</v>
      </c>
      <c r="BE155" s="169">
        <f>IFERROR(Inv_SY_B!BE155/Inv_SY_B!$DC155-1,"")</f>
        <v>1.1359507147191694E-2</v>
      </c>
      <c r="BF155" s="169">
        <f>IFERROR(Inv_SY_B!BF155/Inv_SY_B!$DC155-1,"")</f>
        <v>5.2468947413570888E-3</v>
      </c>
      <c r="BG155" s="169">
        <f>IFERROR(Inv_SY_B!BG155/Inv_SY_B!$DC155-1,"")</f>
        <v>3.94449152988674E-3</v>
      </c>
      <c r="BH155" s="169">
        <f>IFERROR(Inv_SY_B!BH155/Inv_SY_B!$DC155-1,"")</f>
        <v>2.0280190595614034E-3</v>
      </c>
      <c r="BI155" s="169">
        <f>IFERROR(Inv_SY_B!BI155/Inv_SY_B!$DC155-1,"")</f>
        <v>-6.7854722457431071E-3</v>
      </c>
      <c r="BJ155" s="169">
        <f>IFERROR(Inv_SY_B!BJ155/Inv_SY_B!$DC155-1,"")</f>
        <v>-1.8454678054280471E-4</v>
      </c>
      <c r="BK155" s="169">
        <f>IFERROR(Inv_SY_B!BK155/Inv_SY_B!$DC155-1,"")</f>
        <v>-2.9814908139692675E-2</v>
      </c>
      <c r="BL155" s="169">
        <f>IFERROR(Inv_SY_B!BL155/Inv_SY_B!$DC155-1,"")</f>
        <v>-1.4051323279039796E-2</v>
      </c>
      <c r="BM155" s="169">
        <f>IFERROR(Inv_SY_B!BM155/Inv_SY_B!$DC155-1,"")</f>
        <v>-1.2573271473356074E-2</v>
      </c>
      <c r="BN155" s="169">
        <f>IFERROR(Inv_SY_B!BN155/Inv_SY_B!$DC155-1,"")</f>
        <v>-2.0833369806129154E-3</v>
      </c>
      <c r="BO155" s="169">
        <f>IFERROR(Inv_SY_B!BO155/Inv_SY_B!$DC155-1,"")</f>
        <v>1.421698775892688E-2</v>
      </c>
      <c r="BP155" s="169">
        <f>IFERROR(Inv_SY_B!BP155/Inv_SY_B!$DC155-1,"")</f>
        <v>7.9692759129299517E-3</v>
      </c>
      <c r="BQ155" s="169">
        <f>IFERROR(Inv_SY_B!BQ155/Inv_SY_B!$DC155-1,"")</f>
        <v>2.6239795987546444E-2</v>
      </c>
      <c r="BR155" s="169">
        <f>IFERROR(Inv_SY_B!BR155/Inv_SY_B!$DC155-1,"")</f>
        <v>3.8882831772713011E-2</v>
      </c>
      <c r="BS155" s="169">
        <f>IFERROR(Inv_SY_B!BS155/Inv_SY_B!$DC155-1,"")</f>
        <v>1.6337930273438328E-2</v>
      </c>
      <c r="BT155" s="169">
        <f>IFERROR(Inv_SY_B!BT155/Inv_SY_B!$DC155-1,"")</f>
        <v>3.1416324326656975E-2</v>
      </c>
      <c r="BU155" s="169">
        <f>IFERROR(Inv_SY_B!BU155/Inv_SY_B!$DC155-1,"")</f>
        <v>2.1767683916368519E-2</v>
      </c>
      <c r="BV155" s="169">
        <f>IFERROR(Inv_SY_B!BV155/Inv_SY_B!$DC155-1,"")</f>
        <v>6.8986765757945712E-3</v>
      </c>
      <c r="BW155" s="169">
        <f>IFERROR(Inv_SY_B!BW155/Inv_SY_B!$DC155-1,"")</f>
        <v>5.8822744426858753E-2</v>
      </c>
      <c r="BX155" s="169">
        <f>IFERROR(Inv_SY_B!BX155/Inv_SY_B!$DC155-1,"")</f>
        <v>4.9702061612417525E-2</v>
      </c>
      <c r="BY155" s="169">
        <f>IFERROR(Inv_SY_B!BY155/Inv_SY_B!$DC155-1,"")</f>
        <v>5.8922745463844128E-2</v>
      </c>
      <c r="BZ155" s="169">
        <f>IFERROR(Inv_SY_B!BZ155/Inv_SY_B!$DC155-1,"")</f>
        <v>4.9765474034694002E-2</v>
      </c>
      <c r="CA155" s="169">
        <f>IFERROR(Inv_SY_B!CA155/Inv_SY_B!$DC155-1,"")</f>
        <v>-1.4116450067801822E-2</v>
      </c>
      <c r="CB155" s="169">
        <f>IFERROR(Inv_SY_B!CB155/Inv_SY_B!$DC155-1,"")</f>
        <v>-3.0393867001086705E-2</v>
      </c>
      <c r="CC155" s="169">
        <f>IFERROR(Inv_SY_B!CC155/Inv_SY_B!$DC155-1,"")</f>
        <v>2.3155494771208485E-2</v>
      </c>
      <c r="CD155" s="169">
        <f>IFERROR(Inv_SY_B!CD155/Inv_SY_B!$DC155-1,"")</f>
        <v>2.9415190099419508E-2</v>
      </c>
      <c r="CE155" s="169">
        <f>IFERROR(Inv_SY_B!CE155/Inv_SY_B!$DC155-1,"")</f>
        <v>-3.4519879525418684E-4</v>
      </c>
      <c r="CF155" s="169">
        <f>IFERROR(Inv_SY_B!CF155/Inv_SY_B!$DC155-1,"")</f>
        <v>-5.4058323575574274E-3</v>
      </c>
      <c r="CG155" s="169">
        <f>IFERROR(Inv_SY_B!CG155/Inv_SY_B!$DC155-1,"")</f>
        <v>-6.2894940258351184E-3</v>
      </c>
      <c r="CH155" s="169">
        <f>IFERROR(Inv_SY_B!CH155/Inv_SY_B!$DC155-1,"")</f>
        <v>-4.8432878021476E-6</v>
      </c>
      <c r="CI155" s="169">
        <f>IFERROR(Inv_SY_B!CI155/Inv_SY_B!$DC155-1,"")</f>
        <v>-1</v>
      </c>
      <c r="CJ155" s="169" t="str">
        <f>IFERROR(Inv_SY_B!CJ155/Inv_SY_B!$DC155-1,"")</f>
        <v/>
      </c>
      <c r="CK155" s="169">
        <f>IFERROR(Inv_SY_B!CK155/Inv_SY_B!$DC155-1,"")</f>
        <v>3.599378797323749E-2</v>
      </c>
      <c r="CL155" s="169">
        <f>IFERROR(Inv_SY_B!CL155/Inv_SY_B!$DC155-1,"")</f>
        <v>-0.41939175948525853</v>
      </c>
      <c r="CM155" s="169">
        <f>IFERROR(Inv_SY_B!CM155/Inv_SY_B!$DB155-1,"")</f>
        <v>4.6235367341118883E-2</v>
      </c>
      <c r="CN155" s="169">
        <f>IFERROR(Inv_SY_B!CN155/Inv_SY_B!$DB155-1,"")</f>
        <v>-7.7195892858764603E-3</v>
      </c>
      <c r="CO155" s="169">
        <f>IFERROR(Inv_SY_B!CO155/Inv_SY_B!$DB155-1,"")</f>
        <v>1.2478768436753995E-2</v>
      </c>
      <c r="CP155" s="169">
        <f>IFERROR(Inv_SY_B!CP155/Inv_SY_B!$DB155-1,"")</f>
        <v>-5.3198284466146384E-2</v>
      </c>
      <c r="CQ155" s="169">
        <f>IFERROR(Inv_SY_B!CQ155/Inv_SY_B!$DB155-1,"")</f>
        <v>7.3793837951363628E-4</v>
      </c>
      <c r="CR155" s="169">
        <f>IFERROR(Inv_SY_B!CR155/Inv_SY_B!$DB155-1,"")</f>
        <v>3.9100449845423491E-2</v>
      </c>
      <c r="CS155" s="169">
        <f>IFERROR(Inv_SY_B!CS155/Inv_SY_B!$DB155-1,"")</f>
        <v>8.5386719087934271E-3</v>
      </c>
      <c r="CT155" s="169">
        <f>IFERROR(Inv_SY_B!CT155/Inv_SY_B!$DB155-1,"")</f>
        <v>-4.6173322159579477E-2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8.9405887962865638E-3</v>
      </c>
      <c r="D156" s="169">
        <f>IFERROR(Inv_SY_B!D156/Inv_SY_B!$DA156-1,"")</f>
        <v>9.888908063031332E-3</v>
      </c>
      <c r="E156" s="169">
        <f>IFERROR(Inv_SY_B!E156/Inv_SY_B!$DA156-1,"")</f>
        <v>-7.4076164685992207E-3</v>
      </c>
      <c r="F156" s="169">
        <f>IFERROR(Inv_SY_B!F156/Inv_SY_B!$DA156-1,"")</f>
        <v>-9.8890974274278287E-3</v>
      </c>
      <c r="G156" s="169">
        <f>IFERROR(Inv_SY_B!G156/Inv_SY_B!$DA156-1,"")</f>
        <v>-1.1462307350934009E-2</v>
      </c>
      <c r="H156" s="169">
        <f>IFERROR(Inv_SY_B!H156/Inv_SY_B!$DA156-1,"")</f>
        <v>-4.1269999823208003E-3</v>
      </c>
      <c r="I156" s="169">
        <f>IFERROR(Inv_SY_B!I156/Inv_SY_B!$DA156-1,"")</f>
        <v>2.4047288065355943E-2</v>
      </c>
      <c r="J156" s="169">
        <f>IFERROR(Inv_SY_B!J156/Inv_SY_B!$DA156-1,"")</f>
        <v>-1.0905440981185177E-2</v>
      </c>
      <c r="K156" s="169">
        <f>IFERROR(Inv_SY_B!K156/Inv_SY_B!$DA156-1,"")</f>
        <v>9.4449148222526258E-3</v>
      </c>
      <c r="L156" s="169">
        <f>IFERROR(Inv_SY_B!L156/Inv_SY_B!$DA156-1,"")</f>
        <v>1.9102914020049599E-2</v>
      </c>
      <c r="M156" s="169">
        <f>IFERROR(Inv_SY_B!M156/Inv_SY_B!$DA156-1,"")</f>
        <v>1.7763867386715315E-3</v>
      </c>
      <c r="N156" s="169">
        <f>IFERROR(Inv_SY_B!N156/Inv_SY_B!$DA156-1,"")</f>
        <v>1.732446002022936E-4</v>
      </c>
      <c r="O156" s="169">
        <f>IFERROR(Inv_SY_B!O156/Inv_SY_B!$DA156-1,"")</f>
        <v>-4.7817064626232142E-3</v>
      </c>
      <c r="P156" s="169">
        <f>IFERROR(Inv_SY_B!P156/Inv_SY_B!$DA156-1,"")</f>
        <v>-3.2561612094550996E-2</v>
      </c>
      <c r="Q156" s="169">
        <f>IFERROR(Inv_SY_B!Q156/Inv_SY_B!$DA156-1,"")</f>
        <v>-3.7388417238199856E-2</v>
      </c>
      <c r="R156" s="169">
        <f>IFERROR(Inv_SY_B!R156/Inv_SY_B!$DA156-1,"")</f>
        <v>-6.4666074726193012E-2</v>
      </c>
      <c r="S156" s="169">
        <f>IFERROR(Inv_SY_B!S156/Inv_SY_B!$DA156-1,"")</f>
        <v>-4.0079980133092219E-2</v>
      </c>
      <c r="T156" s="169">
        <f>IFERROR(Inv_SY_B!T156/Inv_SY_B!$DA156-1,"")</f>
        <v>-1.3733461650727641E-2</v>
      </c>
      <c r="U156" s="169">
        <f>IFERROR(Inv_SY_B!U156/Inv_SY_B!$DA156-1,"")</f>
        <v>4.6775178779215665E-2</v>
      </c>
      <c r="V156" s="169">
        <f>IFERROR(Inv_SY_B!V156/Inv_SY_B!$DA156-1,"")</f>
        <v>6.0850439057514416E-2</v>
      </c>
      <c r="W156" s="169">
        <f>IFERROR(Inv_SY_B!W156/Inv_SY_B!$DA156-1,"")</f>
        <v>2.5740346828529326E-2</v>
      </c>
      <c r="X156" s="169">
        <f>IFERROR(Inv_SY_B!X156/Inv_SY_B!$DA156-1,"")</f>
        <v>-2.0652155562636998E-2</v>
      </c>
      <c r="Y156" s="169">
        <f>IFERROR(Inv_SY_B!Y156/Inv_SY_B!$DA156-1,"")</f>
        <v>6.4048624946040356E-3</v>
      </c>
      <c r="Z156" s="169">
        <f>IFERROR(Inv_SY_B!Z156/Inv_SY_B!$DA156-1,"")</f>
        <v>-2.3559922679561862E-2</v>
      </c>
      <c r="AA156" s="169">
        <f>IFERROR(Inv_SY_B!AA156/Inv_SY_B!$DA156-1,"")</f>
        <v>-2.0709148848491621E-2</v>
      </c>
      <c r="AB156" s="169">
        <f>IFERROR(Inv_SY_B!AB156/Inv_SY_B!$DA156-1,"")</f>
        <v>1.0186766153083004E-2</v>
      </c>
      <c r="AC156" s="169">
        <f>IFERROR(Inv_SY_B!AC156/Inv_SY_B!$DA156-1,"")</f>
        <v>1.0803674101878658E-2</v>
      </c>
      <c r="AD156" s="169">
        <f>IFERROR(Inv_SY_B!AD156/Inv_SY_B!$DA156-1,"")</f>
        <v>-3.8216240395327783E-2</v>
      </c>
      <c r="AE156" s="169">
        <f>IFERROR(Inv_SY_B!AE156/Inv_SY_B!$DA156-1,"")</f>
        <v>4.7512394819537729E-3</v>
      </c>
      <c r="AF156" s="169">
        <f>IFERROR(Inv_SY_B!AF156/Inv_SY_B!$DA156-1,"")</f>
        <v>3.1568366512306101E-2</v>
      </c>
      <c r="AG156" s="169">
        <f>IFERROR(Inv_SY_B!AG156/Inv_SY_B!$DA156-1,"")</f>
        <v>5.7208593943811392E-2</v>
      </c>
      <c r="AH156" s="169">
        <f>IFERROR(Inv_SY_B!AH156/Inv_SY_B!$DA156-1,"")</f>
        <v>1.247646954313697E-2</v>
      </c>
      <c r="AI156" s="169">
        <f>IFERROR(Inv_SY_B!AI156/Inv_SY_B!$DC156-1,"")</f>
        <v>1.2517358668746814E-2</v>
      </c>
      <c r="AJ156" s="169">
        <f>IFERROR(Inv_SY_B!AJ156/Inv_SY_B!$DC156-1,"")</f>
        <v>9.5446124600890858E-3</v>
      </c>
      <c r="AK156" s="169">
        <f>IFERROR(Inv_SY_B!AK156/Inv_SY_B!$DC156-1,"")</f>
        <v>4.1417918936361708E-2</v>
      </c>
      <c r="AL156" s="169">
        <f>IFERROR(Inv_SY_B!AL156/Inv_SY_B!$DC156-1,"")</f>
        <v>2.1124962016735749E-2</v>
      </c>
      <c r="AM156" s="169">
        <f>IFERROR(Inv_SY_B!AM156/Inv_SY_B!$DC156-1,"")</f>
        <v>2.1531492333708213E-2</v>
      </c>
      <c r="AN156" s="169">
        <f>IFERROR(Inv_SY_B!AN156/Inv_SY_B!$DC156-1,"")</f>
        <v>9.9409786212436568E-3</v>
      </c>
      <c r="AO156" s="169">
        <f>IFERROR(Inv_SY_B!AO156/Inv_SY_B!$DC156-1,"")</f>
        <v>9.7343622180885436E-3</v>
      </c>
      <c r="AP156" s="169">
        <f>IFERROR(Inv_SY_B!AP156/Inv_SY_B!$DC156-1,"")</f>
        <v>1.2138724677959845E-2</v>
      </c>
      <c r="AQ156" s="169">
        <f>IFERROR(Inv_SY_B!AQ156/Inv_SY_B!$DC156-1,"")</f>
        <v>-1.876350903470525E-2</v>
      </c>
      <c r="AR156" s="169">
        <f>IFERROR(Inv_SY_B!AR156/Inv_SY_B!$DC156-1,"")</f>
        <v>4.6349841855846119E-3</v>
      </c>
      <c r="AS156" s="169">
        <f>IFERROR(Inv_SY_B!AS156/Inv_SY_B!$DC156-1,"")</f>
        <v>2.558658869744157E-3</v>
      </c>
      <c r="AT156" s="169">
        <f>IFERROR(Inv_SY_B!AT156/Inv_SY_B!$DC156-1,"")</f>
        <v>-2.6347287567803912E-3</v>
      </c>
      <c r="AU156" s="169">
        <f>IFERROR(Inv_SY_B!AU156/Inv_SY_B!$DC156-1,"")</f>
        <v>-8.2324098676828106E-3</v>
      </c>
      <c r="AV156" s="169">
        <f>IFERROR(Inv_SY_B!AV156/Inv_SY_B!$DC156-1,"")</f>
        <v>-5.560911963409243E-5</v>
      </c>
      <c r="AW156" s="169">
        <f>IFERROR(Inv_SY_B!AW156/Inv_SY_B!$DC156-1,"")</f>
        <v>2.6827786856726821E-3</v>
      </c>
      <c r="AX156" s="169">
        <f>IFERROR(Inv_SY_B!AX156/Inv_SY_B!$DC156-1,"")</f>
        <v>-3.6841081684368948E-3</v>
      </c>
      <c r="AY156" s="169">
        <f>IFERROR(Inv_SY_B!AY156/Inv_SY_B!$DC156-1,"")</f>
        <v>-2.7579833880473359E-3</v>
      </c>
      <c r="AZ156" s="169">
        <f>IFERROR(Inv_SY_B!AZ156/Inv_SY_B!$DC156-1,"")</f>
        <v>5.2404554494689393E-3</v>
      </c>
      <c r="BA156" s="169">
        <f>IFERROR(Inv_SY_B!BA156/Inv_SY_B!$DC156-1,"")</f>
        <v>-6.477570198530902E-3</v>
      </c>
      <c r="BB156" s="169">
        <f>IFERROR(Inv_SY_B!BB156/Inv_SY_B!$DC156-1,"")</f>
        <v>5.7314063523785652E-3</v>
      </c>
      <c r="BC156" s="169">
        <f>IFERROR(Inv_SY_B!BC156/Inv_SY_B!$DC156-1,"")</f>
        <v>-1.9477551016196637E-2</v>
      </c>
      <c r="BD156" s="169">
        <f>IFERROR(Inv_SY_B!BD156/Inv_SY_B!$DC156-1,"")</f>
        <v>9.6586829541422947E-3</v>
      </c>
      <c r="BE156" s="169">
        <f>IFERROR(Inv_SY_B!BE156/Inv_SY_B!$DC156-1,"")</f>
        <v>2.8715522454586973E-2</v>
      </c>
      <c r="BF156" s="169">
        <f>IFERROR(Inv_SY_B!BF156/Inv_SY_B!$DC156-1,"")</f>
        <v>2.813570990346248E-2</v>
      </c>
      <c r="BG156" s="169">
        <f>IFERROR(Inv_SY_B!BG156/Inv_SY_B!$DC156-1,"")</f>
        <v>-2.8046707483755373E-3</v>
      </c>
      <c r="BH156" s="169">
        <f>IFERROR(Inv_SY_B!BH156/Inv_SY_B!$DC156-1,"")</f>
        <v>1.2988570567778579E-2</v>
      </c>
      <c r="BI156" s="169">
        <f>IFERROR(Inv_SY_B!BI156/Inv_SY_B!$DC156-1,"")</f>
        <v>1.845235904061937E-2</v>
      </c>
      <c r="BJ156" s="169">
        <f>IFERROR(Inv_SY_B!BJ156/Inv_SY_B!$DC156-1,"")</f>
        <v>6.4951502202403866E-3</v>
      </c>
      <c r="BK156" s="169">
        <f>IFERROR(Inv_SY_B!BK156/Inv_SY_B!$DC156-1,"")</f>
        <v>-2.1568022859881686E-2</v>
      </c>
      <c r="BL156" s="169">
        <f>IFERROR(Inv_SY_B!BL156/Inv_SY_B!$DC156-1,"")</f>
        <v>-5.0476939293643275E-3</v>
      </c>
      <c r="BM156" s="169">
        <f>IFERROR(Inv_SY_B!BM156/Inv_SY_B!$DC156-1,"")</f>
        <v>-9.6342943955549654E-3</v>
      </c>
      <c r="BN156" s="169">
        <f>IFERROR(Inv_SY_B!BN156/Inv_SY_B!$DC156-1,"")</f>
        <v>-2.5903928849617786E-2</v>
      </c>
      <c r="BO156" s="169">
        <f>IFERROR(Inv_SY_B!BO156/Inv_SY_B!$DC156-1,"")</f>
        <v>1.619647301322269E-2</v>
      </c>
      <c r="BP156" s="169">
        <f>IFERROR(Inv_SY_B!BP156/Inv_SY_B!$DC156-1,"")</f>
        <v>2.0876957372633509E-2</v>
      </c>
      <c r="BQ156" s="169">
        <f>IFERROR(Inv_SY_B!BQ156/Inv_SY_B!$DC156-1,"")</f>
        <v>1.8598459116419885E-2</v>
      </c>
      <c r="BR156" s="169">
        <f>IFERROR(Inv_SY_B!BR156/Inv_SY_B!$DC156-1,"")</f>
        <v>2.2881515595902568E-2</v>
      </c>
      <c r="BS156" s="169">
        <f>IFERROR(Inv_SY_B!BS156/Inv_SY_B!$DC156-1,"")</f>
        <v>3.5338732704657261E-3</v>
      </c>
      <c r="BT156" s="169">
        <f>IFERROR(Inv_SY_B!BT156/Inv_SY_B!$DC156-1,"")</f>
        <v>3.5469526814055463E-2</v>
      </c>
      <c r="BU156" s="169">
        <f>IFERROR(Inv_SY_B!BU156/Inv_SY_B!$DC156-1,"")</f>
        <v>-6.3159725458216132E-3</v>
      </c>
      <c r="BV156" s="169">
        <f>IFERROR(Inv_SY_B!BV156/Inv_SY_B!$DC156-1,"")</f>
        <v>-7.0951459389967386E-3</v>
      </c>
      <c r="BW156" s="169">
        <f>IFERROR(Inv_SY_B!BW156/Inv_SY_B!$DC156-1,"")</f>
        <v>1.5048889945721733E-2</v>
      </c>
      <c r="BX156" s="169">
        <f>IFERROR(Inv_SY_B!BX156/Inv_SY_B!$DC156-1,"")</f>
        <v>5.1999008762105614E-2</v>
      </c>
      <c r="BY156" s="169">
        <f>IFERROR(Inv_SY_B!BY156/Inv_SY_B!$DC156-1,"")</f>
        <v>4.5160503663431939E-2</v>
      </c>
      <c r="BZ156" s="169">
        <f>IFERROR(Inv_SY_B!BZ156/Inv_SY_B!$DC156-1,"")</f>
        <v>5.252670443113705E-2</v>
      </c>
      <c r="CA156" s="169">
        <f>IFERROR(Inv_SY_B!CA156/Inv_SY_B!$DC156-1,"")</f>
        <v>1.2278861851753531E-2</v>
      </c>
      <c r="CB156" s="169">
        <f>IFERROR(Inv_SY_B!CB156/Inv_SY_B!$DC156-1,"")</f>
        <v>-1.7547524443979334E-3</v>
      </c>
      <c r="CC156" s="169">
        <f>IFERROR(Inv_SY_B!CC156/Inv_SY_B!$DC156-1,"")</f>
        <v>2.5704359663935916E-2</v>
      </c>
      <c r="CD156" s="169">
        <f>IFERROR(Inv_SY_B!CD156/Inv_SY_B!$DC156-1,"")</f>
        <v>2.3312856371645152E-2</v>
      </c>
      <c r="CE156" s="169">
        <f>IFERROR(Inv_SY_B!CE156/Inv_SY_B!$DC156-1,"")</f>
        <v>-4.1744255772423466E-2</v>
      </c>
      <c r="CF156" s="169">
        <f>IFERROR(Inv_SY_B!CF156/Inv_SY_B!$DC156-1,"")</f>
        <v>-4.2162174584339795E-2</v>
      </c>
      <c r="CG156" s="169">
        <f>IFERROR(Inv_SY_B!CG156/Inv_SY_B!$DC156-1,"")</f>
        <v>-2.2041030827692487E-2</v>
      </c>
      <c r="CH156" s="169">
        <f>IFERROR(Inv_SY_B!CH156/Inv_SY_B!$DC156-1,"")</f>
        <v>-7.3156585023026466E-4</v>
      </c>
      <c r="CI156" s="169">
        <f>IFERROR(Inv_SY_B!CI156/Inv_SY_B!$DC156-1,"")</f>
        <v>-1</v>
      </c>
      <c r="CJ156" s="169" t="str">
        <f>IFERROR(Inv_SY_B!CJ156/Inv_SY_B!$DC156-1,"")</f>
        <v/>
      </c>
      <c r="CK156" s="169">
        <f>IFERROR(Inv_SY_B!CK156/Inv_SY_B!$DC156-1,"")</f>
        <v>4.5868426724827716E-2</v>
      </c>
      <c r="CL156" s="169">
        <f>IFERROR(Inv_SY_B!CL156/Inv_SY_B!$DC156-1,"")</f>
        <v>-0.40381412691716834</v>
      </c>
      <c r="CM156" s="169">
        <f>IFERROR(Inv_SY_B!CM156/Inv_SY_B!$DB156-1,"")</f>
        <v>4.6548355066649005E-2</v>
      </c>
      <c r="CN156" s="169">
        <f>IFERROR(Inv_SY_B!CN156/Inv_SY_B!$DB156-1,"")</f>
        <v>-9.898433070993029E-3</v>
      </c>
      <c r="CO156" s="169">
        <f>IFERROR(Inv_SY_B!CO156/Inv_SY_B!$DB156-1,"")</f>
        <v>1.2892418806149664E-2</v>
      </c>
      <c r="CP156" s="169">
        <f>IFERROR(Inv_SY_B!CP156/Inv_SY_B!$DB156-1,"")</f>
        <v>-4.8076736411414633E-2</v>
      </c>
      <c r="CQ156" s="169">
        <f>IFERROR(Inv_SY_B!CQ156/Inv_SY_B!$DB156-1,"")</f>
        <v>2.640830075116396E-3</v>
      </c>
      <c r="CR156" s="169">
        <f>IFERROR(Inv_SY_B!CR156/Inv_SY_B!$DB156-1,"")</f>
        <v>3.955718516085116E-2</v>
      </c>
      <c r="CS156" s="169">
        <f>IFERROR(Inv_SY_B!CS156/Inv_SY_B!$DB156-1,"")</f>
        <v>9.8766200232567325E-3</v>
      </c>
      <c r="CT156" s="169">
        <f>IFERROR(Inv_SY_B!CT156/Inv_SY_B!$DB156-1,"")</f>
        <v>-5.3540239649616739E-2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4.7523102172978948E-2</v>
      </c>
      <c r="D157" s="169">
        <f>IFERROR(Inv_SY_B!D157/Inv_SY_B!$DA157-1,"")</f>
        <v>4.0148161216099432E-2</v>
      </c>
      <c r="E157" s="169">
        <f>IFERROR(Inv_SY_B!E157/Inv_SY_B!$DA157-1,"")</f>
        <v>1.6411675377706825E-2</v>
      </c>
      <c r="F157" s="169">
        <f>IFERROR(Inv_SY_B!F157/Inv_SY_B!$DA157-1,"")</f>
        <v>4.6650323167511942E-3</v>
      </c>
      <c r="G157" s="169">
        <f>IFERROR(Inv_SY_B!G157/Inv_SY_B!$DA157-1,"")</f>
        <v>9.1561100032453435E-3</v>
      </c>
      <c r="H157" s="169">
        <f>IFERROR(Inv_SY_B!H157/Inv_SY_B!$DA157-1,"")</f>
        <v>1.8156465616013584E-2</v>
      </c>
      <c r="I157" s="169">
        <f>IFERROR(Inv_SY_B!I157/Inv_SY_B!$DA157-1,"")</f>
        <v>2.4345445918542374E-2</v>
      </c>
      <c r="J157" s="169">
        <f>IFERROR(Inv_SY_B!J157/Inv_SY_B!$DA157-1,"")</f>
        <v>8.5511330343110981E-3</v>
      </c>
      <c r="K157" s="169">
        <f>IFERROR(Inv_SY_B!K157/Inv_SY_B!$DA157-1,"")</f>
        <v>1.2150273283788593E-2</v>
      </c>
      <c r="L157" s="169">
        <f>IFERROR(Inv_SY_B!L157/Inv_SY_B!$DA157-1,"")</f>
        <v>2.4462286964044511E-2</v>
      </c>
      <c r="M157" s="169">
        <f>IFERROR(Inv_SY_B!M157/Inv_SY_B!$DA157-1,"")</f>
        <v>1.905334677012438E-2</v>
      </c>
      <c r="N157" s="169">
        <f>IFERROR(Inv_SY_B!N157/Inv_SY_B!$DA157-1,"")</f>
        <v>2.8335439814668018E-2</v>
      </c>
      <c r="O157" s="169">
        <f>IFERROR(Inv_SY_B!O157/Inv_SY_B!$DA157-1,"")</f>
        <v>1.3152556130712201E-2</v>
      </c>
      <c r="P157" s="169">
        <f>IFERROR(Inv_SY_B!P157/Inv_SY_B!$DA157-1,"")</f>
        <v>-1.9769169477595216E-2</v>
      </c>
      <c r="Q157" s="169">
        <f>IFERROR(Inv_SY_B!Q157/Inv_SY_B!$DA157-1,"")</f>
        <v>-3.7064838144276746E-2</v>
      </c>
      <c r="R157" s="169">
        <f>IFERROR(Inv_SY_B!R157/Inv_SY_B!$DA157-1,"")</f>
        <v>-6.830486963411142E-2</v>
      </c>
      <c r="S157" s="169">
        <f>IFERROR(Inv_SY_B!S157/Inv_SY_B!$DA157-1,"")</f>
        <v>-3.4508646815548438E-2</v>
      </c>
      <c r="T157" s="169">
        <f>IFERROR(Inv_SY_B!T157/Inv_SY_B!$DA157-1,"")</f>
        <v>6.0335598606016116E-3</v>
      </c>
      <c r="U157" s="169">
        <f>IFERROR(Inv_SY_B!U157/Inv_SY_B!$DA157-1,"")</f>
        <v>7.9757247942275677E-2</v>
      </c>
      <c r="V157" s="169">
        <f>IFERROR(Inv_SY_B!V157/Inv_SY_B!$DA157-1,"")</f>
        <v>9.2832978389073784E-2</v>
      </c>
      <c r="W157" s="169">
        <f>IFERROR(Inv_SY_B!W157/Inv_SY_B!$DA157-1,"")</f>
        <v>5.5768594347183731E-2</v>
      </c>
      <c r="X157" s="169">
        <f>IFERROR(Inv_SY_B!X157/Inv_SY_B!$DA157-1,"")</f>
        <v>1.7166846074145869E-2</v>
      </c>
      <c r="Y157" s="169">
        <f>IFERROR(Inv_SY_B!Y157/Inv_SY_B!$DA157-1,"")</f>
        <v>2.6214902646578997E-2</v>
      </c>
      <c r="Z157" s="169">
        <f>IFERROR(Inv_SY_B!Z157/Inv_SY_B!$DA157-1,"")</f>
        <v>-1.5322298159117231E-3</v>
      </c>
      <c r="AA157" s="169">
        <f>IFERROR(Inv_SY_B!AA157/Inv_SY_B!$DA157-1,"")</f>
        <v>-0.10282402789369227</v>
      </c>
      <c r="AB157" s="169">
        <f>IFERROR(Inv_SY_B!AB157/Inv_SY_B!$DA157-1,"")</f>
        <v>-6.0791386236933809E-2</v>
      </c>
      <c r="AC157" s="169">
        <f>IFERROR(Inv_SY_B!AC157/Inv_SY_B!$DA157-1,"")</f>
        <v>-1.893122865257546E-2</v>
      </c>
      <c r="AD157" s="169">
        <f>IFERROR(Inv_SY_B!AD157/Inv_SY_B!$DA157-1,"")</f>
        <v>-6.8835287869530748E-2</v>
      </c>
      <c r="AE157" s="169">
        <f>IFERROR(Inv_SY_B!AE157/Inv_SY_B!$DA157-1,"")</f>
        <v>-3.4764331807444537E-2</v>
      </c>
      <c r="AF157" s="169">
        <f>IFERROR(Inv_SY_B!AF157/Inv_SY_B!$DA157-1,"")</f>
        <v>1.3170405926192785E-3</v>
      </c>
      <c r="AG157" s="169">
        <f>IFERROR(Inv_SY_B!AG157/Inv_SY_B!$DA157-1,"")</f>
        <v>-2.0967908266639079E-2</v>
      </c>
      <c r="AH157" s="169">
        <f>IFERROR(Inv_SY_B!AH157/Inv_SY_B!$DA157-1,"")</f>
        <v>-7.6908273857204335E-2</v>
      </c>
      <c r="AI157" s="169">
        <f>IFERROR(Inv_SY_B!AI157/Inv_SY_B!$DC157-1,"")</f>
        <v>4.5814657966845695E-2</v>
      </c>
      <c r="AJ157" s="169">
        <f>IFERROR(Inv_SY_B!AJ157/Inv_SY_B!$DC157-1,"")</f>
        <v>4.6704561521957233E-2</v>
      </c>
      <c r="AK157" s="169">
        <f>IFERROR(Inv_SY_B!AK157/Inv_SY_B!$DC157-1,"")</f>
        <v>6.5773046664928891E-2</v>
      </c>
      <c r="AL157" s="169">
        <f>IFERROR(Inv_SY_B!AL157/Inv_SY_B!$DC157-1,"")</f>
        <v>5.0642134780415793E-2</v>
      </c>
      <c r="AM157" s="169">
        <f>IFERROR(Inv_SY_B!AM157/Inv_SY_B!$DC157-1,"")</f>
        <v>5.234061737099549E-2</v>
      </c>
      <c r="AN157" s="169">
        <f>IFERROR(Inv_SY_B!AN157/Inv_SY_B!$DC157-1,"")</f>
        <v>4.4346317100911969E-2</v>
      </c>
      <c r="AO157" s="169">
        <f>IFERROR(Inv_SY_B!AO157/Inv_SY_B!$DC157-1,"")</f>
        <v>4.4299928511337017E-2</v>
      </c>
      <c r="AP157" s="169">
        <f>IFERROR(Inv_SY_B!AP157/Inv_SY_B!$DC157-1,"")</f>
        <v>4.3405361183954883E-2</v>
      </c>
      <c r="AQ157" s="169">
        <f>IFERROR(Inv_SY_B!AQ157/Inv_SY_B!$DC157-1,"")</f>
        <v>1.9850413064773642E-2</v>
      </c>
      <c r="AR157" s="169">
        <f>IFERROR(Inv_SY_B!AR157/Inv_SY_B!$DC157-1,"")</f>
        <v>3.5018384733288777E-2</v>
      </c>
      <c r="AS157" s="169">
        <f>IFERROR(Inv_SY_B!AS157/Inv_SY_B!$DC157-1,"")</f>
        <v>2.8194567575641205E-2</v>
      </c>
      <c r="AT157" s="169">
        <f>IFERROR(Inv_SY_B!AT157/Inv_SY_B!$DC157-1,"")</f>
        <v>2.8561207840347214E-2</v>
      </c>
      <c r="AU157" s="169">
        <f>IFERROR(Inv_SY_B!AU157/Inv_SY_B!$DC157-1,"")</f>
        <v>2.7921663818740283E-2</v>
      </c>
      <c r="AV157" s="169">
        <f>IFERROR(Inv_SY_B!AV157/Inv_SY_B!$DC157-1,"")</f>
        <v>1.9337409838886099E-2</v>
      </c>
      <c r="AW157" s="169">
        <f>IFERROR(Inv_SY_B!AW157/Inv_SY_B!$DC157-1,"")</f>
        <v>2.6746868802480783E-2</v>
      </c>
      <c r="AX157" s="169">
        <f>IFERROR(Inv_SY_B!AX157/Inv_SY_B!$DC157-1,"")</f>
        <v>2.1965242689861775E-2</v>
      </c>
      <c r="AY157" s="169">
        <f>IFERROR(Inv_SY_B!AY157/Inv_SY_B!$DC157-1,"")</f>
        <v>1.2984062195199764E-2</v>
      </c>
      <c r="AZ157" s="169">
        <f>IFERROR(Inv_SY_B!AZ157/Inv_SY_B!$DC157-1,"")</f>
        <v>2.2033405515359483E-2</v>
      </c>
      <c r="BA157" s="169">
        <f>IFERROR(Inv_SY_B!BA157/Inv_SY_B!$DC157-1,"")</f>
        <v>1.4339594906268571E-2</v>
      </c>
      <c r="BB157" s="169">
        <f>IFERROR(Inv_SY_B!BB157/Inv_SY_B!$DC157-1,"")</f>
        <v>1.3955974622979817E-2</v>
      </c>
      <c r="BC157" s="169">
        <f>IFERROR(Inv_SY_B!BC157/Inv_SY_B!$DC157-1,"")</f>
        <v>9.0773453211316912E-3</v>
      </c>
      <c r="BD157" s="169">
        <f>IFERROR(Inv_SY_B!BD157/Inv_SY_B!$DC157-1,"")</f>
        <v>2.7056318842359151E-2</v>
      </c>
      <c r="BE157" s="169">
        <f>IFERROR(Inv_SY_B!BE157/Inv_SY_B!$DC157-1,"")</f>
        <v>3.97435381575304E-2</v>
      </c>
      <c r="BF157" s="169">
        <f>IFERROR(Inv_SY_B!BF157/Inv_SY_B!$DC157-1,"")</f>
        <v>3.4451274109269958E-2</v>
      </c>
      <c r="BG157" s="169">
        <f>IFERROR(Inv_SY_B!BG157/Inv_SY_B!$DC157-1,"")</f>
        <v>-3.4377958770873684E-3</v>
      </c>
      <c r="BH157" s="169">
        <f>IFERROR(Inv_SY_B!BH157/Inv_SY_B!$DC157-1,"")</f>
        <v>5.7046219849763435E-3</v>
      </c>
      <c r="BI157" s="169">
        <f>IFERROR(Inv_SY_B!BI157/Inv_SY_B!$DC157-1,"")</f>
        <v>-0.30046880117951436</v>
      </c>
      <c r="BJ157" s="169">
        <f>IFERROR(Inv_SY_B!BJ157/Inv_SY_B!$DC157-1,"")</f>
        <v>-4.6744508308904642E-3</v>
      </c>
      <c r="BK157" s="169">
        <f>IFERROR(Inv_SY_B!BK157/Inv_SY_B!$DC157-1,"")</f>
        <v>-1.4891911786302892E-2</v>
      </c>
      <c r="BL157" s="169">
        <f>IFERROR(Inv_SY_B!BL157/Inv_SY_B!$DC157-1,"")</f>
        <v>-6.7476889731000744E-3</v>
      </c>
      <c r="BM157" s="169">
        <f>IFERROR(Inv_SY_B!BM157/Inv_SY_B!$DC157-1,"")</f>
        <v>-1.1124181710930769E-2</v>
      </c>
      <c r="BN157" s="169">
        <f>IFERROR(Inv_SY_B!BN157/Inv_SY_B!$DC157-1,"")</f>
        <v>-1.2981793392039975E-2</v>
      </c>
      <c r="BO157" s="169">
        <f>IFERROR(Inv_SY_B!BO157/Inv_SY_B!$DC157-1,"")</f>
        <v>4.9086890488759582E-2</v>
      </c>
      <c r="BP157" s="169">
        <f>IFERROR(Inv_SY_B!BP157/Inv_SY_B!$DC157-1,"")</f>
        <v>5.5060946403684419E-2</v>
      </c>
      <c r="BQ157" s="169">
        <f>IFERROR(Inv_SY_B!BQ157/Inv_SY_B!$DC157-1,"")</f>
        <v>-0.3104333829847189</v>
      </c>
      <c r="BR157" s="169">
        <f>IFERROR(Inv_SY_B!BR157/Inv_SY_B!$DC157-1,"")</f>
        <v>-0.64115659671735159</v>
      </c>
      <c r="BS157" s="169">
        <f>IFERROR(Inv_SY_B!BS157/Inv_SY_B!$DC157-1,"")</f>
        <v>5.7874518266561426E-2</v>
      </c>
      <c r="BT157" s="169">
        <f>IFERROR(Inv_SY_B!BT157/Inv_SY_B!$DC157-1,"")</f>
        <v>8.8904120305967727E-2</v>
      </c>
      <c r="BU157" s="169">
        <f>IFERROR(Inv_SY_B!BU157/Inv_SY_B!$DC157-1,"")</f>
        <v>3.8778881111401597E-2</v>
      </c>
      <c r="BV157" s="169">
        <f>IFERROR(Inv_SY_B!BV157/Inv_SY_B!$DC157-1,"")</f>
        <v>4.2279008229616721E-2</v>
      </c>
      <c r="BW157" s="169">
        <f>IFERROR(Inv_SY_B!BW157/Inv_SY_B!$DC157-1,"")</f>
        <v>6.8395892642355793E-2</v>
      </c>
      <c r="BX157" s="169">
        <f>IFERROR(Inv_SY_B!BX157/Inv_SY_B!$DC157-1,"")</f>
        <v>0.10577477271444713</v>
      </c>
      <c r="BY157" s="169">
        <f>IFERROR(Inv_SY_B!BY157/Inv_SY_B!$DC157-1,"")</f>
        <v>0.10061663966388434</v>
      </c>
      <c r="BZ157" s="169">
        <f>IFERROR(Inv_SY_B!BZ157/Inv_SY_B!$DC157-1,"")</f>
        <v>0.10517900834710714</v>
      </c>
      <c r="CA157" s="169">
        <f>IFERROR(Inv_SY_B!CA157/Inv_SY_B!$DC157-1,"")</f>
        <v>4.9754557452158066E-2</v>
      </c>
      <c r="CB157" s="169">
        <f>IFERROR(Inv_SY_B!CB157/Inv_SY_B!$DC157-1,"")</f>
        <v>3.6243855600225805E-2</v>
      </c>
      <c r="CC157" s="169">
        <f>IFERROR(Inv_SY_B!CC157/Inv_SY_B!$DC157-1,"")</f>
        <v>1.5438762666692751E-2</v>
      </c>
      <c r="CD157" s="169">
        <f>IFERROR(Inv_SY_B!CD157/Inv_SY_B!$DC157-1,"")</f>
        <v>1.9559938825745249E-2</v>
      </c>
      <c r="CE157" s="169">
        <f>IFERROR(Inv_SY_B!CE157/Inv_SY_B!$DC157-1,"")</f>
        <v>1.8264169574153444E-2</v>
      </c>
      <c r="CF157" s="169">
        <f>IFERROR(Inv_SY_B!CF157/Inv_SY_B!$DC157-1,"")</f>
        <v>2.1287666012721029E-2</v>
      </c>
      <c r="CG157" s="169">
        <f>IFERROR(Inv_SY_B!CG157/Inv_SY_B!$DC157-1,"")</f>
        <v>1.9115046118125978E-2</v>
      </c>
      <c r="CH157" s="169">
        <f>IFERROR(Inv_SY_B!CH157/Inv_SY_B!$DC157-1,"")</f>
        <v>4.9451072468795321E-2</v>
      </c>
      <c r="CI157" s="169">
        <f>IFERROR(Inv_SY_B!CI157/Inv_SY_B!$DC157-1,"")</f>
        <v>-1</v>
      </c>
      <c r="CJ157" s="169" t="str">
        <f>IFERROR(Inv_SY_B!CJ157/Inv_SY_B!$DC157-1,"")</f>
        <v/>
      </c>
      <c r="CK157" s="169">
        <f>IFERROR(Inv_SY_B!CK157/Inv_SY_B!$DC157-1,"")</f>
        <v>4.8744840301433445E-3</v>
      </c>
      <c r="CL157" s="169">
        <f>IFERROR(Inv_SY_B!CL157/Inv_SY_B!$DC157-1,"")</f>
        <v>-0.42029214659106939</v>
      </c>
      <c r="CM157" s="169">
        <f>IFERROR(Inv_SY_B!CM157/Inv_SY_B!$DB157-1,"")</f>
        <v>4.761109392959173E-2</v>
      </c>
      <c r="CN157" s="169">
        <f>IFERROR(Inv_SY_B!CN157/Inv_SY_B!$DB157-1,"")</f>
        <v>-6.573234789423732E-3</v>
      </c>
      <c r="CO157" s="169">
        <f>IFERROR(Inv_SY_B!CO157/Inv_SY_B!$DB157-1,"")</f>
        <v>1.284189456396323E-2</v>
      </c>
      <c r="CP157" s="169">
        <f>IFERROR(Inv_SY_B!CP157/Inv_SY_B!$DB157-1,"")</f>
        <v>-5.560269213594804E-2</v>
      </c>
      <c r="CQ157" s="169">
        <f>IFERROR(Inv_SY_B!CQ157/Inv_SY_B!$DB157-1,"")</f>
        <v>-2.7408075585594327E-3</v>
      </c>
      <c r="CR157" s="169">
        <f>IFERROR(Inv_SY_B!CR157/Inv_SY_B!$DB157-1,"")</f>
        <v>3.8054963048044899E-2</v>
      </c>
      <c r="CS157" s="169">
        <f>IFERROR(Inv_SY_B!CS157/Inv_SY_B!$DB157-1,"")</f>
        <v>1.0892875779647815E-2</v>
      </c>
      <c r="CT157" s="169">
        <f>IFERROR(Inv_SY_B!CT157/Inv_SY_B!$DB157-1,"")</f>
        <v>-4.4484092837317135E-2</v>
      </c>
      <c r="CU157" s="169">
        <f>IFERROR(Inv_SY_B!CU157/Inv_SY_B!$DB157-1,"")</f>
        <v>-0.99842080887974438</v>
      </c>
      <c r="CV157" s="169">
        <f>IFERROR(Inv_SY_B!CV157/Inv_SY_B!$DB157-1,"")</f>
        <v>-1</v>
      </c>
      <c r="CW157" s="169">
        <f>IFERROR(Inv_SY_B!CW157/Inv_SY_B!$DB157-1,"")</f>
        <v>-0.99925134643187885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2.4423488843605679E-3</v>
      </c>
      <c r="D158" s="169">
        <f>IFERROR(Inv_SY_B!D158/Inv_SY_B!$DA158-1,"")</f>
        <v>7.7434989380065211E-4</v>
      </c>
      <c r="E158" s="169">
        <f>IFERROR(Inv_SY_B!E158/Inv_SY_B!$DA158-1,"")</f>
        <v>-6.1986562349777286E-3</v>
      </c>
      <c r="F158" s="169">
        <f>IFERROR(Inv_SY_B!F158/Inv_SY_B!$DA158-1,"")</f>
        <v>2.9951558292040659E-4</v>
      </c>
      <c r="G158" s="169">
        <f>IFERROR(Inv_SY_B!G158/Inv_SY_B!$DA158-1,"")</f>
        <v>-3.4648284885528957E-3</v>
      </c>
      <c r="H158" s="169">
        <f>IFERROR(Inv_SY_B!H158/Inv_SY_B!$DA158-1,"")</f>
        <v>-2.14598674784372E-3</v>
      </c>
      <c r="I158" s="169">
        <f>IFERROR(Inv_SY_B!I158/Inv_SY_B!$DA158-1,"")</f>
        <v>2.6942300321795232E-2</v>
      </c>
      <c r="J158" s="169">
        <f>IFERROR(Inv_SY_B!J158/Inv_SY_B!$DA158-1,"")</f>
        <v>-1.0629995508222301E-2</v>
      </c>
      <c r="K158" s="169">
        <f>IFERROR(Inv_SY_B!K158/Inv_SY_B!$DA158-1,"")</f>
        <v>1.9697618868595779E-2</v>
      </c>
      <c r="L158" s="169">
        <f>IFERROR(Inv_SY_B!L158/Inv_SY_B!$DA158-1,"")</f>
        <v>2.2381231000242918E-2</v>
      </c>
      <c r="M158" s="169">
        <f>IFERROR(Inv_SY_B!M158/Inv_SY_B!$DA158-1,"")</f>
        <v>1.215800606268802E-2</v>
      </c>
      <c r="N158" s="169">
        <f>IFERROR(Inv_SY_B!N158/Inv_SY_B!$DA158-1,"")</f>
        <v>-3.0155280885546532E-4</v>
      </c>
      <c r="O158" s="169">
        <f>IFERROR(Inv_SY_B!O158/Inv_SY_B!$DA158-1,"")</f>
        <v>6.3120719878795306E-3</v>
      </c>
      <c r="P158" s="169">
        <f>IFERROR(Inv_SY_B!P158/Inv_SY_B!$DA158-1,"")</f>
        <v>-1.9296062983848783E-2</v>
      </c>
      <c r="Q158" s="169">
        <f>IFERROR(Inv_SY_B!Q158/Inv_SY_B!$DA158-1,"")</f>
        <v>-2.9168121223900778E-2</v>
      </c>
      <c r="R158" s="169">
        <f>IFERROR(Inv_SY_B!R158/Inv_SY_B!$DA158-1,"")</f>
        <v>-5.7548600672514438E-2</v>
      </c>
      <c r="S158" s="169">
        <f>IFERROR(Inv_SY_B!S158/Inv_SY_B!$DA158-1,"")</f>
        <v>-3.3604230452543127E-2</v>
      </c>
      <c r="T158" s="169">
        <f>IFERROR(Inv_SY_B!T158/Inv_SY_B!$DA158-1,"")</f>
        <v>-1.2851983391930943E-2</v>
      </c>
      <c r="U158" s="169">
        <f>IFERROR(Inv_SY_B!U158/Inv_SY_B!$DA158-1,"")</f>
        <v>4.8374078943977272E-2</v>
      </c>
      <c r="V158" s="169">
        <f>IFERROR(Inv_SY_B!V158/Inv_SY_B!$DA158-1,"")</f>
        <v>5.54197371630476E-2</v>
      </c>
      <c r="W158" s="169">
        <f>IFERROR(Inv_SY_B!W158/Inv_SY_B!$DA158-1,"")</f>
        <v>2.6181786180967226E-2</v>
      </c>
      <c r="X158" s="169">
        <f>IFERROR(Inv_SY_B!X158/Inv_SY_B!$DA158-1,"")</f>
        <v>-2.0034716974417166E-2</v>
      </c>
      <c r="Y158" s="169">
        <f>IFERROR(Inv_SY_B!Y158/Inv_SY_B!$DA158-1,"")</f>
        <v>9.6336269989814038E-3</v>
      </c>
      <c r="Z158" s="169">
        <f>IFERROR(Inv_SY_B!Z158/Inv_SY_B!$DA158-1,"")</f>
        <v>-1.8453692730485249E-2</v>
      </c>
      <c r="AA158" s="169">
        <f>IFERROR(Inv_SY_B!AA158/Inv_SY_B!$DA158-1,"")</f>
        <v>-3.3995316040650092E-2</v>
      </c>
      <c r="AB158" s="169">
        <f>IFERROR(Inv_SY_B!AB158/Inv_SY_B!$DA158-1,"")</f>
        <v>5.2451604775729521E-3</v>
      </c>
      <c r="AC158" s="169">
        <f>IFERROR(Inv_SY_B!AC158/Inv_SY_B!$DA158-1,"")</f>
        <v>9.0917266117858109E-3</v>
      </c>
      <c r="AD158" s="169">
        <f>IFERROR(Inv_SY_B!AD158/Inv_SY_B!$DA158-1,"")</f>
        <v>-3.4944003506958143E-2</v>
      </c>
      <c r="AE158" s="169">
        <f>IFERROR(Inv_SY_B!AE158/Inv_SY_B!$DA158-1,"")</f>
        <v>-3.0560382247302176E-3</v>
      </c>
      <c r="AF158" s="169">
        <f>IFERROR(Inv_SY_B!AF158/Inv_SY_B!$DA158-1,"")</f>
        <v>2.1914348681680851E-2</v>
      </c>
      <c r="AG158" s="169">
        <f>IFERROR(Inv_SY_B!AG158/Inv_SY_B!$DA158-1,"")</f>
        <v>3.5893511317740767E-2</v>
      </c>
      <c r="AH158" s="169">
        <f>IFERROR(Inv_SY_B!AH158/Inv_SY_B!$DA158-1,"")</f>
        <v>-1.7067632987605386E-2</v>
      </c>
      <c r="AI158" s="169">
        <f>IFERROR(Inv_SY_B!AI158/Inv_SY_B!$DC158-1,"")</f>
        <v>5.2643382244230708E-2</v>
      </c>
      <c r="AJ158" s="169">
        <f>IFERROR(Inv_SY_B!AJ158/Inv_SY_B!$DC158-1,"")</f>
        <v>5.5327783933054819E-2</v>
      </c>
      <c r="AK158" s="169">
        <f>IFERROR(Inv_SY_B!AK158/Inv_SY_B!$DC158-1,"")</f>
        <v>6.2364824682071829E-2</v>
      </c>
      <c r="AL158" s="169">
        <f>IFERROR(Inv_SY_B!AL158/Inv_SY_B!$DC158-1,"")</f>
        <v>5.465014845055749E-2</v>
      </c>
      <c r="AM158" s="169">
        <f>IFERROR(Inv_SY_B!AM158/Inv_SY_B!$DC158-1,"")</f>
        <v>5.850865561163987E-2</v>
      </c>
      <c r="AN158" s="169">
        <f>IFERROR(Inv_SY_B!AN158/Inv_SY_B!$DC158-1,"")</f>
        <v>5.0275889088114756E-2</v>
      </c>
      <c r="AO158" s="169">
        <f>IFERROR(Inv_SY_B!AO158/Inv_SY_B!$DC158-1,"")</f>
        <v>4.3143265629172145E-2</v>
      </c>
      <c r="AP158" s="169">
        <f>IFERROR(Inv_SY_B!AP158/Inv_SY_B!$DC158-1,"")</f>
        <v>4.1024161460604391E-2</v>
      </c>
      <c r="AQ158" s="169">
        <f>IFERROR(Inv_SY_B!AQ158/Inv_SY_B!$DC158-1,"")</f>
        <v>3.4919313054360357E-2</v>
      </c>
      <c r="AR158" s="169">
        <f>IFERROR(Inv_SY_B!AR158/Inv_SY_B!$DC158-1,"")</f>
        <v>3.4747370985403148E-2</v>
      </c>
      <c r="AS158" s="169">
        <f>IFERROR(Inv_SY_B!AS158/Inv_SY_B!$DC158-1,"")</f>
        <v>3.0094408058108035E-2</v>
      </c>
      <c r="AT158" s="169">
        <f>IFERROR(Inv_SY_B!AT158/Inv_SY_B!$DC158-1,"")</f>
        <v>3.3344323702711121E-2</v>
      </c>
      <c r="AU158" s="169">
        <f>IFERROR(Inv_SY_B!AU158/Inv_SY_B!$DC158-1,"")</f>
        <v>3.9758254137874705E-2</v>
      </c>
      <c r="AV158" s="169">
        <f>IFERROR(Inv_SY_B!AV158/Inv_SY_B!$DC158-1,"")</f>
        <v>7.0284133184550512E-4</v>
      </c>
      <c r="AW158" s="169">
        <f>IFERROR(Inv_SY_B!AW158/Inv_SY_B!$DC158-1,"")</f>
        <v>2.6430338124084241E-2</v>
      </c>
      <c r="AX158" s="169">
        <f>IFERROR(Inv_SY_B!AX158/Inv_SY_B!$DC158-1,"")</f>
        <v>2.472560468045959E-2</v>
      </c>
      <c r="AY158" s="169">
        <f>IFERROR(Inv_SY_B!AY158/Inv_SY_B!$DC158-1,"")</f>
        <v>5.6641468291429575E-5</v>
      </c>
      <c r="AZ158" s="169">
        <f>IFERROR(Inv_SY_B!AZ158/Inv_SY_B!$DC158-1,"")</f>
        <v>1.6276402769111131E-2</v>
      </c>
      <c r="BA158" s="169">
        <f>IFERROR(Inv_SY_B!BA158/Inv_SY_B!$DC158-1,"")</f>
        <v>1.2327543272282249E-2</v>
      </c>
      <c r="BB158" s="169">
        <f>IFERROR(Inv_SY_B!BB158/Inv_SY_B!$DC158-1,"")</f>
        <v>1.3082867478047211E-2</v>
      </c>
      <c r="BC158" s="169">
        <f>IFERROR(Inv_SY_B!BC158/Inv_SY_B!$DC158-1,"")</f>
        <v>1.4802090986349103E-2</v>
      </c>
      <c r="BD158" s="169">
        <f>IFERROR(Inv_SY_B!BD158/Inv_SY_B!$DC158-1,"")</f>
        <v>7.4205779794818127E-3</v>
      </c>
      <c r="BE158" s="169">
        <f>IFERROR(Inv_SY_B!BE158/Inv_SY_B!$DC158-1,"")</f>
        <v>2.422451636521239E-2</v>
      </c>
      <c r="BF158" s="169">
        <f>IFERROR(Inv_SY_B!BF158/Inv_SY_B!$DC158-1,"")</f>
        <v>2.4532878405364666E-2</v>
      </c>
      <c r="BG158" s="169">
        <f>IFERROR(Inv_SY_B!BG158/Inv_SY_B!$DC158-1,"")</f>
        <v>4.0776089778220559E-2</v>
      </c>
      <c r="BH158" s="169">
        <f>IFERROR(Inv_SY_B!BH158/Inv_SY_B!$DC158-1,"")</f>
        <v>1.8888458880506054E-2</v>
      </c>
      <c r="BI158" s="169">
        <f>IFERROR(Inv_SY_B!BI158/Inv_SY_B!$DC158-1,"")</f>
        <v>-0.41629106430354823</v>
      </c>
      <c r="BJ158" s="169">
        <f>IFERROR(Inv_SY_B!BJ158/Inv_SY_B!$DC158-1,"")</f>
        <v>2.6449779528622042E-2</v>
      </c>
      <c r="BK158" s="169">
        <f>IFERROR(Inv_SY_B!BK158/Inv_SY_B!$DC158-1,"")</f>
        <v>-1.133676183706267E-2</v>
      </c>
      <c r="BL158" s="169">
        <f>IFERROR(Inv_SY_B!BL158/Inv_SY_B!$DC158-1,"")</f>
        <v>5.9620259193022829E-3</v>
      </c>
      <c r="BM158" s="169">
        <f>IFERROR(Inv_SY_B!BM158/Inv_SY_B!$DC158-1,"")</f>
        <v>1.2409381353068794E-2</v>
      </c>
      <c r="BN158" s="169">
        <f>IFERROR(Inv_SY_B!BN158/Inv_SY_B!$DC158-1,"")</f>
        <v>2.1679773744643693E-2</v>
      </c>
      <c r="BO158" s="169">
        <f>IFERROR(Inv_SY_B!BO158/Inv_SY_B!$DC158-1,"")</f>
        <v>4.348193794842703E-2</v>
      </c>
      <c r="BP158" s="169">
        <f>IFERROR(Inv_SY_B!BP158/Inv_SY_B!$DC158-1,"")</f>
        <v>4.2631466954659025E-2</v>
      </c>
      <c r="BQ158" s="169">
        <f>IFERROR(Inv_SY_B!BQ158/Inv_SY_B!$DC158-1,"")</f>
        <v>5.2637797605345815E-2</v>
      </c>
      <c r="BR158" s="169">
        <f>IFERROR(Inv_SY_B!BR158/Inv_SY_B!$DC158-1,"")</f>
        <v>5.9123708523000307E-2</v>
      </c>
      <c r="BS158" s="169">
        <f>IFERROR(Inv_SY_B!BS158/Inv_SY_B!$DC158-1,"")</f>
        <v>3.6674485267341517E-2</v>
      </c>
      <c r="BT158" s="169">
        <f>IFERROR(Inv_SY_B!BT158/Inv_SY_B!$DC158-1,"")</f>
        <v>5.9650794460424095E-2</v>
      </c>
      <c r="BU158" s="169">
        <f>IFERROR(Inv_SY_B!BU158/Inv_SY_B!$DC158-1,"")</f>
        <v>2.4758842998512831E-2</v>
      </c>
      <c r="BV158" s="169">
        <f>IFERROR(Inv_SY_B!BV158/Inv_SY_B!$DC158-1,"")</f>
        <v>3.2397758951347999E-2</v>
      </c>
      <c r="BW158" s="169">
        <f>IFERROR(Inv_SY_B!BW158/Inv_SY_B!$DC158-1,"")</f>
        <v>6.4978677751869496E-2</v>
      </c>
      <c r="BX158" s="169">
        <f>IFERROR(Inv_SY_B!BX158/Inv_SY_B!$DC158-1,"")</f>
        <v>7.2150413401559144E-2</v>
      </c>
      <c r="BY158" s="169">
        <f>IFERROR(Inv_SY_B!BY158/Inv_SY_B!$DC158-1,"")</f>
        <v>7.3025638228825684E-2</v>
      </c>
      <c r="BZ158" s="169">
        <f>IFERROR(Inv_SY_B!BZ158/Inv_SY_B!$DC158-1,"")</f>
        <v>7.0906945832153623E-2</v>
      </c>
      <c r="CA158" s="169">
        <f>IFERROR(Inv_SY_B!CA158/Inv_SY_B!$DC158-1,"")</f>
        <v>1.8302289737778477E-2</v>
      </c>
      <c r="CB158" s="169">
        <f>IFERROR(Inv_SY_B!CB158/Inv_SY_B!$DC158-1,"")</f>
        <v>1.9658534255126536E-2</v>
      </c>
      <c r="CC158" s="169">
        <f>IFERROR(Inv_SY_B!CC158/Inv_SY_B!$DC158-1,"")</f>
        <v>5.4629004299178829E-2</v>
      </c>
      <c r="CD158" s="169">
        <f>IFERROR(Inv_SY_B!CD158/Inv_SY_B!$DC158-1,"")</f>
        <v>6.1191612395361972E-2</v>
      </c>
      <c r="CE158" s="169">
        <f>IFERROR(Inv_SY_B!CE158/Inv_SY_B!$DC158-1,"")</f>
        <v>3.3926665649593124E-2</v>
      </c>
      <c r="CF158" s="169">
        <f>IFERROR(Inv_SY_B!CF158/Inv_SY_B!$DC158-1,"")</f>
        <v>2.0316312846040185E-2</v>
      </c>
      <c r="CG158" s="169">
        <f>IFERROR(Inv_SY_B!CG158/Inv_SY_B!$DC158-1,"")</f>
        <v>1.5267460396562127E-2</v>
      </c>
      <c r="CH158" s="169">
        <f>IFERROR(Inv_SY_B!CH158/Inv_SY_B!$DC158-1,"")</f>
        <v>3.6713309060777188E-2</v>
      </c>
      <c r="CI158" s="169">
        <f>IFERROR(Inv_SY_B!CI158/Inv_SY_B!$DC158-1,"")</f>
        <v>-1</v>
      </c>
      <c r="CJ158" s="169" t="str">
        <f>IFERROR(Inv_SY_B!CJ158/Inv_SY_B!$DC158-1,"")</f>
        <v/>
      </c>
      <c r="CK158" s="169">
        <f>IFERROR(Inv_SY_B!CK158/Inv_SY_B!$DC158-1,"")</f>
        <v>-0.58511482975710349</v>
      </c>
      <c r="CL158" s="169">
        <f>IFERROR(Inv_SY_B!CL158/Inv_SY_B!$DC158-1,"")</f>
        <v>-0.76123059376897295</v>
      </c>
      <c r="CM158" s="169">
        <f>IFERROR(Inv_SY_B!CM158/Inv_SY_B!$DB158-1,"")</f>
        <v>0.41206146514131747</v>
      </c>
      <c r="CN158" s="169">
        <f>IFERROR(Inv_SY_B!CN158/Inv_SY_B!$DB158-1,"")</f>
        <v>0.34369544122768758</v>
      </c>
      <c r="CO158" s="169">
        <f>IFERROR(Inv_SY_B!CO158/Inv_SY_B!$DB158-1,"")</f>
        <v>0.37307817315888836</v>
      </c>
      <c r="CP158" s="169">
        <f>IFERROR(Inv_SY_B!CP158/Inv_SY_B!$DB158-1,"")</f>
        <v>0.2864275405651886</v>
      </c>
      <c r="CQ158" s="169">
        <f>IFERROR(Inv_SY_B!CQ158/Inv_SY_B!$DB158-1,"")</f>
        <v>0.35274053558819407</v>
      </c>
      <c r="CR158" s="169">
        <f>IFERROR(Inv_SY_B!CR158/Inv_SY_B!$DB158-1,"")</f>
        <v>0.39972352394618382</v>
      </c>
      <c r="CS158" s="169">
        <f>IFERROR(Inv_SY_B!CS158/Inv_SY_B!$DB158-1,"")</f>
        <v>0.35274053558819407</v>
      </c>
      <c r="CT158" s="169">
        <f>IFERROR(Inv_SY_B!CT158/Inv_SY_B!$DB158-1,"")</f>
        <v>0.28015445806882733</v>
      </c>
      <c r="CU158" s="169">
        <f>IFERROR(Inv_SY_B!CU158/Inv_SY_B!$DB158-1,"")</f>
        <v>6.393593018538124E-2</v>
      </c>
      <c r="CV158" s="169">
        <f>IFERROR(Inv_SY_B!CV158/Inv_SY_B!$DB158-1,"")</f>
        <v>-0.61568971320655397</v>
      </c>
      <c r="CW158" s="169">
        <f>IFERROR(Inv_SY_B!CW158/Inv_SY_B!$DB158-1,"")</f>
        <v>-0.29988895250815462</v>
      </c>
      <c r="CX158" s="169">
        <f>IFERROR(Inv_SY_B!CX158/Inv_SY_B!$DB158-1,"")</f>
        <v>-0.47025360879502343</v>
      </c>
      <c r="CY158" s="169">
        <f>IFERROR(Inv_SY_B!CY158/Inv_SY_B!$DB158-1,"")</f>
        <v>-0.83545009832416783</v>
      </c>
      <c r="CZ158" s="169">
        <f>IFERROR(Inv_SY_B!CZ158/Inv_SY_B!$DB158-1,"")</f>
        <v>-0.64327523063596437</v>
      </c>
    </row>
    <row r="159" spans="2:104">
      <c r="B159" s="164">
        <f t="shared" si="3"/>
        <v>45851</v>
      </c>
      <c r="C159" s="169">
        <f>IFERROR(Inv_SY_B!C159/Inv_SY_B!$DA159-1,"")</f>
        <v>1.5426135174712918E-2</v>
      </c>
      <c r="D159" s="169">
        <f>IFERROR(Inv_SY_B!D159/Inv_SY_B!$DA159-1,"")</f>
        <v>1.4363065943941322E-2</v>
      </c>
      <c r="E159" s="169">
        <f>IFERROR(Inv_SY_B!E159/Inv_SY_B!$DA159-1,"")</f>
        <v>-4.4996152311262971E-3</v>
      </c>
      <c r="F159" s="169">
        <f>IFERROR(Inv_SY_B!F159/Inv_SY_B!$DA159-1,"")</f>
        <v>-1.0115583063080025E-2</v>
      </c>
      <c r="G159" s="169">
        <f>IFERROR(Inv_SY_B!G159/Inv_SY_B!$DA159-1,"")</f>
        <v>-6.158977414257194E-3</v>
      </c>
      <c r="H159" s="169">
        <f>IFERROR(Inv_SY_B!H159/Inv_SY_B!$DA159-1,"")</f>
        <v>5.1469811546134281E-5</v>
      </c>
      <c r="I159" s="169">
        <f>IFERROR(Inv_SY_B!I159/Inv_SY_B!$DA159-1,"")</f>
        <v>1.0817574151622544E-2</v>
      </c>
      <c r="J159" s="169">
        <f>IFERROR(Inv_SY_B!J159/Inv_SY_B!$DA159-1,"")</f>
        <v>-2.1021739523079397E-2</v>
      </c>
      <c r="K159" s="169">
        <f>IFERROR(Inv_SY_B!K159/Inv_SY_B!$DA159-1,"")</f>
        <v>5.9979389771591674E-3</v>
      </c>
      <c r="L159" s="169">
        <f>IFERROR(Inv_SY_B!L159/Inv_SY_B!$DA159-1,"")</f>
        <v>8.2257342179004045E-3</v>
      </c>
      <c r="M159" s="169">
        <f>IFERROR(Inv_SY_B!M159/Inv_SY_B!$DA159-1,"")</f>
        <v>1.169682004336936E-2</v>
      </c>
      <c r="N159" s="169">
        <f>IFERROR(Inv_SY_B!N159/Inv_SY_B!$DA159-1,"")</f>
        <v>7.4999458723103984E-3</v>
      </c>
      <c r="O159" s="169">
        <f>IFERROR(Inv_SY_B!O159/Inv_SY_B!$DA159-1,"")</f>
        <v>5.3047127788345971E-3</v>
      </c>
      <c r="P159" s="169">
        <f>IFERROR(Inv_SY_B!P159/Inv_SY_B!$DA159-1,"")</f>
        <v>-2.5745712210900051E-2</v>
      </c>
      <c r="Q159" s="169">
        <f>IFERROR(Inv_SY_B!Q159/Inv_SY_B!$DA159-1,"")</f>
        <v>-3.7319022408116465E-2</v>
      </c>
      <c r="R159" s="169">
        <f>IFERROR(Inv_SY_B!R159/Inv_SY_B!$DA159-1,"")</f>
        <v>-6.7608019865389668E-2</v>
      </c>
      <c r="S159" s="169">
        <f>IFERROR(Inv_SY_B!S159/Inv_SY_B!$DA159-1,"")</f>
        <v>-3.8537265586770508E-2</v>
      </c>
      <c r="T159" s="169">
        <f>IFERROR(Inv_SY_B!T159/Inv_SY_B!$DA159-1,"")</f>
        <v>-1.110011813194034E-2</v>
      </c>
      <c r="U159" s="169">
        <f>IFERROR(Inv_SY_B!U159/Inv_SY_B!$DA159-1,"")</f>
        <v>7.1270060923789069E-2</v>
      </c>
      <c r="V159" s="169">
        <f>IFERROR(Inv_SY_B!V159/Inv_SY_B!$DA159-1,"")</f>
        <v>7.5688026010593434E-2</v>
      </c>
      <c r="W159" s="169">
        <f>IFERROR(Inv_SY_B!W159/Inv_SY_B!$DA159-1,"")</f>
        <v>3.7559548794885877E-2</v>
      </c>
      <c r="X159" s="169">
        <f>IFERROR(Inv_SY_B!X159/Inv_SY_B!$DA159-1,"")</f>
        <v>-4.6449635993147664E-3</v>
      </c>
      <c r="Y159" s="169">
        <f>IFERROR(Inv_SY_B!Y159/Inv_SY_B!$DA159-1,"")</f>
        <v>2.766453372081612E-2</v>
      </c>
      <c r="Z159" s="169">
        <f>IFERROR(Inv_SY_B!Z159/Inv_SY_B!$DA159-1,"")</f>
        <v>2.6751587117296083E-2</v>
      </c>
      <c r="AA159" s="169">
        <f>IFERROR(Inv_SY_B!AA159/Inv_SY_B!$DA159-1,"")</f>
        <v>-4.9788874709523201E-2</v>
      </c>
      <c r="AB159" s="169">
        <f>IFERROR(Inv_SY_B!AB159/Inv_SY_B!$DA159-1,"")</f>
        <v>-1.091098187205064E-2</v>
      </c>
      <c r="AC159" s="169">
        <f>IFERROR(Inv_SY_B!AC159/Inv_SY_B!$DA159-1,"")</f>
        <v>5.6061952314512276E-3</v>
      </c>
      <c r="AD159" s="169">
        <f>IFERROR(Inv_SY_B!AD159/Inv_SY_B!$DA159-1,"")</f>
        <v>-3.3978059369541236E-2</v>
      </c>
      <c r="AE159" s="169">
        <f>IFERROR(Inv_SY_B!AE159/Inv_SY_B!$DA159-1,"")</f>
        <v>-2.7955300874226152E-3</v>
      </c>
      <c r="AF159" s="169">
        <f>IFERROR(Inv_SY_B!AF159/Inv_SY_B!$DA159-1,"")</f>
        <v>2.0713896135340581E-2</v>
      </c>
      <c r="AG159" s="169">
        <f>IFERROR(Inv_SY_B!AG159/Inv_SY_B!$DA159-1,"")</f>
        <v>1.8034851505525529E-2</v>
      </c>
      <c r="AH159" s="169">
        <f>IFERROR(Inv_SY_B!AH159/Inv_SY_B!$DA159-1,"")</f>
        <v>-3.8447633338579923E-2</v>
      </c>
      <c r="AI159" s="169">
        <f>IFERROR(Inv_SY_B!AI159/Inv_SY_B!$DC159-1,"")</f>
        <v>2.743189057602069E-2</v>
      </c>
      <c r="AJ159" s="169">
        <f>IFERROR(Inv_SY_B!AJ159/Inv_SY_B!$DC159-1,"")</f>
        <v>2.5523455791093941E-2</v>
      </c>
      <c r="AK159" s="169">
        <f>IFERROR(Inv_SY_B!AK159/Inv_SY_B!$DC159-1,"")</f>
        <v>3.323895650465869E-2</v>
      </c>
      <c r="AL159" s="169">
        <f>IFERROR(Inv_SY_B!AL159/Inv_SY_B!$DC159-1,"")</f>
        <v>1.5560217603391324E-2</v>
      </c>
      <c r="AM159" s="169">
        <f>IFERROR(Inv_SY_B!AM159/Inv_SY_B!$DC159-1,"")</f>
        <v>2.1790534965445474E-2</v>
      </c>
      <c r="AN159" s="169">
        <f>IFERROR(Inv_SY_B!AN159/Inv_SY_B!$DC159-1,"")</f>
        <v>1.925959692314283E-2</v>
      </c>
      <c r="AO159" s="169">
        <f>IFERROR(Inv_SY_B!AO159/Inv_SY_B!$DC159-1,"")</f>
        <v>1.9421632387836674E-2</v>
      </c>
      <c r="AP159" s="169">
        <f>IFERROR(Inv_SY_B!AP159/Inv_SY_B!$DC159-1,"")</f>
        <v>2.1397949399563077E-2</v>
      </c>
      <c r="AQ159" s="169">
        <f>IFERROR(Inv_SY_B!AQ159/Inv_SY_B!$DC159-1,"")</f>
        <v>8.1434320545683558E-3</v>
      </c>
      <c r="AR159" s="169">
        <f>IFERROR(Inv_SY_B!AR159/Inv_SY_B!$DC159-1,"")</f>
        <v>1.7691182198596778E-2</v>
      </c>
      <c r="AS159" s="169">
        <f>IFERROR(Inv_SY_B!AS159/Inv_SY_B!$DC159-1,"")</f>
        <v>1.6501764080531167E-2</v>
      </c>
      <c r="AT159" s="169">
        <f>IFERROR(Inv_SY_B!AT159/Inv_SY_B!$DC159-1,"")</f>
        <v>1.6064559020711577E-2</v>
      </c>
      <c r="AU159" s="169">
        <f>IFERROR(Inv_SY_B!AU159/Inv_SY_B!$DC159-1,"")</f>
        <v>1.2048749582368679E-2</v>
      </c>
      <c r="AV159" s="169">
        <f>IFERROR(Inv_SY_B!AV159/Inv_SY_B!$DC159-1,"")</f>
        <v>-1.4359769553792479E-2</v>
      </c>
      <c r="AW159" s="169">
        <f>IFERROR(Inv_SY_B!AW159/Inv_SY_B!$DC159-1,"")</f>
        <v>1.7866464868627752E-2</v>
      </c>
      <c r="AX159" s="169">
        <f>IFERROR(Inv_SY_B!AX159/Inv_SY_B!$DC159-1,"")</f>
        <v>1.0776459725750698E-2</v>
      </c>
      <c r="AY159" s="169">
        <f>IFERROR(Inv_SY_B!AY159/Inv_SY_B!$DC159-1,"")</f>
        <v>2.3953615094289837E-3</v>
      </c>
      <c r="AZ159" s="169">
        <f>IFERROR(Inv_SY_B!AZ159/Inv_SY_B!$DC159-1,"")</f>
        <v>2.2677414748195179E-2</v>
      </c>
      <c r="BA159" s="169">
        <f>IFERROR(Inv_SY_B!BA159/Inv_SY_B!$DC159-1,"")</f>
        <v>1.4010246127950765E-2</v>
      </c>
      <c r="BB159" s="169">
        <f>IFERROR(Inv_SY_B!BB159/Inv_SY_B!$DC159-1,"")</f>
        <v>2.0210133535422781E-2</v>
      </c>
      <c r="BC159" s="169">
        <f>IFERROR(Inv_SY_B!BC159/Inv_SY_B!$DC159-1,"")</f>
        <v>1.5977880021923685E-2</v>
      </c>
      <c r="BD159" s="169">
        <f>IFERROR(Inv_SY_B!BD159/Inv_SY_B!$DC159-1,"")</f>
        <v>2.2517570136187937E-2</v>
      </c>
      <c r="BE159" s="169">
        <f>IFERROR(Inv_SY_B!BE159/Inv_SY_B!$DC159-1,"")</f>
        <v>4.2437200036494982E-2</v>
      </c>
      <c r="BF159" s="169">
        <f>IFERROR(Inv_SY_B!BF159/Inv_SY_B!$DC159-1,"")</f>
        <v>3.7521238110318489E-2</v>
      </c>
      <c r="BG159" s="169">
        <f>IFERROR(Inv_SY_B!BG159/Inv_SY_B!$DC159-1,"")</f>
        <v>-3.0560780051483993E-3</v>
      </c>
      <c r="BH159" s="169">
        <f>IFERROR(Inv_SY_B!BH159/Inv_SY_B!$DC159-1,"")</f>
        <v>2.466705952396997E-2</v>
      </c>
      <c r="BI159" s="169">
        <f>IFERROR(Inv_SY_B!BI159/Inv_SY_B!$DC159-1,"")</f>
        <v>-0.44032037244272171</v>
      </c>
      <c r="BJ159" s="169">
        <f>IFERROR(Inv_SY_B!BJ159/Inv_SY_B!$DC159-1,"")</f>
        <v>1.8865387611813667E-2</v>
      </c>
      <c r="BK159" s="169">
        <f>IFERROR(Inv_SY_B!BK159/Inv_SY_B!$DC159-1,"")</f>
        <v>-9.5186552597953389E-3</v>
      </c>
      <c r="BL159" s="169">
        <f>IFERROR(Inv_SY_B!BL159/Inv_SY_B!$DC159-1,"")</f>
        <v>6.099663019606183E-3</v>
      </c>
      <c r="BM159" s="169">
        <f>IFERROR(Inv_SY_B!BM159/Inv_SY_B!$DC159-1,"")</f>
        <v>5.290394564104739E-3</v>
      </c>
      <c r="BN159" s="169">
        <f>IFERROR(Inv_SY_B!BN159/Inv_SY_B!$DC159-1,"")</f>
        <v>3.4761013506121596E-3</v>
      </c>
      <c r="BO159" s="169">
        <f>IFERROR(Inv_SY_B!BO159/Inv_SY_B!$DC159-1,"")</f>
        <v>2.0802507023710115E-2</v>
      </c>
      <c r="BP159" s="169">
        <f>IFERROR(Inv_SY_B!BP159/Inv_SY_B!$DC159-1,"")</f>
        <v>2.2744897834835465E-2</v>
      </c>
      <c r="BQ159" s="169">
        <f>IFERROR(Inv_SY_B!BQ159/Inv_SY_B!$DC159-1,"")</f>
        <v>2.9880000785081906E-2</v>
      </c>
      <c r="BR159" s="169">
        <f>IFERROR(Inv_SY_B!BR159/Inv_SY_B!$DC159-1,"")</f>
        <v>2.9244293474355088E-2</v>
      </c>
      <c r="BS159" s="169">
        <f>IFERROR(Inv_SY_B!BS159/Inv_SY_B!$DC159-1,"")</f>
        <v>-4.1576387420593219E-3</v>
      </c>
      <c r="BT159" s="169">
        <f>IFERROR(Inv_SY_B!BT159/Inv_SY_B!$DC159-1,"")</f>
        <v>3.0539690260438679E-2</v>
      </c>
      <c r="BU159" s="169">
        <f>IFERROR(Inv_SY_B!BU159/Inv_SY_B!$DC159-1,"")</f>
        <v>-3.7015638465487388E-3</v>
      </c>
      <c r="BV159" s="169">
        <f>IFERROR(Inv_SY_B!BV159/Inv_SY_B!$DC159-1,"")</f>
        <v>3.892827306322344E-3</v>
      </c>
      <c r="BW159" s="169">
        <f>IFERROR(Inv_SY_B!BW159/Inv_SY_B!$DC159-1,"")</f>
        <v>1.407903698214219E-2</v>
      </c>
      <c r="BX159" s="169">
        <f>IFERROR(Inv_SY_B!BX159/Inv_SY_B!$DC159-1,"")</f>
        <v>2.598459658438057E-2</v>
      </c>
      <c r="BY159" s="169">
        <f>IFERROR(Inv_SY_B!BY159/Inv_SY_B!$DC159-1,"")</f>
        <v>2.3093436853745875E-2</v>
      </c>
      <c r="BZ159" s="169">
        <f>IFERROR(Inv_SY_B!BZ159/Inv_SY_B!$DC159-1,"")</f>
        <v>2.9504269299936103E-2</v>
      </c>
      <c r="CA159" s="169">
        <f>IFERROR(Inv_SY_B!CA159/Inv_SY_B!$DC159-1,"")</f>
        <v>4.6541662478687407E-3</v>
      </c>
      <c r="CB159" s="169">
        <f>IFERROR(Inv_SY_B!CB159/Inv_SY_B!$DC159-1,"")</f>
        <v>1.2981361274134517E-2</v>
      </c>
      <c r="CC159" s="169">
        <f>IFERROR(Inv_SY_B!CC159/Inv_SY_B!$DC159-1,"")</f>
        <v>3.7337453957652755E-2</v>
      </c>
      <c r="CD159" s="169">
        <f>IFERROR(Inv_SY_B!CD159/Inv_SY_B!$DC159-1,"")</f>
        <v>4.1345985073573788E-2</v>
      </c>
      <c r="CE159" s="169">
        <f>IFERROR(Inv_SY_B!CE159/Inv_SY_B!$DC159-1,"")</f>
        <v>-8.3923506850855922E-3</v>
      </c>
      <c r="CF159" s="169">
        <f>IFERROR(Inv_SY_B!CF159/Inv_SY_B!$DC159-1,"")</f>
        <v>-1.3687576481038244E-2</v>
      </c>
      <c r="CG159" s="169">
        <f>IFERROR(Inv_SY_B!CG159/Inv_SY_B!$DC159-1,"")</f>
        <v>-1.0101089005324249E-2</v>
      </c>
      <c r="CH159" s="169">
        <f>IFERROR(Inv_SY_B!CH159/Inv_SY_B!$DC159-1,"")</f>
        <v>1.1951418731412256E-2</v>
      </c>
      <c r="CI159" s="169">
        <f>IFERROR(Inv_SY_B!CI159/Inv_SY_B!$DC159-1,"")</f>
        <v>-1</v>
      </c>
      <c r="CJ159" s="169" t="str">
        <f>IFERROR(Inv_SY_B!CJ159/Inv_SY_B!$DC159-1,"")</f>
        <v/>
      </c>
      <c r="CK159" s="169">
        <f>IFERROR(Inv_SY_B!CK159/Inv_SY_B!$DC159-1,"")</f>
        <v>4.9690627521503439E-2</v>
      </c>
      <c r="CL159" s="169">
        <f>IFERROR(Inv_SY_B!CL159/Inv_SY_B!$DC159-1,"")</f>
        <v>-0.39929397116791465</v>
      </c>
      <c r="CM159" s="169">
        <f>IFERROR(Inv_SY_B!CM159/Inv_SY_B!$DB159-1,"")</f>
        <v>0.18633066787899866</v>
      </c>
      <c r="CN159" s="169">
        <f>IFERROR(Inv_SY_B!CN159/Inv_SY_B!$DB159-1,"")</f>
        <v>0.12059521322240641</v>
      </c>
      <c r="CO159" s="169">
        <f>IFERROR(Inv_SY_B!CO159/Inv_SY_B!$DB159-1,"")</f>
        <v>0.15187636177191788</v>
      </c>
      <c r="CP159" s="169">
        <f>IFERROR(Inv_SY_B!CP159/Inv_SY_B!$DB159-1,"")</f>
        <v>8.7818199924000417E-2</v>
      </c>
      <c r="CQ159" s="169">
        <f>IFERROR(Inv_SY_B!CQ159/Inv_SY_B!$DB159-1,"")</f>
        <v>0.15290999095513036</v>
      </c>
      <c r="CR159" s="169">
        <f>IFERROR(Inv_SY_B!CR159/Inv_SY_B!$DB159-1,"")</f>
        <v>0.19026534963642705</v>
      </c>
      <c r="CS159" s="169">
        <f>IFERROR(Inv_SY_B!CS159/Inv_SY_B!$DB159-1,"")</f>
        <v>0.15210376019222482</v>
      </c>
      <c r="CT159" s="169">
        <f>IFERROR(Inv_SY_B!CT159/Inv_SY_B!$DB159-1,"")</f>
        <v>8.5455350458687906E-2</v>
      </c>
      <c r="CU159" s="169">
        <f>IFERROR(Inv_SY_B!CU159/Inv_SY_B!$DB159-1,"")</f>
        <v>9.2442683737204101E-2</v>
      </c>
      <c r="CV159" s="169">
        <f>IFERROR(Inv_SY_B!CV159/Inv_SY_B!$DB159-1,"")</f>
        <v>-0.62340065252716648</v>
      </c>
      <c r="CW159" s="169">
        <f>IFERROR(Inv_SY_B!CW159/Inv_SY_B!$DB159-1,"")</f>
        <v>-0.35477650648644243</v>
      </c>
      <c r="CX159" s="169">
        <f>IFERROR(Inv_SY_B!CX159/Inv_SY_B!$DB159-1,"")</f>
        <v>0.13544165775884043</v>
      </c>
      <c r="CY159" s="169">
        <f>IFERROR(Inv_SY_B!CY159/Inv_SY_B!$DB159-1,"")</f>
        <v>-0.12245386554623428</v>
      </c>
      <c r="CZ159" s="169">
        <f>IFERROR(Inv_SY_B!CZ159/Inv_SY_B!$DB159-1,"")</f>
        <v>-0.25460821097599173</v>
      </c>
    </row>
    <row r="160" spans="2:104">
      <c r="B160" s="164">
        <f t="shared" si="3"/>
        <v>45852</v>
      </c>
      <c r="C160" s="169">
        <f>IFERROR(Inv_SY_B!C160/Inv_SY_B!$DA160-1,"")</f>
        <v>-3.7356373336316917E-3</v>
      </c>
      <c r="D160" s="169">
        <f>IFERROR(Inv_SY_B!D160/Inv_SY_B!$DA160-1,"")</f>
        <v>3.890177792760019E-3</v>
      </c>
      <c r="E160" s="169">
        <f>IFERROR(Inv_SY_B!E160/Inv_SY_B!$DA160-1,"")</f>
        <v>-1.1509063825058896E-2</v>
      </c>
      <c r="F160" s="169">
        <f>IFERROR(Inv_SY_B!F160/Inv_SY_B!$DA160-1,"")</f>
        <v>-1.0670534407878907E-2</v>
      </c>
      <c r="G160" s="169">
        <f>IFERROR(Inv_SY_B!G160/Inv_SY_B!$DA160-1,"")</f>
        <v>-8.2067497332360961E-3</v>
      </c>
      <c r="H160" s="169">
        <f>IFERROR(Inv_SY_B!H160/Inv_SY_B!$DA160-1,"")</f>
        <v>-7.1172503971929091E-3</v>
      </c>
      <c r="I160" s="169">
        <f>IFERROR(Inv_SY_B!I160/Inv_SY_B!$DA160-1,"")</f>
        <v>1.2026809364713786E-2</v>
      </c>
      <c r="J160" s="169">
        <f>IFERROR(Inv_SY_B!J160/Inv_SY_B!$DA160-1,"")</f>
        <v>-2.1491644665875165E-2</v>
      </c>
      <c r="K160" s="169">
        <f>IFERROR(Inv_SY_B!K160/Inv_SY_B!$DA160-1,"")</f>
        <v>1.4362270187154413E-2</v>
      </c>
      <c r="L160" s="169">
        <f>IFERROR(Inv_SY_B!L160/Inv_SY_B!$DA160-1,"")</f>
        <v>1.5050214747166057E-2</v>
      </c>
      <c r="M160" s="169">
        <f>IFERROR(Inv_SY_B!M160/Inv_SY_B!$DA160-1,"")</f>
        <v>2.1940555564810005E-3</v>
      </c>
      <c r="N160" s="169">
        <f>IFERROR(Inv_SY_B!N160/Inv_SY_B!$DA160-1,"")</f>
        <v>-1.9404175146088276E-3</v>
      </c>
      <c r="O160" s="169">
        <f>IFERROR(Inv_SY_B!O160/Inv_SY_B!$DA160-1,"")</f>
        <v>-5.2246841385644727E-3</v>
      </c>
      <c r="P160" s="169">
        <f>IFERROR(Inv_SY_B!P160/Inv_SY_B!$DA160-1,"")</f>
        <v>-2.8529465608519544E-2</v>
      </c>
      <c r="Q160" s="169">
        <f>IFERROR(Inv_SY_B!Q160/Inv_SY_B!$DA160-1,"")</f>
        <v>-3.9435984787337341E-2</v>
      </c>
      <c r="R160" s="169">
        <f>IFERROR(Inv_SY_B!R160/Inv_SY_B!$DA160-1,"")</f>
        <v>-7.6571178419561514E-2</v>
      </c>
      <c r="S160" s="169">
        <f>IFERROR(Inv_SY_B!S160/Inv_SY_B!$DA160-1,"")</f>
        <v>-4.6116331774820218E-2</v>
      </c>
      <c r="T160" s="169">
        <f>IFERROR(Inv_SY_B!T160/Inv_SY_B!$DA160-1,"")</f>
        <v>-1.8118697301466424E-2</v>
      </c>
      <c r="U160" s="169">
        <f>IFERROR(Inv_SY_B!U160/Inv_SY_B!$DA160-1,"")</f>
        <v>5.7159595701384402E-2</v>
      </c>
      <c r="V160" s="169">
        <f>IFERROR(Inv_SY_B!V160/Inv_SY_B!$DA160-1,"")</f>
        <v>6.1093670252197807E-2</v>
      </c>
      <c r="W160" s="169">
        <f>IFERROR(Inv_SY_B!W160/Inv_SY_B!$DA160-1,"")</f>
        <v>1.9906529357627711E-2</v>
      </c>
      <c r="X160" s="169">
        <f>IFERROR(Inv_SY_B!X160/Inv_SY_B!$DA160-1,"")</f>
        <v>-2.8233265123007167E-2</v>
      </c>
      <c r="Y160" s="169">
        <f>IFERROR(Inv_SY_B!Y160/Inv_SY_B!$DA160-1,"")</f>
        <v>9.3522584494674099E-3</v>
      </c>
      <c r="Z160" s="169">
        <f>IFERROR(Inv_SY_B!Z160/Inv_SY_B!$DA160-1,"")</f>
        <v>1.2844274310256365E-2</v>
      </c>
      <c r="AA160" s="169">
        <f>IFERROR(Inv_SY_B!AA160/Inv_SY_B!$DA160-1,"")</f>
        <v>-1.4366659434997597E-2</v>
      </c>
      <c r="AB160" s="169">
        <f>IFERROR(Inv_SY_B!AB160/Inv_SY_B!$DA160-1,"")</f>
        <v>2.0695241401564424E-2</v>
      </c>
      <c r="AC160" s="169">
        <f>IFERROR(Inv_SY_B!AC160/Inv_SY_B!$DA160-1,"")</f>
        <v>8.7379905326567808E-3</v>
      </c>
      <c r="AD160" s="169">
        <f>IFERROR(Inv_SY_B!AD160/Inv_SY_B!$DA160-1,"")</f>
        <v>-3.9477676557510777E-2</v>
      </c>
      <c r="AE160" s="169">
        <f>IFERROR(Inv_SY_B!AE160/Inv_SY_B!$DA160-1,"")</f>
        <v>1.2979491441823754E-2</v>
      </c>
      <c r="AF160" s="169">
        <f>IFERROR(Inv_SY_B!AF160/Inv_SY_B!$DA160-1,"")</f>
        <v>3.9333320393011073E-2</v>
      </c>
      <c r="AG160" s="169">
        <f>IFERROR(Inv_SY_B!AG160/Inv_SY_B!$DA160-1,"")</f>
        <v>5.6367106645234921E-2</v>
      </c>
      <c r="AH160" s="169">
        <f>IFERROR(Inv_SY_B!AH160/Inv_SY_B!$DA160-1,"")</f>
        <v>1.4752234889760851E-2</v>
      </c>
      <c r="AI160" s="169">
        <f>IFERROR(Inv_SY_B!AI160/Inv_SY_B!$DC160-1,"")</f>
        <v>2.0874353160315495E-2</v>
      </c>
      <c r="AJ160" s="169">
        <f>IFERROR(Inv_SY_B!AJ160/Inv_SY_B!$DC160-1,"")</f>
        <v>1.4596092693225593E-2</v>
      </c>
      <c r="AK160" s="169">
        <f>IFERROR(Inv_SY_B!AK160/Inv_SY_B!$DC160-1,"")</f>
        <v>2.13375447906059E-2</v>
      </c>
      <c r="AL160" s="169">
        <f>IFERROR(Inv_SY_B!AL160/Inv_SY_B!$DC160-1,"")</f>
        <v>-3.2769499141471758E-4</v>
      </c>
      <c r="AM160" s="169">
        <f>IFERROR(Inv_SY_B!AM160/Inv_SY_B!$DC160-1,"")</f>
        <v>-8.3990763644058442E-3</v>
      </c>
      <c r="AN160" s="169">
        <f>IFERROR(Inv_SY_B!AN160/Inv_SY_B!$DC160-1,"")</f>
        <v>5.923941243771047E-3</v>
      </c>
      <c r="AO160" s="169">
        <f>IFERROR(Inv_SY_B!AO160/Inv_SY_B!$DC160-1,"")</f>
        <v>6.4725641818743629E-3</v>
      </c>
      <c r="AP160" s="169">
        <f>IFERROR(Inv_SY_B!AP160/Inv_SY_B!$DC160-1,"")</f>
        <v>1.425336268486288E-2</v>
      </c>
      <c r="AQ160" s="169">
        <f>IFERROR(Inv_SY_B!AQ160/Inv_SY_B!$DC160-1,"")</f>
        <v>-1.6248939946597041E-3</v>
      </c>
      <c r="AR160" s="169">
        <f>IFERROR(Inv_SY_B!AR160/Inv_SY_B!$DC160-1,"")</f>
        <v>6.9119594675013385E-3</v>
      </c>
      <c r="AS160" s="169">
        <f>IFERROR(Inv_SY_B!AS160/Inv_SY_B!$DC160-1,"")</f>
        <v>7.8798140540130568E-3</v>
      </c>
      <c r="AT160" s="169">
        <f>IFERROR(Inv_SY_B!AT160/Inv_SY_B!$DC160-1,"")</f>
        <v>6.8957332273109628E-3</v>
      </c>
      <c r="AU160" s="169">
        <f>IFERROR(Inv_SY_B!AU160/Inv_SY_B!$DC160-1,"")</f>
        <v>1.0564643060593237E-3</v>
      </c>
      <c r="AV160" s="169">
        <f>IFERROR(Inv_SY_B!AV160/Inv_SY_B!$DC160-1,"")</f>
        <v>-2.1965541791592935E-2</v>
      </c>
      <c r="AW160" s="169">
        <f>IFERROR(Inv_SY_B!AW160/Inv_SY_B!$DC160-1,"")</f>
        <v>1.0894763877935532E-2</v>
      </c>
      <c r="AX160" s="169">
        <f>IFERROR(Inv_SY_B!AX160/Inv_SY_B!$DC160-1,"")</f>
        <v>1.3095414721744358E-3</v>
      </c>
      <c r="AY160" s="169">
        <f>IFERROR(Inv_SY_B!AY160/Inv_SY_B!$DC160-1,"")</f>
        <v>-5.7885991632474765E-3</v>
      </c>
      <c r="AZ160" s="169">
        <f>IFERROR(Inv_SY_B!AZ160/Inv_SY_B!$DC160-1,"")</f>
        <v>1.4692394560855027E-2</v>
      </c>
      <c r="BA160" s="169">
        <f>IFERROR(Inv_SY_B!BA160/Inv_SY_B!$DC160-1,"")</f>
        <v>6.9119594675013385E-3</v>
      </c>
      <c r="BB160" s="169">
        <f>IFERROR(Inv_SY_B!BB160/Inv_SY_B!$DC160-1,"")</f>
        <v>1.8612152274424698E-2</v>
      </c>
      <c r="BC160" s="169">
        <f>IFERROR(Inv_SY_B!BC160/Inv_SY_B!$DC160-1,"")</f>
        <v>8.4752897389899218E-3</v>
      </c>
      <c r="BD160" s="169">
        <f>IFERROR(Inv_SY_B!BD160/Inv_SY_B!$DC160-1,"")</f>
        <v>1.7906695156942432E-2</v>
      </c>
      <c r="BE160" s="169">
        <f>IFERROR(Inv_SY_B!BE160/Inv_SY_B!$DC160-1,"")</f>
        <v>4.1665615730399619E-2</v>
      </c>
      <c r="BF160" s="169">
        <f>IFERROR(Inv_SY_B!BF160/Inv_SY_B!$DC160-1,"")</f>
        <v>3.9810215678229177E-2</v>
      </c>
      <c r="BG160" s="169">
        <f>IFERROR(Inv_SY_B!BG160/Inv_SY_B!$DC160-1,"")</f>
        <v>2.5896353175415054E-2</v>
      </c>
      <c r="BH160" s="169">
        <f>IFERROR(Inv_SY_B!BH160/Inv_SY_B!$DC160-1,"")</f>
        <v>3.8743009373428672E-2</v>
      </c>
      <c r="BI160" s="169">
        <f>IFERROR(Inv_SY_B!BI160/Inv_SY_B!$DC160-1,"")</f>
        <v>-0.54195666767898865</v>
      </c>
      <c r="BJ160" s="169">
        <f>IFERROR(Inv_SY_B!BJ160/Inv_SY_B!$DC160-1,"")</f>
        <v>4.5296613681959252E-2</v>
      </c>
      <c r="BK160" s="169">
        <f>IFERROR(Inv_SY_B!BK160/Inv_SY_B!$DC160-1,"")</f>
        <v>2.2303348615467122E-2</v>
      </c>
      <c r="BL160" s="169">
        <f>IFERROR(Inv_SY_B!BL160/Inv_SY_B!$DC160-1,"")</f>
        <v>3.752856583514963E-2</v>
      </c>
      <c r="BM160" s="169">
        <f>IFERROR(Inv_SY_B!BM160/Inv_SY_B!$DC160-1,"")</f>
        <v>3.3532309881723954E-2</v>
      </c>
      <c r="BN160" s="169">
        <f>IFERROR(Inv_SY_B!BN160/Inv_SY_B!$DC160-1,"")</f>
        <v>2.9377058854459515E-2</v>
      </c>
      <c r="BO160" s="169">
        <f>IFERROR(Inv_SY_B!BO160/Inv_SY_B!$DC160-1,"")</f>
        <v>1.842305880256534E-2</v>
      </c>
      <c r="BP160" s="169">
        <f>IFERROR(Inv_SY_B!BP160/Inv_SY_B!$DC160-1,"")</f>
        <v>1.3744167441023913E-2</v>
      </c>
      <c r="BQ160" s="169">
        <f>IFERROR(Inv_SY_B!BQ160/Inv_SY_B!$DC160-1,"")</f>
        <v>2.2173810004168626E-2</v>
      </c>
      <c r="BR160" s="169">
        <f>IFERROR(Inv_SY_B!BR160/Inv_SY_B!$DC160-1,"")</f>
        <v>2.1729850426153163E-2</v>
      </c>
      <c r="BS160" s="169">
        <f>IFERROR(Inv_SY_B!BS160/Inv_SY_B!$DC160-1,"")</f>
        <v>-8.1686535579076347E-3</v>
      </c>
      <c r="BT160" s="169">
        <f>IFERROR(Inv_SY_B!BT160/Inv_SY_B!$DC160-1,"")</f>
        <v>2.0375641549600809E-2</v>
      </c>
      <c r="BU160" s="169">
        <f>IFERROR(Inv_SY_B!BU160/Inv_SY_B!$DC160-1,"")</f>
        <v>-9.2590382328058274E-3</v>
      </c>
      <c r="BV160" s="169">
        <f>IFERROR(Inv_SY_B!BV160/Inv_SY_B!$DC160-1,"")</f>
        <v>-1.8443233176193008E-3</v>
      </c>
      <c r="BW160" s="169">
        <f>IFERROR(Inv_SY_B!BW160/Inv_SY_B!$DC160-1,"")</f>
        <v>2.0854707085317115E-2</v>
      </c>
      <c r="BX160" s="169">
        <f>IFERROR(Inv_SY_B!BX160/Inv_SY_B!$DC160-1,"")</f>
        <v>3.3561115207072056E-2</v>
      </c>
      <c r="BY160" s="169">
        <f>IFERROR(Inv_SY_B!BY160/Inv_SY_B!$DC160-1,"")</f>
        <v>3.3957814798385444E-2</v>
      </c>
      <c r="BZ160" s="169">
        <f>IFERROR(Inv_SY_B!BZ160/Inv_SY_B!$DC160-1,"")</f>
        <v>2.8695991419208644E-2</v>
      </c>
      <c r="CA160" s="169">
        <f>IFERROR(Inv_SY_B!CA160/Inv_SY_B!$DC160-1,"")</f>
        <v>-1.0371312636412333E-2</v>
      </c>
      <c r="CB160" s="169">
        <f>IFERROR(Inv_SY_B!CB160/Inv_SY_B!$DC160-1,"")</f>
        <v>9.4362277705206665E-5</v>
      </c>
      <c r="CC160" s="169">
        <f>IFERROR(Inv_SY_B!CC160/Inv_SY_B!$DC160-1,"")</f>
        <v>3.5066273946286142E-2</v>
      </c>
      <c r="CD160" s="169">
        <f>IFERROR(Inv_SY_B!CD160/Inv_SY_B!$DC160-1,"")</f>
        <v>5.2991572935950026E-2</v>
      </c>
      <c r="CE160" s="169">
        <f>IFERROR(Inv_SY_B!CE160/Inv_SY_B!$DC160-1,"")</f>
        <v>2.5749843398267247E-2</v>
      </c>
      <c r="CF160" s="169">
        <f>IFERROR(Inv_SY_B!CF160/Inv_SY_B!$DC160-1,"")</f>
        <v>1.9753233570126927E-2</v>
      </c>
      <c r="CG160" s="169">
        <f>IFERROR(Inv_SY_B!CG160/Inv_SY_B!$DC160-1,"")</f>
        <v>2.2164425030335444E-2</v>
      </c>
      <c r="CH160" s="169">
        <f>IFERROR(Inv_SY_B!CH160/Inv_SY_B!$DC160-1,"")</f>
        <v>4.6475282822208808E-2</v>
      </c>
      <c r="CI160" s="169">
        <f>IFERROR(Inv_SY_B!CI160/Inv_SY_B!$DC160-1,"")</f>
        <v>-1</v>
      </c>
      <c r="CJ160" s="169" t="str">
        <f>IFERROR(Inv_SY_B!CJ160/Inv_SY_B!$DC160-1,"")</f>
        <v/>
      </c>
      <c r="CK160" s="169">
        <f>IFERROR(Inv_SY_B!CK160/Inv_SY_B!$DC160-1,"")</f>
        <v>7.8318163215217229E-2</v>
      </c>
      <c r="CL160" s="169">
        <f>IFERROR(Inv_SY_B!CL160/Inv_SY_B!$DC160-1,"")</f>
        <v>-0.38358122938513461</v>
      </c>
      <c r="CM160" s="169">
        <f>IFERROR(Inv_SY_B!CM160/Inv_SY_B!$DB160-1,"")</f>
        <v>0.3620723794787335</v>
      </c>
      <c r="CN160" s="169">
        <f>IFERROR(Inv_SY_B!CN160/Inv_SY_B!$DB160-1,"")</f>
        <v>0.28056705589985542</v>
      </c>
      <c r="CO160" s="169">
        <f>IFERROR(Inv_SY_B!CO160/Inv_SY_B!$DB160-1,"")</f>
        <v>0.31895186236770945</v>
      </c>
      <c r="CP160" s="169">
        <f>IFERROR(Inv_SY_B!CP160/Inv_SY_B!$DB160-1,"")</f>
        <v>0.25168145112590201</v>
      </c>
      <c r="CQ160" s="169">
        <f>IFERROR(Inv_SY_B!CQ160/Inv_SY_B!$DB160-1,"")</f>
        <v>0.33520580022647284</v>
      </c>
      <c r="CR160" s="169">
        <f>IFERROR(Inv_SY_B!CR160/Inv_SY_B!$DB160-1,"")</f>
        <v>0.3729134134416745</v>
      </c>
      <c r="CS160" s="169">
        <f>IFERROR(Inv_SY_B!CS160/Inv_SY_B!$DB160-1,"")</f>
        <v>0.33158349407509147</v>
      </c>
      <c r="CT160" s="169">
        <f>IFERROR(Inv_SY_B!CT160/Inv_SY_B!$DB160-1,"")</f>
        <v>0.25343669251413781</v>
      </c>
      <c r="CU160" s="169">
        <f>IFERROR(Inv_SY_B!CU160/Inv_SY_B!$DB160-1,"")</f>
        <v>-0.24624361614966883</v>
      </c>
      <c r="CV160" s="169">
        <f>IFERROR(Inv_SY_B!CV160/Inv_SY_B!$DB160-1,"")</f>
        <v>-0.81504465203000276</v>
      </c>
      <c r="CW160" s="169">
        <f>IFERROR(Inv_SY_B!CW160/Inv_SY_B!$DB160-1,"")</f>
        <v>-0.46350280914182307</v>
      </c>
      <c r="CX160" s="169">
        <f>IFERROR(Inv_SY_B!CX160/Inv_SY_B!$DB160-1,"")</f>
        <v>-0.16865104722389945</v>
      </c>
      <c r="CY160" s="169">
        <f>IFERROR(Inv_SY_B!CY160/Inv_SY_B!$DB160-1,"")</f>
        <v>-0.35554524385495867</v>
      </c>
      <c r="CZ160" s="169">
        <f>IFERROR(Inv_SY_B!CZ160/Inv_SY_B!$DB160-1,"")</f>
        <v>-0.4574247807292271</v>
      </c>
    </row>
    <row r="161" spans="2:104">
      <c r="B161" s="164">
        <f t="shared" si="3"/>
        <v>45853</v>
      </c>
      <c r="C161" s="169">
        <f>IFERROR(Inv_SY_B!C161/Inv_SY_B!$DA161-1,"")</f>
        <v>4.4346820312823887E-3</v>
      </c>
      <c r="D161" s="169">
        <f>IFERROR(Inv_SY_B!D161/Inv_SY_B!$DA161-1,"")</f>
        <v>1.353422601969223E-2</v>
      </c>
      <c r="E161" s="169">
        <f>IFERROR(Inv_SY_B!E161/Inv_SY_B!$DA161-1,"")</f>
        <v>-4.8436844850147098E-3</v>
      </c>
      <c r="F161" s="169">
        <f>IFERROR(Inv_SY_B!F161/Inv_SY_B!$DA161-1,"")</f>
        <v>-2.04315284695199E-2</v>
      </c>
      <c r="G161" s="169">
        <f>IFERROR(Inv_SY_B!G161/Inv_SY_B!$DA161-1,"")</f>
        <v>-9.2296408565141208E-3</v>
      </c>
      <c r="H161" s="169">
        <f>IFERROR(Inv_SY_B!H161/Inv_SY_B!$DA161-1,"")</f>
        <v>-1.3385978206255089E-3</v>
      </c>
      <c r="I161" s="169">
        <f>IFERROR(Inv_SY_B!I161/Inv_SY_B!$DA161-1,"")</f>
        <v>-0.1327387700232765</v>
      </c>
      <c r="J161" s="169">
        <f>IFERROR(Inv_SY_B!J161/Inv_SY_B!$DA161-1,"")</f>
        <v>-2.5971989476897717E-2</v>
      </c>
      <c r="K161" s="169">
        <f>IFERROR(Inv_SY_B!K161/Inv_SY_B!$DA161-1,"")</f>
        <v>-9.8202565921980955E-3</v>
      </c>
      <c r="L161" s="169">
        <f>IFERROR(Inv_SY_B!L161/Inv_SY_B!$DA161-1,"")</f>
        <v>-1.2796279446308789E-3</v>
      </c>
      <c r="M161" s="169">
        <f>IFERROR(Inv_SY_B!M161/Inv_SY_B!$DA161-1,"")</f>
        <v>1.0505062512602859E-2</v>
      </c>
      <c r="N161" s="169">
        <f>IFERROR(Inv_SY_B!N161/Inv_SY_B!$DA161-1,"")</f>
        <v>7.9689044418838062E-3</v>
      </c>
      <c r="O161" s="169">
        <f>IFERROR(Inv_SY_B!O161/Inv_SY_B!$DA161-1,"")</f>
        <v>5.1026701627192583E-3</v>
      </c>
      <c r="P161" s="169">
        <f>IFERROR(Inv_SY_B!P161/Inv_SY_B!$DA161-1,"")</f>
        <v>-2.4315277836541527E-2</v>
      </c>
      <c r="Q161" s="169">
        <f>IFERROR(Inv_SY_B!Q161/Inv_SY_B!$DA161-1,"")</f>
        <v>-3.7263685672060953E-2</v>
      </c>
      <c r="R161" s="169">
        <f>IFERROR(Inv_SY_B!R161/Inv_SY_B!$DA161-1,"")</f>
        <v>-7.0095866365524118E-2</v>
      </c>
      <c r="S161" s="169">
        <f>IFERROR(Inv_SY_B!S161/Inv_SY_B!$DA161-1,"")</f>
        <v>-3.6124136406121998E-2</v>
      </c>
      <c r="T161" s="169">
        <f>IFERROR(Inv_SY_B!T161/Inv_SY_B!$DA161-1,"")</f>
        <v>-7.3749851575428682E-3</v>
      </c>
      <c r="U161" s="169">
        <f>IFERROR(Inv_SY_B!U161/Inv_SY_B!$DA161-1,"")</f>
        <v>6.1280580617135705E-2</v>
      </c>
      <c r="V161" s="169">
        <f>IFERROR(Inv_SY_B!V161/Inv_SY_B!$DA161-1,"")</f>
        <v>7.6235367935902465E-2</v>
      </c>
      <c r="W161" s="169">
        <f>IFERROR(Inv_SY_B!W161/Inv_SY_B!$DA161-1,"")</f>
        <v>3.5876233791074963E-2</v>
      </c>
      <c r="X161" s="169">
        <f>IFERROR(Inv_SY_B!X161/Inv_SY_B!$DA161-1,"")</f>
        <v>-1.3672091451438884E-2</v>
      </c>
      <c r="Y161" s="169">
        <f>IFERROR(Inv_SY_B!Y161/Inv_SY_B!$DA161-1,"")</f>
        <v>-2.6549311843117818E-2</v>
      </c>
      <c r="Z161" s="169">
        <f>IFERROR(Inv_SY_B!Z161/Inv_SY_B!$DA161-1,"")</f>
        <v>4.7909442815274872E-3</v>
      </c>
      <c r="AA161" s="169">
        <f>IFERROR(Inv_SY_B!AA161/Inv_SY_B!$DA161-1,"")</f>
        <v>-3.6074570678021889E-3</v>
      </c>
      <c r="AB161" s="169">
        <f>IFERROR(Inv_SY_B!AB161/Inv_SY_B!$DA161-1,"")</f>
        <v>3.1825518187083235E-2</v>
      </c>
      <c r="AC161" s="169">
        <f>IFERROR(Inv_SY_B!AC161/Inv_SY_B!$DA161-1,"")</f>
        <v>2.2079495326313703E-2</v>
      </c>
      <c r="AD161" s="169">
        <f>IFERROR(Inv_SY_B!AD161/Inv_SY_B!$DA161-1,"")</f>
        <v>-1.0069597577859191E-2</v>
      </c>
      <c r="AE161" s="169">
        <f>IFERROR(Inv_SY_B!AE161/Inv_SY_B!$DA161-1,"")</f>
        <v>2.1923104693836626E-2</v>
      </c>
      <c r="AF161" s="169">
        <f>IFERROR(Inv_SY_B!AF161/Inv_SY_B!$DA161-1,"")</f>
        <v>5.0324070592379311E-2</v>
      </c>
      <c r="AG161" s="169">
        <f>IFERROR(Inv_SY_B!AG161/Inv_SY_B!$DA161-1,"")</f>
        <v>5.7890454419227577E-2</v>
      </c>
      <c r="AH161" s="169">
        <f>IFERROR(Inv_SY_B!AH161/Inv_SY_B!$DA161-1,"")</f>
        <v>3.0955190034021918E-2</v>
      </c>
      <c r="AI161" s="169">
        <f>IFERROR(Inv_SY_B!AI161/Inv_SY_B!$DC161-1,"")</f>
        <v>2.7936385930900309E-2</v>
      </c>
      <c r="AJ161" s="169">
        <f>IFERROR(Inv_SY_B!AJ161/Inv_SY_B!$DC161-1,"")</f>
        <v>2.7936385930900309E-2</v>
      </c>
      <c r="AK161" s="169">
        <f>IFERROR(Inv_SY_B!AK161/Inv_SY_B!$DC161-1,"")</f>
        <v>3.8725718074749782E-2</v>
      </c>
      <c r="AL161" s="169">
        <f>IFERROR(Inv_SY_B!AL161/Inv_SY_B!$DC161-1,"")</f>
        <v>2.701177131089616E-2</v>
      </c>
      <c r="AM161" s="169">
        <f>IFERROR(Inv_SY_B!AM161/Inv_SY_B!$DC161-1,"")</f>
        <v>3.0920867347866032E-2</v>
      </c>
      <c r="AN161" s="169">
        <f>IFERROR(Inv_SY_B!AN161/Inv_SY_B!$DC161-1,"")</f>
        <v>2.3316251224799744E-2</v>
      </c>
      <c r="AO161" s="169">
        <f>IFERROR(Inv_SY_B!AO161/Inv_SY_B!$DC161-1,"")</f>
        <v>1.7045406005479657E-2</v>
      </c>
      <c r="AP161" s="169">
        <f>IFERROR(Inv_SY_B!AP161/Inv_SY_B!$DC161-1,"")</f>
        <v>1.7233456196648733E-2</v>
      </c>
      <c r="AQ161" s="169">
        <f>IFERROR(Inv_SY_B!AQ161/Inv_SY_B!$DC161-1,"")</f>
        <v>3.7058903357534145E-3</v>
      </c>
      <c r="AR161" s="169">
        <f>IFERROR(Inv_SY_B!AR161/Inv_SY_B!$DC161-1,"")</f>
        <v>6.5261371002951485E-3</v>
      </c>
      <c r="AS161" s="169">
        <f>IFERROR(Inv_SY_B!AS161/Inv_SY_B!$DC161-1,"")</f>
        <v>2.4322460977630467E-3</v>
      </c>
      <c r="AT161" s="169">
        <f>IFERROR(Inv_SY_B!AT161/Inv_SY_B!$DC161-1,"")</f>
        <v>5.620263576905371E-3</v>
      </c>
      <c r="AU161" s="169">
        <f>IFERROR(Inv_SY_B!AU161/Inv_SY_B!$DC161-1,"")</f>
        <v>7.9448596554461126E-3</v>
      </c>
      <c r="AV161" s="169">
        <f>IFERROR(Inv_SY_B!AV161/Inv_SY_B!$DC161-1,"")</f>
        <v>-2.5392582929749774E-2</v>
      </c>
      <c r="AW161" s="169">
        <f>IFERROR(Inv_SY_B!AW161/Inv_SY_B!$DC161-1,"")</f>
        <v>2.8567505027354834E-4</v>
      </c>
      <c r="AX161" s="169">
        <f>IFERROR(Inv_SY_B!AX161/Inv_SY_B!$DC161-1,"")</f>
        <v>-2.1505290285041001E-3</v>
      </c>
      <c r="AY161" s="169">
        <f>IFERROR(Inv_SY_B!AY161/Inv_SY_B!$DC161-1,"")</f>
        <v>-1.7232304025984191E-2</v>
      </c>
      <c r="AZ161" s="169">
        <f>IFERROR(Inv_SY_B!AZ161/Inv_SY_B!$DC161-1,"")</f>
        <v>-6.1163229322669377E-4</v>
      </c>
      <c r="BA161" s="169">
        <f>IFERROR(Inv_SY_B!BA161/Inv_SY_B!$DC161-1,"")</f>
        <v>-5.3508713174881262E-3</v>
      </c>
      <c r="BB161" s="169">
        <f>IFERROR(Inv_SY_B!BB161/Inv_SY_B!$DC161-1,"")</f>
        <v>-5.0648809208112544E-3</v>
      </c>
      <c r="BC161" s="169">
        <f>IFERROR(Inv_SY_B!BC161/Inv_SY_B!$DC161-1,"")</f>
        <v>-4.5259146011981111E-3</v>
      </c>
      <c r="BD161" s="169">
        <f>IFERROR(Inv_SY_B!BD161/Inv_SY_B!$DC161-1,"")</f>
        <v>-1.4183971074218649E-3</v>
      </c>
      <c r="BE161" s="169">
        <f>IFERROR(Inv_SY_B!BE161/Inv_SY_B!$DC161-1,"")</f>
        <v>1.6251416309433164E-2</v>
      </c>
      <c r="BF161" s="169">
        <f>IFERROR(Inv_SY_B!BF161/Inv_SY_B!$DC161-1,"")</f>
        <v>1.087742701606742E-2</v>
      </c>
      <c r="BG161" s="169">
        <f>IFERROR(Inv_SY_B!BG161/Inv_SY_B!$DC161-1,"")</f>
        <v>-3.1398928973862872E-2</v>
      </c>
      <c r="BH161" s="169">
        <f>IFERROR(Inv_SY_B!BH161/Inv_SY_B!$DC161-1,"")</f>
        <v>5.620263576905149E-3</v>
      </c>
      <c r="BI161" s="169">
        <f>IFERROR(Inv_SY_B!BI161/Inv_SY_B!$DC161-1,"")</f>
        <v>1.3703549815486937E-3</v>
      </c>
      <c r="BJ161" s="169">
        <f>IFERROR(Inv_SY_B!BJ161/Inv_SY_B!$DC161-1,"")</f>
        <v>4.2555007178908255E-3</v>
      </c>
      <c r="BK161" s="169">
        <f>IFERROR(Inv_SY_B!BK161/Inv_SY_B!$DC161-1,"")</f>
        <v>-2.761651439713031E-2</v>
      </c>
      <c r="BL161" s="169">
        <f>IFERROR(Inv_SY_B!BL161/Inv_SY_B!$DC161-1,"")</f>
        <v>-1.0934903278096542E-2</v>
      </c>
      <c r="BM161" s="169">
        <f>IFERROR(Inv_SY_B!BM161/Inv_SY_B!$DC161-1,"")</f>
        <v>-1.2570312473489609E-2</v>
      </c>
      <c r="BN161" s="169">
        <f>IFERROR(Inv_SY_B!BN161/Inv_SY_B!$DC161-1,"")</f>
        <v>-6.4402878423495125E-3</v>
      </c>
      <c r="BO161" s="169">
        <f>IFERROR(Inv_SY_B!BO161/Inv_SY_B!$DC161-1,"")</f>
        <v>2.0194841192272328E-2</v>
      </c>
      <c r="BP161" s="169">
        <f>IFERROR(Inv_SY_B!BP161/Inv_SY_B!$DC161-1,"")</f>
        <v>1.2009703807464023E-2</v>
      </c>
      <c r="BQ161" s="169">
        <f>IFERROR(Inv_SY_B!BQ161/Inv_SY_B!$DC161-1,"")</f>
        <v>3.0164841211336002E-2</v>
      </c>
      <c r="BR161" s="169">
        <f>IFERROR(Inv_SY_B!BR161/Inv_SY_B!$DC161-1,"")</f>
        <v>3.962761134609516E-2</v>
      </c>
      <c r="BS161" s="169">
        <f>IFERROR(Inv_SY_B!BS161/Inv_SY_B!$DC161-1,"")</f>
        <v>1.0709434259224881E-2</v>
      </c>
      <c r="BT161" s="169">
        <f>IFERROR(Inv_SY_B!BT161/Inv_SY_B!$DC161-1,"")</f>
        <v>3.7779553786660092E-2</v>
      </c>
      <c r="BU161" s="169">
        <f>IFERROR(Inv_SY_B!BU161/Inv_SY_B!$DC161-1,"")</f>
        <v>-3.0875128470385649E-3</v>
      </c>
      <c r="BV161" s="169">
        <f>IFERROR(Inv_SY_B!BV161/Inv_SY_B!$DC161-1,"")</f>
        <v>1.9504627627893178E-3</v>
      </c>
      <c r="BW161" s="169">
        <f>IFERROR(Inv_SY_B!BW161/Inv_SY_B!$DC161-1,"")</f>
        <v>3.2660931966981055E-2</v>
      </c>
      <c r="BX161" s="169">
        <f>IFERROR(Inv_SY_B!BX161/Inv_SY_B!$DC161-1,"")</f>
        <v>3.884673080030443E-2</v>
      </c>
      <c r="BY161" s="169">
        <f>IFERROR(Inv_SY_B!BY161/Inv_SY_B!$DC161-1,"")</f>
        <v>4.2672389272540245E-2</v>
      </c>
      <c r="BZ161" s="169">
        <f>IFERROR(Inv_SY_B!BZ161/Inv_SY_B!$DC161-1,"")</f>
        <v>3.941263952525409E-2</v>
      </c>
      <c r="CA161" s="169">
        <f>IFERROR(Inv_SY_B!CA161/Inv_SY_B!$DC161-1,"")</f>
        <v>-5.5391213182010013E-3</v>
      </c>
      <c r="CB161" s="169">
        <f>IFERROR(Inv_SY_B!CB161/Inv_SY_B!$DC161-1,"")</f>
        <v>3.1686559287311677E-3</v>
      </c>
      <c r="CC161" s="169">
        <f>IFERROR(Inv_SY_B!CC161/Inv_SY_B!$DC161-1,"")</f>
        <v>1.2275822305486184E-2</v>
      </c>
      <c r="CD161" s="169">
        <f>IFERROR(Inv_SY_B!CD161/Inv_SY_B!$DC161-1,"")</f>
        <v>2.9694836682030434E-2</v>
      </c>
      <c r="CE161" s="169">
        <f>IFERROR(Inv_SY_B!CE161/Inv_SY_B!$DC161-1,"")</f>
        <v>-1.4570719823630007E-2</v>
      </c>
      <c r="CF161" s="169">
        <f>IFERROR(Inv_SY_B!CF161/Inv_SY_B!$DC161-1,"")</f>
        <v>-1.756642405319786E-2</v>
      </c>
      <c r="CG161" s="169">
        <f>IFERROR(Inv_SY_B!CG161/Inv_SY_B!$DC161-1,"")</f>
        <v>-1.5252371379318008E-2</v>
      </c>
      <c r="CH161" s="169">
        <f>IFERROR(Inv_SY_B!CH161/Inv_SY_B!$DC161-1,"")</f>
        <v>3.8607480509584846E-3</v>
      </c>
      <c r="CI161" s="169">
        <f>IFERROR(Inv_SY_B!CI161/Inv_SY_B!$DC161-1,"")</f>
        <v>-1</v>
      </c>
      <c r="CJ161" s="169" t="str">
        <f>IFERROR(Inv_SY_B!CJ161/Inv_SY_B!$DC161-1,"")</f>
        <v/>
      </c>
      <c r="CK161" s="169">
        <f>IFERROR(Inv_SY_B!CK161/Inv_SY_B!$DC161-1,"")</f>
        <v>3.0494821571794395E-2</v>
      </c>
      <c r="CL161" s="169">
        <f>IFERROR(Inv_SY_B!CL161/Inv_SY_B!$DC161-1,"")</f>
        <v>-0.4538160922997555</v>
      </c>
      <c r="CM161" s="169">
        <f>IFERROR(Inv_SY_B!CM161/Inv_SY_B!$DB161-1,"")</f>
        <v>0.20872236240782316</v>
      </c>
      <c r="CN161" s="169">
        <f>IFERROR(Inv_SY_B!CN161/Inv_SY_B!$DB161-1,"")</f>
        <v>0.14608945349889724</v>
      </c>
      <c r="CO161" s="169">
        <f>IFERROR(Inv_SY_B!CO161/Inv_SY_B!$DB161-1,"")</f>
        <v>0.16875320789262727</v>
      </c>
      <c r="CP161" s="169">
        <f>IFERROR(Inv_SY_B!CP161/Inv_SY_B!$DB161-1,"")</f>
        <v>9.3740788393172236E-2</v>
      </c>
      <c r="CQ161" s="169">
        <f>IFERROR(Inv_SY_B!CQ161/Inv_SY_B!$DB161-1,"")</f>
        <v>0.15129254491799315</v>
      </c>
      <c r="CR161" s="169">
        <f>IFERROR(Inv_SY_B!CR161/Inv_SY_B!$DB161-1,"")</f>
        <v>0.19758612901186523</v>
      </c>
      <c r="CS161" s="169">
        <f>IFERROR(Inv_SY_B!CS161/Inv_SY_B!$DB161-1,"")</f>
        <v>0.16049751011517843</v>
      </c>
      <c r="CT161" s="169">
        <f>IFERROR(Inv_SY_B!CT161/Inv_SY_B!$DB161-1,"")</f>
        <v>9.9489419611207275E-2</v>
      </c>
      <c r="CU161" s="169">
        <f>IFERROR(Inv_SY_B!CU161/Inv_SY_B!$DB161-1,"")</f>
        <v>-5.3299564756666196E-2</v>
      </c>
      <c r="CV161" s="169">
        <f>IFERROR(Inv_SY_B!CV161/Inv_SY_B!$DB161-1,"")</f>
        <v>-0.77460153346844307</v>
      </c>
      <c r="CW161" s="169">
        <f>IFERROR(Inv_SY_B!CW161/Inv_SY_B!$DB161-1,"")</f>
        <v>-0.29334534817133506</v>
      </c>
      <c r="CX161" s="169">
        <f>IFERROR(Inv_SY_B!CX161/Inv_SY_B!$DB161-1,"")</f>
        <v>0.16775397902974731</v>
      </c>
      <c r="CY161" s="169">
        <f>IFERROR(Inv_SY_B!CY161/Inv_SY_B!$DB161-1,"")</f>
        <v>-5.9739926733688997E-2</v>
      </c>
      <c r="CZ161" s="169">
        <f>IFERROR(Inv_SY_B!CZ161/Inv_SY_B!$DB161-1,"")</f>
        <v>-0.21293902174838086</v>
      </c>
    </row>
    <row r="162" spans="2:104">
      <c r="B162" s="164">
        <f t="shared" si="3"/>
        <v>45854</v>
      </c>
      <c r="C162" s="169">
        <f>IFERROR(Inv_SY_B!C162/Inv_SY_B!$DA162-1,"")</f>
        <v>2.1600016565596736E-2</v>
      </c>
      <c r="D162" s="169">
        <f>IFERROR(Inv_SY_B!D162/Inv_SY_B!$DA162-1,"")</f>
        <v>1.7948791278046938E-2</v>
      </c>
      <c r="E162" s="169">
        <f>IFERROR(Inv_SY_B!E162/Inv_SY_B!$DA162-1,"")</f>
        <v>-4.9074477040346176E-3</v>
      </c>
      <c r="F162" s="169">
        <f>IFERROR(Inv_SY_B!F162/Inv_SY_B!$DA162-1,"")</f>
        <v>-1.7417520376929896E-2</v>
      </c>
      <c r="G162" s="169">
        <f>IFERROR(Inv_SY_B!G162/Inv_SY_B!$DA162-1,"")</f>
        <v>-9.2789584244963308E-3</v>
      </c>
      <c r="H162" s="169">
        <f>IFERROR(Inv_SY_B!H162/Inv_SY_B!$DA162-1,"")</f>
        <v>-8.8997918121880293E-4</v>
      </c>
      <c r="I162" s="169">
        <f>IFERROR(Inv_SY_B!I162/Inv_SY_B!$DA162-1,"")</f>
        <v>-0.12560084389098525</v>
      </c>
      <c r="J162" s="169">
        <f>IFERROR(Inv_SY_B!J162/Inv_SY_B!$DA162-1,"")</f>
        <v>-2.799544534274867E-2</v>
      </c>
      <c r="K162" s="169">
        <f>IFERROR(Inv_SY_B!K162/Inv_SY_B!$DA162-1,"")</f>
        <v>-5.3165045973480041E-3</v>
      </c>
      <c r="L162" s="169">
        <f>IFERROR(Inv_SY_B!L162/Inv_SY_B!$DA162-1,"")</f>
        <v>-2.3314055382728238E-3</v>
      </c>
      <c r="M162" s="169">
        <f>IFERROR(Inv_SY_B!M162/Inv_SY_B!$DA162-1,"")</f>
        <v>8.3029730445858263E-3</v>
      </c>
      <c r="N162" s="169">
        <f>IFERROR(Inv_SY_B!N162/Inv_SY_B!$DA162-1,"")</f>
        <v>9.4965948729663907E-3</v>
      </c>
      <c r="O162" s="169">
        <f>IFERROR(Inv_SY_B!O162/Inv_SY_B!$DA162-1,"")</f>
        <v>1.3063850547252454E-3</v>
      </c>
      <c r="P162" s="169">
        <f>IFERROR(Inv_SY_B!P162/Inv_SY_B!$DA162-1,"")</f>
        <v>-2.9557071501325027E-2</v>
      </c>
      <c r="Q162" s="169">
        <f>IFERROR(Inv_SY_B!Q162/Inv_SY_B!$DA162-1,"")</f>
        <v>-5.5352084559344927E-2</v>
      </c>
      <c r="R162" s="169">
        <f>IFERROR(Inv_SY_B!R162/Inv_SY_B!$DA162-1,"")</f>
        <v>-9.5834135353260796E-2</v>
      </c>
      <c r="S162" s="169">
        <f>IFERROR(Inv_SY_B!S162/Inv_SY_B!$DA162-1,"")</f>
        <v>-5.3355399448159035E-2</v>
      </c>
      <c r="T162" s="169">
        <f>IFERROR(Inv_SY_B!T162/Inv_SY_B!$DA162-1,"")</f>
        <v>-2.3126715212660298E-2</v>
      </c>
      <c r="U162" s="169">
        <f>IFERROR(Inv_SY_B!U162/Inv_SY_B!$DA162-1,"")</f>
        <v>7.3233237390732064E-2</v>
      </c>
      <c r="V162" s="169">
        <f>IFERROR(Inv_SY_B!V162/Inv_SY_B!$DA162-1,"")</f>
        <v>8.00279431609634E-2</v>
      </c>
      <c r="W162" s="169">
        <f>IFERROR(Inv_SY_B!W162/Inv_SY_B!$DA162-1,"")</f>
        <v>3.6450544226601655E-2</v>
      </c>
      <c r="X162" s="169">
        <f>IFERROR(Inv_SY_B!X162/Inv_SY_B!$DA162-1,"")</f>
        <v>6.1218539316552079E-3</v>
      </c>
      <c r="Y162" s="169">
        <f>IFERROR(Inv_SY_B!Y162/Inv_SY_B!$DA162-1,"")</f>
        <v>-7.0954418031119459E-3</v>
      </c>
      <c r="Z162" s="169">
        <f>IFERROR(Inv_SY_B!Z162/Inv_SY_B!$DA162-1,"")</f>
        <v>2.6578710053953625E-2</v>
      </c>
      <c r="AA162" s="169">
        <f>IFERROR(Inv_SY_B!AA162/Inv_SY_B!$DA162-1,"")</f>
        <v>-5.572690485583176E-3</v>
      </c>
      <c r="AB162" s="169">
        <f>IFERROR(Inv_SY_B!AB162/Inv_SY_B!$DA162-1,"")</f>
        <v>3.6342164715090775E-2</v>
      </c>
      <c r="AC162" s="169">
        <f>IFERROR(Inv_SY_B!AC162/Inv_SY_B!$DA162-1,"")</f>
        <v>2.3685929915699067E-2</v>
      </c>
      <c r="AD162" s="169">
        <f>IFERROR(Inv_SY_B!AD162/Inv_SY_B!$DA162-1,"")</f>
        <v>-9.2293330467375645E-3</v>
      </c>
      <c r="AE162" s="169">
        <f>IFERROR(Inv_SY_B!AE162/Inv_SY_B!$DA162-1,"")</f>
        <v>2.5251198921686369E-2</v>
      </c>
      <c r="AF162" s="169">
        <f>IFERROR(Inv_SY_B!AF162/Inv_SY_B!$DA162-1,"")</f>
        <v>5.2037195744962794E-2</v>
      </c>
      <c r="AG162" s="169">
        <f>IFERROR(Inv_SY_B!AG162/Inv_SY_B!$DA162-1,"")</f>
        <v>3.6890457129302279E-2</v>
      </c>
      <c r="AH162" s="169">
        <f>IFERROR(Inv_SY_B!AH162/Inv_SY_B!$DA162-1,"")</f>
        <v>1.7586980459641799E-2</v>
      </c>
      <c r="AI162" s="169">
        <f>IFERROR(Inv_SY_B!AI162/Inv_SY_B!$DC162-1,"")</f>
        <v>5.0908150385617912E-2</v>
      </c>
      <c r="AJ162" s="169">
        <f>IFERROR(Inv_SY_B!AJ162/Inv_SY_B!$DC162-1,"")</f>
        <v>5.1776430322593159E-2</v>
      </c>
      <c r="AK162" s="169">
        <f>IFERROR(Inv_SY_B!AK162/Inv_SY_B!$DC162-1,"")</f>
        <v>5.076510043431548E-2</v>
      </c>
      <c r="AL162" s="169">
        <f>IFERROR(Inv_SY_B!AL162/Inv_SY_B!$DC162-1,"")</f>
        <v>3.7669320335333545E-2</v>
      </c>
      <c r="AM162" s="169">
        <f>IFERROR(Inv_SY_B!AM162/Inv_SY_B!$DC162-1,"")</f>
        <v>4.5191196105247355E-2</v>
      </c>
      <c r="AN162" s="169">
        <f>IFERROR(Inv_SY_B!AN162/Inv_SY_B!$DC162-1,"")</f>
        <v>4.3847346175910129E-2</v>
      </c>
      <c r="AO162" s="169">
        <f>IFERROR(Inv_SY_B!AO162/Inv_SY_B!$DC162-1,"")</f>
        <v>3.3468655481265541E-2</v>
      </c>
      <c r="AP162" s="169">
        <f>IFERROR(Inv_SY_B!AP162/Inv_SY_B!$DC162-1,"")</f>
        <v>3.1845597523675329E-2</v>
      </c>
      <c r="AQ162" s="169">
        <f>IFERROR(Inv_SY_B!AQ162/Inv_SY_B!$DC162-1,"")</f>
        <v>2.6658737505258934E-2</v>
      </c>
      <c r="AR162" s="169">
        <f>IFERROR(Inv_SY_B!AR162/Inv_SY_B!$DC162-1,"")</f>
        <v>2.3436489286887907E-2</v>
      </c>
      <c r="AS162" s="169">
        <f>IFERROR(Inv_SY_B!AS162/Inv_SY_B!$DC162-1,"")</f>
        <v>1.7045232843586167E-2</v>
      </c>
      <c r="AT162" s="169">
        <f>IFERROR(Inv_SY_B!AT162/Inv_SY_B!$DC162-1,"")</f>
        <v>2.6202691912217801E-2</v>
      </c>
      <c r="AU162" s="169">
        <f>IFERROR(Inv_SY_B!AU162/Inv_SY_B!$DC162-1,"")</f>
        <v>-0.24147064705848875</v>
      </c>
      <c r="AV162" s="169">
        <f>IFERROR(Inv_SY_B!AV162/Inv_SY_B!$DC162-1,"")</f>
        <v>-4.9812322303502077E-2</v>
      </c>
      <c r="AW162" s="169">
        <f>IFERROR(Inv_SY_B!AW162/Inv_SY_B!$DC162-1,"")</f>
        <v>-2.6273283049903617E-2</v>
      </c>
      <c r="AX162" s="169">
        <f>IFERROR(Inv_SY_B!AX162/Inv_SY_B!$DC162-1,"")</f>
        <v>-7.1519320727881586E-2</v>
      </c>
      <c r="AY162" s="169">
        <f>IFERROR(Inv_SY_B!AY162/Inv_SY_B!$DC162-1,"")</f>
        <v>-2.316280731480258E-2</v>
      </c>
      <c r="AZ162" s="169">
        <f>IFERROR(Inv_SY_B!AZ162/Inv_SY_B!$DC162-1,"")</f>
        <v>-1.2317519290544476E-3</v>
      </c>
      <c r="BA162" s="169">
        <f>IFERROR(Inv_SY_B!BA162/Inv_SY_B!$DC162-1,"")</f>
        <v>-6.6817845406976772E-3</v>
      </c>
      <c r="BB162" s="169">
        <f>IFERROR(Inv_SY_B!BB162/Inv_SY_B!$DC162-1,"")</f>
        <v>-3.2277981670398859E-3</v>
      </c>
      <c r="BC162" s="169">
        <f>IFERROR(Inv_SY_B!BC162/Inv_SY_B!$DC162-1,"")</f>
        <v>2.1879983664554459E-3</v>
      </c>
      <c r="BD162" s="169">
        <f>IFERROR(Inv_SY_B!BD162/Inv_SY_B!$DC162-1,"")</f>
        <v>-1.6501334643888699E-2</v>
      </c>
      <c r="BE162" s="169">
        <f>IFERROR(Inv_SY_B!BE162/Inv_SY_B!$DC162-1,"")</f>
        <v>9.7516813729945362E-3</v>
      </c>
      <c r="BF162" s="169">
        <f>IFERROR(Inv_SY_B!BF162/Inv_SY_B!$DC162-1,"")</f>
        <v>6.136074661077684E-3</v>
      </c>
      <c r="BG162" s="169">
        <f>IFERROR(Inv_SY_B!BG162/Inv_SY_B!$DC162-1,"")</f>
        <v>-5.49386718706113E-3</v>
      </c>
      <c r="BH162" s="169">
        <f>IFERROR(Inv_SY_B!BH162/Inv_SY_B!$DC162-1,"")</f>
        <v>6.3118148992762357E-3</v>
      </c>
      <c r="BI162" s="169">
        <f>IFERROR(Inv_SY_B!BI162/Inv_SY_B!$DC162-1,"")</f>
        <v>-3.5959945208979827E-3</v>
      </c>
      <c r="BJ162" s="169">
        <f>IFERROR(Inv_SY_B!BJ162/Inv_SY_B!$DC162-1,"")</f>
        <v>7.6777682905566635E-3</v>
      </c>
      <c r="BK162" s="169">
        <f>IFERROR(Inv_SY_B!BK162/Inv_SY_B!$DC162-1,"")</f>
        <v>-2.2655481721512771E-2</v>
      </c>
      <c r="BL162" s="169">
        <f>IFERROR(Inv_SY_B!BL162/Inv_SY_B!$DC162-1,"")</f>
        <v>-8.4998145775673217E-3</v>
      </c>
      <c r="BM162" s="169">
        <f>IFERROR(Inv_SY_B!BM162/Inv_SY_B!$DC162-1,"")</f>
        <v>-5.7737732193753333E-3</v>
      </c>
      <c r="BN162" s="169">
        <f>IFERROR(Inv_SY_B!BN162/Inv_SY_B!$DC162-1,"")</f>
        <v>1.0252219219015979E-2</v>
      </c>
      <c r="BO162" s="169">
        <f>IFERROR(Inv_SY_B!BO162/Inv_SY_B!$DC162-1,"")</f>
        <v>2.8216039249869151E-2</v>
      </c>
      <c r="BP162" s="169">
        <f>IFERROR(Inv_SY_B!BP162/Inv_SY_B!$DC162-1,"")</f>
        <v>-4.6644208711204005E-3</v>
      </c>
      <c r="BQ162" s="169">
        <f>IFERROR(Inv_SY_B!BQ162/Inv_SY_B!$DC162-1,"")</f>
        <v>3.9031385622577464E-2</v>
      </c>
      <c r="BR162" s="169">
        <f>IFERROR(Inv_SY_B!BR162/Inv_SY_B!$DC162-1,"")</f>
        <v>4.4343387600149109E-2</v>
      </c>
      <c r="BS162" s="169">
        <f>IFERROR(Inv_SY_B!BS162/Inv_SY_B!$DC162-1,"")</f>
        <v>1.3421754747237058E-2</v>
      </c>
      <c r="BT162" s="169">
        <f>IFERROR(Inv_SY_B!BT162/Inv_SY_B!$DC162-1,"")</f>
        <v>4.0088666358136349E-2</v>
      </c>
      <c r="BU162" s="169">
        <f>IFERROR(Inv_SY_B!BU162/Inv_SY_B!$DC162-1,"")</f>
        <v>-7.8375883260944912E-3</v>
      </c>
      <c r="BV162" s="169">
        <f>IFERROR(Inv_SY_B!BV162/Inv_SY_B!$DC162-1,"")</f>
        <v>3.5248068848805492E-3</v>
      </c>
      <c r="BW162" s="169">
        <f>IFERROR(Inv_SY_B!BW162/Inv_SY_B!$DC162-1,"")</f>
        <v>3.2199859837356737E-2</v>
      </c>
      <c r="BX162" s="169">
        <f>IFERROR(Inv_SY_B!BX162/Inv_SY_B!$DC162-1,"")</f>
        <v>1.6520030033751132E-2</v>
      </c>
      <c r="BY162" s="169">
        <f>IFERROR(Inv_SY_B!BY162/Inv_SY_B!$DC162-1,"")</f>
        <v>3.1723269265818699E-2</v>
      </c>
      <c r="BZ162" s="169">
        <f>IFERROR(Inv_SY_B!BZ162/Inv_SY_B!$DC162-1,"")</f>
        <v>1.7107189617886265E-2</v>
      </c>
      <c r="CA162" s="169">
        <f>IFERROR(Inv_SY_B!CA162/Inv_SY_B!$DC162-1,"")</f>
        <v>-1.8886705233701062E-2</v>
      </c>
      <c r="CB162" s="169">
        <f>IFERROR(Inv_SY_B!CB162/Inv_SY_B!$DC162-1,"")</f>
        <v>-8.7604520609509962E-3</v>
      </c>
      <c r="CC162" s="169">
        <f>IFERROR(Inv_SY_B!CC162/Inv_SY_B!$DC162-1,"")</f>
        <v>3.44060597569944E-2</v>
      </c>
      <c r="CD162" s="169">
        <f>IFERROR(Inv_SY_B!CD162/Inv_SY_B!$DC162-1,"")</f>
        <v>5.6267012445708087E-2</v>
      </c>
      <c r="CE162" s="169">
        <f>IFERROR(Inv_SY_B!CE162/Inv_SY_B!$DC162-1,"")</f>
        <v>1.131374091543158E-2</v>
      </c>
      <c r="CF162" s="169">
        <f>IFERROR(Inv_SY_B!CF162/Inv_SY_B!$DC162-1,"")</f>
        <v>3.0254830397513643E-3</v>
      </c>
      <c r="CG162" s="169">
        <f>IFERROR(Inv_SY_B!CG162/Inv_SY_B!$DC162-1,"")</f>
        <v>5.370030396666392E-3</v>
      </c>
      <c r="CH162" s="169">
        <f>IFERROR(Inv_SY_B!CH162/Inv_SY_B!$DC162-1,"")</f>
        <v>1.6646573047573332E-2</v>
      </c>
      <c r="CI162" s="169">
        <f>IFERROR(Inv_SY_B!CI162/Inv_SY_B!$DC162-1,"")</f>
        <v>-1</v>
      </c>
      <c r="CJ162" s="169" t="str">
        <f>IFERROR(Inv_SY_B!CJ162/Inv_SY_B!$DC162-1,"")</f>
        <v/>
      </c>
      <c r="CK162" s="169">
        <f>IFERROR(Inv_SY_B!CK162/Inv_SY_B!$DC162-1,"")</f>
        <v>4.8986501156510931E-2</v>
      </c>
      <c r="CL162" s="169">
        <f>IFERROR(Inv_SY_B!CL162/Inv_SY_B!$DC162-1,"")</f>
        <v>-0.39727514764404348</v>
      </c>
      <c r="CM162" s="169">
        <f>IFERROR(Inv_SY_B!CM162/Inv_SY_B!$DB162-1,"")</f>
        <v>0.17318147900819092</v>
      </c>
      <c r="CN162" s="169">
        <f>IFERROR(Inv_SY_B!CN162/Inv_SY_B!$DB162-1,"")</f>
        <v>0.12456144815886216</v>
      </c>
      <c r="CO162" s="169">
        <f>IFERROR(Inv_SY_B!CO162/Inv_SY_B!$DB162-1,"")</f>
        <v>0.17482689482727665</v>
      </c>
      <c r="CP162" s="169">
        <f>IFERROR(Inv_SY_B!CP162/Inv_SY_B!$DB162-1,"")</f>
        <v>8.8827206984278151E-2</v>
      </c>
      <c r="CQ162" s="169">
        <f>IFERROR(Inv_SY_B!CQ162/Inv_SY_B!$DB162-1,"")</f>
        <v>0.16611133291055635</v>
      </c>
      <c r="CR162" s="169">
        <f>IFERROR(Inv_SY_B!CR162/Inv_SY_B!$DB162-1,"")</f>
        <v>0.21604456109537651</v>
      </c>
      <c r="CS162" s="169">
        <f>IFERROR(Inv_SY_B!CS162/Inv_SY_B!$DB162-1,"")</f>
        <v>0.1739321999756489</v>
      </c>
      <c r="CT162" s="169">
        <f>IFERROR(Inv_SY_B!CT162/Inv_SY_B!$DB162-1,"")</f>
        <v>0.10855777271359512</v>
      </c>
      <c r="CU162" s="169">
        <f>IFERROR(Inv_SY_B!CU162/Inv_SY_B!$DB162-1,"")</f>
        <v>-4.2110897070319564E-2</v>
      </c>
      <c r="CV162" s="169">
        <f>IFERROR(Inv_SY_B!CV162/Inv_SY_B!$DB162-1,"")</f>
        <v>-0.8272724743914659</v>
      </c>
      <c r="CW162" s="169">
        <f>IFERROR(Inv_SY_B!CW162/Inv_SY_B!$DB162-1,"")</f>
        <v>-0.26630908626963201</v>
      </c>
      <c r="CX162" s="169">
        <f>IFERROR(Inv_SY_B!CX162/Inv_SY_B!$DB162-1,"")</f>
        <v>0.1755364803992574</v>
      </c>
      <c r="CY162" s="169">
        <f>IFERROR(Inv_SY_B!CY162/Inv_SY_B!$DB162-1,"")</f>
        <v>-6.051773241843128E-2</v>
      </c>
      <c r="CZ162" s="169">
        <f>IFERROR(Inv_SY_B!CZ162/Inv_SY_B!$DB162-1,"")</f>
        <v>-0.20536918592319187</v>
      </c>
    </row>
    <row r="163" spans="2:104">
      <c r="B163" s="164">
        <f t="shared" si="3"/>
        <v>45855</v>
      </c>
      <c r="C163" s="169">
        <f>IFERROR(Inv_SY_B!C163/Inv_SY_B!$DA163-1,"")</f>
        <v>4.2394835255521457E-2</v>
      </c>
      <c r="D163" s="169">
        <f>IFERROR(Inv_SY_B!D163/Inv_SY_B!$DA163-1,"")</f>
        <v>3.0095524953722474E-2</v>
      </c>
      <c r="E163" s="169">
        <f>IFERROR(Inv_SY_B!E163/Inv_SY_B!$DA163-1,"")</f>
        <v>2.5768194305686443E-2</v>
      </c>
      <c r="F163" s="169">
        <f>IFERROR(Inv_SY_B!F163/Inv_SY_B!$DA163-1,"")</f>
        <v>2.1493840345764292E-2</v>
      </c>
      <c r="G163" s="169">
        <f>IFERROR(Inv_SY_B!G163/Inv_SY_B!$DA163-1,"")</f>
        <v>2.6424109860805789E-2</v>
      </c>
      <c r="H163" s="169">
        <f>IFERROR(Inv_SY_B!H163/Inv_SY_B!$DA163-1,"")</f>
        <v>2.9022651911086106E-2</v>
      </c>
      <c r="I163" s="169">
        <f>IFERROR(Inv_SY_B!I163/Inv_SY_B!$DA163-1,"")</f>
        <v>-7.1330567268795053E-2</v>
      </c>
      <c r="J163" s="169">
        <f>IFERROR(Inv_SY_B!J163/Inv_SY_B!$DA163-1,"")</f>
        <v>1.8587237010753155E-2</v>
      </c>
      <c r="K163" s="169">
        <f>IFERROR(Inv_SY_B!K163/Inv_SY_B!$DA163-1,"")</f>
        <v>3.8779228006087019E-2</v>
      </c>
      <c r="L163" s="169">
        <f>IFERROR(Inv_SY_B!L163/Inv_SY_B!$DA163-1,"")</f>
        <v>4.8233302068517059E-2</v>
      </c>
      <c r="M163" s="169">
        <f>IFERROR(Inv_SY_B!M163/Inv_SY_B!$DA163-1,"")</f>
        <v>3.1020076341782055E-2</v>
      </c>
      <c r="N163" s="169">
        <f>IFERROR(Inv_SY_B!N163/Inv_SY_B!$DA163-1,"")</f>
        <v>2.9904463841849527E-2</v>
      </c>
      <c r="O163" s="169">
        <f>IFERROR(Inv_SY_B!O163/Inv_SY_B!$DA163-1,"")</f>
        <v>1.8953407894085172E-2</v>
      </c>
      <c r="P163" s="169">
        <f>IFERROR(Inv_SY_B!P163/Inv_SY_B!$DA163-1,"")</f>
        <v>-6.1306448554264703E-3</v>
      </c>
      <c r="Q163" s="169">
        <f>IFERROR(Inv_SY_B!Q163/Inv_SY_B!$DA163-1,"")</f>
        <v>-3.3694325010163007E-2</v>
      </c>
      <c r="R163" s="169">
        <f>IFERROR(Inv_SY_B!R163/Inv_SY_B!$DA163-1,"")</f>
        <v>-8.0111939482989558E-2</v>
      </c>
      <c r="S163" s="169">
        <f>IFERROR(Inv_SY_B!S163/Inv_SY_B!$DA163-1,"")</f>
        <v>-2.4000726786408633E-2</v>
      </c>
      <c r="T163" s="169">
        <f>IFERROR(Inv_SY_B!T163/Inv_SY_B!$DA163-1,"")</f>
        <v>-8.1777082661276257E-3</v>
      </c>
      <c r="U163" s="169">
        <f>IFERROR(Inv_SY_B!U163/Inv_SY_B!$DA163-1,"")</f>
        <v>8.7783034770011925E-2</v>
      </c>
      <c r="V163" s="169">
        <f>IFERROR(Inv_SY_B!V163/Inv_SY_B!$DA163-1,"")</f>
        <v>9.3723629993562207E-2</v>
      </c>
      <c r="W163" s="169">
        <f>IFERROR(Inv_SY_B!W163/Inv_SY_B!$DA163-1,"")</f>
        <v>4.2353034809950341E-2</v>
      </c>
      <c r="X163" s="169">
        <f>IFERROR(Inv_SY_B!X163/Inv_SY_B!$DA163-1,"")</f>
        <v>1.0066272564033918E-2</v>
      </c>
      <c r="Y163" s="169">
        <f>IFERROR(Inv_SY_B!Y163/Inv_SY_B!$DA163-1,"")</f>
        <v>4.3055674090128893E-3</v>
      </c>
      <c r="Z163" s="169">
        <f>IFERROR(Inv_SY_B!Z163/Inv_SY_B!$DA163-1,"")</f>
        <v>4.0358722347917375E-2</v>
      </c>
      <c r="AA163" s="169">
        <f>IFERROR(Inv_SY_B!AA163/Inv_SY_B!$DA163-1,"")</f>
        <v>-8.4865699865983468E-2</v>
      </c>
      <c r="AB163" s="169">
        <f>IFERROR(Inv_SY_B!AB163/Inv_SY_B!$DA163-1,"")</f>
        <v>-4.2930081412198784E-2</v>
      </c>
      <c r="AC163" s="169">
        <f>IFERROR(Inv_SY_B!AC163/Inv_SY_B!$DA163-1,"")</f>
        <v>-3.6966714201108752E-2</v>
      </c>
      <c r="AD163" s="169">
        <f>IFERROR(Inv_SY_B!AD163/Inv_SY_B!$DA163-1,"")</f>
        <v>-5.0887671972441151E-2</v>
      </c>
      <c r="AE163" s="169">
        <f>IFERROR(Inv_SY_B!AE163/Inv_SY_B!$DA163-1,"")</f>
        <v>-4.1581858475609912E-2</v>
      </c>
      <c r="AF163" s="169">
        <f>IFERROR(Inv_SY_B!AF163/Inv_SY_B!$DA163-1,"")</f>
        <v>-2.0962563263971612E-2</v>
      </c>
      <c r="AG163" s="169">
        <f>IFERROR(Inv_SY_B!AG163/Inv_SY_B!$DA163-1,"")</f>
        <v>-6.325573269252649E-2</v>
      </c>
      <c r="AH163" s="169">
        <f>IFERROR(Inv_SY_B!AH163/Inv_SY_B!$DA163-1,"")</f>
        <v>-7.4370900136403795E-2</v>
      </c>
      <c r="AI163" s="169">
        <f>IFERROR(Inv_SY_B!AI163/Inv_SY_B!$DC163-1,"")</f>
        <v>4.0126508536066918E-2</v>
      </c>
      <c r="AJ163" s="169">
        <f>IFERROR(Inv_SY_B!AJ163/Inv_SY_B!$DC163-1,"")</f>
        <v>4.1571463167050071E-2</v>
      </c>
      <c r="AK163" s="169">
        <f>IFERROR(Inv_SY_B!AK163/Inv_SY_B!$DC163-1,"")</f>
        <v>4.3323678265541066E-2</v>
      </c>
      <c r="AL163" s="169">
        <f>IFERROR(Inv_SY_B!AL163/Inv_SY_B!$DC163-1,"")</f>
        <v>2.8629107361820338E-2</v>
      </c>
      <c r="AM163" s="169">
        <f>IFERROR(Inv_SY_B!AM163/Inv_SY_B!$DC163-1,"")</f>
        <v>3.3365260253813922E-2</v>
      </c>
      <c r="AN163" s="169">
        <f>IFERROR(Inv_SY_B!AN163/Inv_SY_B!$DC163-1,"")</f>
        <v>2.9344538043070578E-2</v>
      </c>
      <c r="AO163" s="169">
        <f>IFERROR(Inv_SY_B!AO163/Inv_SY_B!$DC163-1,"")</f>
        <v>2.161879177326087E-2</v>
      </c>
      <c r="AP163" s="169">
        <f>IFERROR(Inv_SY_B!AP163/Inv_SY_B!$DC163-1,"")</f>
        <v>2.4777034342026161E-2</v>
      </c>
      <c r="AQ163" s="169">
        <f>IFERROR(Inv_SY_B!AQ163/Inv_SY_B!$DC163-1,"")</f>
        <v>1.6228092237354552E-2</v>
      </c>
      <c r="AR163" s="169">
        <f>IFERROR(Inv_SY_B!AR163/Inv_SY_B!$DC163-1,"")</f>
        <v>1.3866568446875727E-2</v>
      </c>
      <c r="AS163" s="169">
        <f>IFERROR(Inv_SY_B!AS163/Inv_SY_B!$DC163-1,"")</f>
        <v>1.1227415916403194E-2</v>
      </c>
      <c r="AT163" s="169">
        <f>IFERROR(Inv_SY_B!AT163/Inv_SY_B!$DC163-1,"")</f>
        <v>1.7671913570588282E-2</v>
      </c>
      <c r="AU163" s="169">
        <f>IFERROR(Inv_SY_B!AU163/Inv_SY_B!$DC163-1,"")</f>
        <v>1.5514114654986422E-2</v>
      </c>
      <c r="AV163" s="169">
        <f>IFERROR(Inv_SY_B!AV163/Inv_SY_B!$DC163-1,"")</f>
        <v>-3.5832773143657182E-2</v>
      </c>
      <c r="AW163" s="169">
        <f>IFERROR(Inv_SY_B!AW163/Inv_SY_B!$DC163-1,"")</f>
        <v>7.053930117979057E-3</v>
      </c>
      <c r="AX163" s="169">
        <f>IFERROR(Inv_SY_B!AX163/Inv_SY_B!$DC163-1,"")</f>
        <v>6.4109004797923141E-3</v>
      </c>
      <c r="AY163" s="169">
        <f>IFERROR(Inv_SY_B!AY163/Inv_SY_B!$DC163-1,"")</f>
        <v>-1.9394507224817725E-2</v>
      </c>
      <c r="AZ163" s="169">
        <f>IFERROR(Inv_SY_B!AZ163/Inv_SY_B!$DC163-1,"")</f>
        <v>3.2904133511795219E-3</v>
      </c>
      <c r="BA163" s="169">
        <f>IFERROR(Inv_SY_B!BA163/Inv_SY_B!$DC163-1,"")</f>
        <v>-7.3194225790296219E-4</v>
      </c>
      <c r="BB163" s="169">
        <f>IFERROR(Inv_SY_B!BB163/Inv_SY_B!$DC163-1,"")</f>
        <v>-2.6443694821106645E-3</v>
      </c>
      <c r="BC163" s="169">
        <f>IFERROR(Inv_SY_B!BC163/Inv_SY_B!$DC163-1,"")</f>
        <v>8.8238802720550513E-3</v>
      </c>
      <c r="BD163" s="169">
        <f>IFERROR(Inv_SY_B!BD163/Inv_SY_B!$DC163-1,"")</f>
        <v>-2.7236770517332642E-3</v>
      </c>
      <c r="BE163" s="169">
        <f>IFERROR(Inv_SY_B!BE163/Inv_SY_B!$DC163-1,"")</f>
        <v>2.0608917650156711E-2</v>
      </c>
      <c r="BF163" s="169">
        <f>IFERROR(Inv_SY_B!BF163/Inv_SY_B!$DC163-1,"")</f>
        <v>1.2505645013041855E-2</v>
      </c>
      <c r="BG163" s="169">
        <f>IFERROR(Inv_SY_B!BG163/Inv_SY_B!$DC163-1,"")</f>
        <v>1.1152157862706069E-2</v>
      </c>
      <c r="BH163" s="169">
        <f>IFERROR(Inv_SY_B!BH163/Inv_SY_B!$DC163-1,"")</f>
        <v>5.2990027672983331E-3</v>
      </c>
      <c r="BI163" s="169">
        <f>IFERROR(Inv_SY_B!BI163/Inv_SY_B!$DC163-1,"")</f>
        <v>-4.3138468456926926E-4</v>
      </c>
      <c r="BJ163" s="169">
        <f>IFERROR(Inv_SY_B!BJ163/Inv_SY_B!$DC163-1,"")</f>
        <v>6.2115070988144616E-3</v>
      </c>
      <c r="BK163" s="169">
        <f>IFERROR(Inv_SY_B!BK163/Inv_SY_B!$DC163-1,"")</f>
        <v>-3.4119564524027091E-2</v>
      </c>
      <c r="BL163" s="169">
        <f>IFERROR(Inv_SY_B!BL163/Inv_SY_B!$DC163-1,"")</f>
        <v>-1.7483204360088989E-2</v>
      </c>
      <c r="BM163" s="169">
        <f>IFERROR(Inv_SY_B!BM163/Inv_SY_B!$DC163-1,"")</f>
        <v>-1.5717185439246717E-2</v>
      </c>
      <c r="BN163" s="169">
        <f>IFERROR(Inv_SY_B!BN163/Inv_SY_B!$DC163-1,"")</f>
        <v>-2.0510560519784171E-3</v>
      </c>
      <c r="BO163" s="169">
        <f>IFERROR(Inv_SY_B!BO163/Inv_SY_B!$DC163-1,"")</f>
        <v>2.9764372115101523E-2</v>
      </c>
      <c r="BP163" s="169">
        <f>IFERROR(Inv_SY_B!BP163/Inv_SY_B!$DC163-1,"")</f>
        <v>8.63283122478542E-3</v>
      </c>
      <c r="BQ163" s="169">
        <f>IFERROR(Inv_SY_B!BQ163/Inv_SY_B!$DC163-1,"")</f>
        <v>4.6403057428857419E-2</v>
      </c>
      <c r="BR163" s="169">
        <f>IFERROR(Inv_SY_B!BR163/Inv_SY_B!$DC163-1,"")</f>
        <v>4.4178567852921846E-2</v>
      </c>
      <c r="BS163" s="169">
        <f>IFERROR(Inv_SY_B!BS163/Inv_SY_B!$DC163-1,"")</f>
        <v>2.6513822928837305E-2</v>
      </c>
      <c r="BT163" s="169">
        <f>IFERROR(Inv_SY_B!BT163/Inv_SY_B!$DC163-1,"")</f>
        <v>5.2074163823708552E-2</v>
      </c>
      <c r="BU163" s="169">
        <f>IFERROR(Inv_SY_B!BU163/Inv_SY_B!$DC163-1,"")</f>
        <v>3.2457367863831799E-3</v>
      </c>
      <c r="BV163" s="169">
        <f>IFERROR(Inv_SY_B!BV163/Inv_SY_B!$DC163-1,"")</f>
        <v>2.712744038409487E-2</v>
      </c>
      <c r="BW163" s="169">
        <f>IFERROR(Inv_SY_B!BW163/Inv_SY_B!$DC163-1,"")</f>
        <v>5.4222794615863767E-2</v>
      </c>
      <c r="BX163" s="169">
        <f>IFERROR(Inv_SY_B!BX163/Inv_SY_B!$DC163-1,"")</f>
        <v>5.2853337627457364E-2</v>
      </c>
      <c r="BY163" s="169">
        <f>IFERROR(Inv_SY_B!BY163/Inv_SY_B!$DC163-1,"")</f>
        <v>5.5296152795966558E-2</v>
      </c>
      <c r="BZ163" s="169">
        <f>IFERROR(Inv_SY_B!BZ163/Inv_SY_B!$DC163-1,"")</f>
        <v>4.2251519796127512E-2</v>
      </c>
      <c r="CA163" s="169">
        <f>IFERROR(Inv_SY_B!CA163/Inv_SY_B!$DC163-1,"")</f>
        <v>-1.5682368975242E-2</v>
      </c>
      <c r="CB163" s="169">
        <f>IFERROR(Inv_SY_B!CB163/Inv_SY_B!$DC163-1,"")</f>
        <v>-3.1956992944479623E-3</v>
      </c>
      <c r="CC163" s="169">
        <f>IFERROR(Inv_SY_B!CC163/Inv_SY_B!$DC163-1,"")</f>
        <v>3.6576753950325447E-2</v>
      </c>
      <c r="CD163" s="169">
        <f>IFERROR(Inv_SY_B!CD163/Inv_SY_B!$DC163-1,"")</f>
        <v>5.736050364259393E-2</v>
      </c>
      <c r="CE163" s="169">
        <f>IFERROR(Inv_SY_B!CE163/Inv_SY_B!$DC163-1,"")</f>
        <v>-6.1784332432069933E-3</v>
      </c>
      <c r="CF163" s="169">
        <f>IFERROR(Inv_SY_B!CF163/Inv_SY_B!$DC163-1,"")</f>
        <v>-1.7078564196553736E-2</v>
      </c>
      <c r="CG163" s="169">
        <f>IFERROR(Inv_SY_B!CG163/Inv_SY_B!$DC163-1,"")</f>
        <v>-1.7879201571925352E-3</v>
      </c>
      <c r="CH163" s="169">
        <f>IFERROR(Inv_SY_B!CH163/Inv_SY_B!$DC163-1,"")</f>
        <v>-2.6785899532212332E-3</v>
      </c>
      <c r="CI163" s="169">
        <f>IFERROR(Inv_SY_B!CI163/Inv_SY_B!$DC163-1,"")</f>
        <v>-0.49983359424774498</v>
      </c>
      <c r="CJ163" s="169" t="str">
        <f>IFERROR(Inv_SY_B!CJ163/Inv_SY_B!$DC163-1,"")</f>
        <v/>
      </c>
      <c r="CK163" s="169">
        <f>IFERROR(Inv_SY_B!CK163/Inv_SY_B!$DC163-1,"")</f>
        <v>5.847540489027625E-2</v>
      </c>
      <c r="CL163" s="169">
        <f>IFERROR(Inv_SY_B!CL163/Inv_SY_B!$DC163-1,"")</f>
        <v>-0.33603246675745124</v>
      </c>
      <c r="CM163" s="169">
        <f>IFERROR(Inv_SY_B!CM163/Inv_SY_B!$DB163-1,"")</f>
        <v>9.724144970162274E-2</v>
      </c>
      <c r="CN163" s="169">
        <f>IFERROR(Inv_SY_B!CN163/Inv_SY_B!$DB163-1,"")</f>
        <v>3.3427695934686197E-2</v>
      </c>
      <c r="CO163" s="169">
        <f>IFERROR(Inv_SY_B!CO163/Inv_SY_B!$DB163-1,"")</f>
        <v>5.3971603030735338E-2</v>
      </c>
      <c r="CP163" s="169">
        <f>IFERROR(Inv_SY_B!CP163/Inv_SY_B!$DB163-1,"")</f>
        <v>-1.2600020493366615E-2</v>
      </c>
      <c r="CQ163" s="169">
        <f>IFERROR(Inv_SY_B!CQ163/Inv_SY_B!$DB163-1,"")</f>
        <v>4.1518731195342662E-2</v>
      </c>
      <c r="CR163" s="169">
        <f>IFERROR(Inv_SY_B!CR163/Inv_SY_B!$DB163-1,"")</f>
        <v>8.6913697447236871E-2</v>
      </c>
      <c r="CS163" s="169">
        <f>IFERROR(Inv_SY_B!CS163/Inv_SY_B!$DB163-1,"")</f>
        <v>6.1543826198140694E-2</v>
      </c>
      <c r="CT163" s="169">
        <f>IFERROR(Inv_SY_B!CT163/Inv_SY_B!$DB163-1,"")</f>
        <v>6.2432079697734011E-3</v>
      </c>
      <c r="CU163" s="169">
        <f>IFERROR(Inv_SY_B!CU163/Inv_SY_B!$DB163-1,"")</f>
        <v>-0.1529123513644447</v>
      </c>
      <c r="CV163" s="169">
        <f>IFERROR(Inv_SY_B!CV163/Inv_SY_B!$DB163-1,"")</f>
        <v>-9.9607116268028983E-2</v>
      </c>
      <c r="CW163" s="169">
        <f>IFERROR(Inv_SY_B!CW163/Inv_SY_B!$DB163-1,"")</f>
        <v>-0.17118752703326934</v>
      </c>
      <c r="CX163" s="169">
        <f>IFERROR(Inv_SY_B!CX163/Inv_SY_B!$DB163-1,"")</f>
        <v>6.7815030327130543E-2</v>
      </c>
      <c r="CY163" s="169">
        <f>IFERROR(Inv_SY_B!CY163/Inv_SY_B!$DB163-1,"")</f>
        <v>3.0090469790655883E-2</v>
      </c>
      <c r="CZ163" s="169">
        <f>IFERROR(Inv_SY_B!CZ163/Inv_SY_B!$DB163-1,"")</f>
        <v>-4.2458696436213361E-2</v>
      </c>
    </row>
    <row r="164" spans="2:104">
      <c r="B164" s="164">
        <f t="shared" si="3"/>
        <v>45856</v>
      </c>
      <c r="C164" s="169">
        <f>IFERROR(Inv_SY_B!C164/Inv_SY_B!$DA164-1,"")</f>
        <v>2.5106939769260483E-2</v>
      </c>
      <c r="D164" s="169">
        <f>IFERROR(Inv_SY_B!D164/Inv_SY_B!$DA164-1,"")</f>
        <v>1.0376751146117913E-2</v>
      </c>
      <c r="E164" s="169">
        <f>IFERROR(Inv_SY_B!E164/Inv_SY_B!$DA164-1,"")</f>
        <v>-6.9587908142317856E-3</v>
      </c>
      <c r="F164" s="169">
        <f>IFERROR(Inv_SY_B!F164/Inv_SY_B!$DA164-1,"")</f>
        <v>-2.01679020781661E-2</v>
      </c>
      <c r="G164" s="169">
        <f>IFERROR(Inv_SY_B!G164/Inv_SY_B!$DA164-1,"")</f>
        <v>-9.0731090948310555E-3</v>
      </c>
      <c r="H164" s="169">
        <f>IFERROR(Inv_SY_B!H164/Inv_SY_B!$DA164-1,"")</f>
        <v>-4.4874212891088394E-3</v>
      </c>
      <c r="I164" s="169">
        <f>IFERROR(Inv_SY_B!I164/Inv_SY_B!$DA164-1,"")</f>
        <v>-3.2218561787534794E-3</v>
      </c>
      <c r="J164" s="169">
        <f>IFERROR(Inv_SY_B!J164/Inv_SY_B!$DA164-1,"")</f>
        <v>-2.7728280156679275E-2</v>
      </c>
      <c r="K164" s="169">
        <f>IFERROR(Inv_SY_B!K164/Inv_SY_B!$DA164-1,"")</f>
        <v>-9.4856132294625084E-3</v>
      </c>
      <c r="L164" s="169">
        <f>IFERROR(Inv_SY_B!L164/Inv_SY_B!$DA164-1,"")</f>
        <v>-2.0171864607375634E-3</v>
      </c>
      <c r="M164" s="169">
        <f>IFERROR(Inv_SY_B!M164/Inv_SY_B!$DA164-1,"")</f>
        <v>6.2137013041592137E-3</v>
      </c>
      <c r="N164" s="169">
        <f>IFERROR(Inv_SY_B!N164/Inv_SY_B!$DA164-1,"")</f>
        <v>5.3511074320251595E-3</v>
      </c>
      <c r="O164" s="169">
        <f>IFERROR(Inv_SY_B!O164/Inv_SY_B!$DA164-1,"")</f>
        <v>1.048005654926687E-4</v>
      </c>
      <c r="P164" s="169">
        <f>IFERROR(Inv_SY_B!P164/Inv_SY_B!$DA164-1,"")</f>
        <v>-2.8305872033461577E-2</v>
      </c>
      <c r="Q164" s="169">
        <f>IFERROR(Inv_SY_B!Q164/Inv_SY_B!$DA164-1,"")</f>
        <v>-5.0716266722468095E-2</v>
      </c>
      <c r="R164" s="169">
        <f>IFERROR(Inv_SY_B!R164/Inv_SY_B!$DA164-1,"")</f>
        <v>-9.2119177870361724E-2</v>
      </c>
      <c r="S164" s="169">
        <f>IFERROR(Inv_SY_B!S164/Inv_SY_B!$DA164-1,"")</f>
        <v>-3.6907070654349394E-2</v>
      </c>
      <c r="T164" s="169">
        <f>IFERROR(Inv_SY_B!T164/Inv_SY_B!$DA164-1,"")</f>
        <v>-1.708897824079092E-2</v>
      </c>
      <c r="U164" s="169">
        <f>IFERROR(Inv_SY_B!U164/Inv_SY_B!$DA164-1,"")</f>
        <v>7.5293468202494385E-2</v>
      </c>
      <c r="V164" s="169">
        <f>IFERROR(Inv_SY_B!V164/Inv_SY_B!$DA164-1,"")</f>
        <v>8.5932761983743999E-2</v>
      </c>
      <c r="W164" s="169">
        <f>IFERROR(Inv_SY_B!W164/Inv_SY_B!$DA164-1,"")</f>
        <v>3.1840981072417618E-2</v>
      </c>
      <c r="X164" s="169">
        <f>IFERROR(Inv_SY_B!X164/Inv_SY_B!$DA164-1,"")</f>
        <v>-7.3017828892466552E-3</v>
      </c>
      <c r="Y164" s="169">
        <f>IFERROR(Inv_SY_B!Y164/Inv_SY_B!$DA164-1,"")</f>
        <v>1.9150581441543801E-2</v>
      </c>
      <c r="Z164" s="169">
        <f>IFERROR(Inv_SY_B!Z164/Inv_SY_B!$DA164-1,"")</f>
        <v>3.9709593004443766E-2</v>
      </c>
      <c r="AA164" s="169">
        <f>IFERROR(Inv_SY_B!AA164/Inv_SY_B!$DA164-1,"")</f>
        <v>-2.427410780670447E-2</v>
      </c>
      <c r="AB164" s="169">
        <f>IFERROR(Inv_SY_B!AB164/Inv_SY_B!$DA164-1,"")</f>
        <v>1.629498011982311E-2</v>
      </c>
      <c r="AC164" s="169">
        <f>IFERROR(Inv_SY_B!AC164/Inv_SY_B!$DA164-1,"")</f>
        <v>5.2541841927178368E-3</v>
      </c>
      <c r="AD164" s="169">
        <f>IFERROR(Inv_SY_B!AD164/Inv_SY_B!$DA164-1,"")</f>
        <v>-2.0660884477651797E-2</v>
      </c>
      <c r="AE164" s="169">
        <f>IFERROR(Inv_SY_B!AE164/Inv_SY_B!$DA164-1,"")</f>
        <v>6.2702465010788799E-3</v>
      </c>
      <c r="AF164" s="169">
        <f>IFERROR(Inv_SY_B!AF164/Inv_SY_B!$DA164-1,"")</f>
        <v>3.2536452123376414E-2</v>
      </c>
      <c r="AG164" s="169">
        <f>IFERROR(Inv_SY_B!AG164/Inv_SY_B!$DA164-1,"")</f>
        <v>4.3856551540655264E-3</v>
      </c>
      <c r="AH164" s="169">
        <f>IFERROR(Inv_SY_B!AH164/Inv_SY_B!$DA164-1,"")</f>
        <v>-3.307904015754648E-3</v>
      </c>
      <c r="AI164" s="169">
        <f>IFERROR(Inv_SY_B!AI164/Inv_SY_B!$DC164-1,"")</f>
        <v>2.8185600332943039E-2</v>
      </c>
      <c r="AJ164" s="169">
        <f>IFERROR(Inv_SY_B!AJ164/Inv_SY_B!$DC164-1,"")</f>
        <v>2.8185600332943039E-2</v>
      </c>
      <c r="AK164" s="169">
        <f>IFERROR(Inv_SY_B!AK164/Inv_SY_B!$DC164-1,"")</f>
        <v>2.2196530248672408E-2</v>
      </c>
      <c r="AL164" s="169">
        <f>IFERROR(Inv_SY_B!AL164/Inv_SY_B!$DC164-1,"")</f>
        <v>9.3564494707847334E-3</v>
      </c>
      <c r="AM164" s="169">
        <f>IFERROR(Inv_SY_B!AM164/Inv_SY_B!$DC164-1,"")</f>
        <v>1.8910537446191755E-2</v>
      </c>
      <c r="AN164" s="169">
        <f>IFERROR(Inv_SY_B!AN164/Inv_SY_B!$DC164-1,"")</f>
        <v>1.8223322605288139E-2</v>
      </c>
      <c r="AO164" s="169">
        <f>IFERROR(Inv_SY_B!AO164/Inv_SY_B!$DC164-1,"")</f>
        <v>1.2516027720905543E-2</v>
      </c>
      <c r="AP164" s="169">
        <f>IFERROR(Inv_SY_B!AP164/Inv_SY_B!$DC164-1,"")</f>
        <v>1.3432108960112155E-2</v>
      </c>
      <c r="AQ164" s="169">
        <f>IFERROR(Inv_SY_B!AQ164/Inv_SY_B!$DC164-1,"")</f>
        <v>1.0933455371390677E-2</v>
      </c>
      <c r="AR164" s="169">
        <f>IFERROR(Inv_SY_B!AR164/Inv_SY_B!$DC164-1,"")</f>
        <v>6.1392045953121421E-3</v>
      </c>
      <c r="AS164" s="169">
        <f>IFERROR(Inv_SY_B!AS164/Inv_SY_B!$DC164-1,"")</f>
        <v>1.2579984036646952E-3</v>
      </c>
      <c r="AT164" s="169">
        <f>IFERROR(Inv_SY_B!AT164/Inv_SY_B!$DC164-1,"")</f>
        <v>6.9621620790170091E-3</v>
      </c>
      <c r="AU164" s="169">
        <f>IFERROR(Inv_SY_B!AU164/Inv_SY_B!$DC164-1,"")</f>
        <v>1.2208556521571268E-2</v>
      </c>
      <c r="AV164" s="169">
        <f>IFERROR(Inv_SY_B!AV164/Inv_SY_B!$DC164-1,"")</f>
        <v>-4.4690522339383087E-2</v>
      </c>
      <c r="AW164" s="169">
        <f>IFERROR(Inv_SY_B!AW164/Inv_SY_B!$DC164-1,"")</f>
        <v>-4.7428778338393096E-3</v>
      </c>
      <c r="AX164" s="169">
        <f>IFERROR(Inv_SY_B!AX164/Inv_SY_B!$DC164-1,"")</f>
        <v>-3.2299352512150659E-3</v>
      </c>
      <c r="AY164" s="169">
        <f>IFERROR(Inv_SY_B!AY164/Inv_SY_B!$DC164-1,"")</f>
        <v>-3.0468240279677317E-2</v>
      </c>
      <c r="AZ164" s="169">
        <f>IFERROR(Inv_SY_B!AZ164/Inv_SY_B!$DC164-1,"")</f>
        <v>-5.2638285884265557E-3</v>
      </c>
      <c r="BA164" s="169">
        <f>IFERROR(Inv_SY_B!BA164/Inv_SY_B!$DC164-1,"")</f>
        <v>-9.0503687953786827E-3</v>
      </c>
      <c r="BB164" s="169">
        <f>IFERROR(Inv_SY_B!BB164/Inv_SY_B!$DC164-1,"")</f>
        <v>-1.4971045627342083E-2</v>
      </c>
      <c r="BC164" s="169">
        <f>IFERROR(Inv_SY_B!BC164/Inv_SY_B!$DC164-1,"")</f>
        <v>8.0040516826529462E-4</v>
      </c>
      <c r="BD164" s="169">
        <f>IFERROR(Inv_SY_B!BD164/Inv_SY_B!$DC164-1,"")</f>
        <v>-1.4757662511248992E-2</v>
      </c>
      <c r="BE164" s="169">
        <f>IFERROR(Inv_SY_B!BE164/Inv_SY_B!$DC164-1,"")</f>
        <v>7.4264138826491966E-3</v>
      </c>
      <c r="BF164" s="169">
        <f>IFERROR(Inv_SY_B!BF164/Inv_SY_B!$DC164-1,"")</f>
        <v>-1.2276263898072237E-3</v>
      </c>
      <c r="BG164" s="169">
        <f>IFERROR(Inv_SY_B!BG164/Inv_SY_B!$DC164-1,"")</f>
        <v>-1.4992061371712273E-2</v>
      </c>
      <c r="BH164" s="169">
        <f>IFERROR(Inv_SY_B!BH164/Inv_SY_B!$DC164-1,"")</f>
        <v>-2.2225373776196822E-3</v>
      </c>
      <c r="BI164" s="169">
        <f>IFERROR(Inv_SY_B!BI164/Inv_SY_B!$DC164-1,"")</f>
        <v>-1.7137249659395115E-2</v>
      </c>
      <c r="BJ164" s="169">
        <f>IFERROR(Inv_SY_B!BJ164/Inv_SY_B!$DC164-1,"")</f>
        <v>-1.1356473181126203E-2</v>
      </c>
      <c r="BK164" s="169">
        <f>IFERROR(Inv_SY_B!BK164/Inv_SY_B!$DC164-1,"")</f>
        <v>-4.3864832417897293E-2</v>
      </c>
      <c r="BL164" s="169">
        <f>IFERROR(Inv_SY_B!BL164/Inv_SY_B!$DC164-1,"")</f>
        <v>-2.738184777872521E-2</v>
      </c>
      <c r="BM164" s="169">
        <f>IFERROR(Inv_SY_B!BM164/Inv_SY_B!$DC164-1,"")</f>
        <v>-2.8697777707485161E-2</v>
      </c>
      <c r="BN164" s="169">
        <f>IFERROR(Inv_SY_B!BN164/Inv_SY_B!$DC164-1,"")</f>
        <v>-1.6662936671163697E-2</v>
      </c>
      <c r="BO164" s="169">
        <f>IFERROR(Inv_SY_B!BO164/Inv_SY_B!$DC164-1,"")</f>
        <v>6.9111478606826982E-3</v>
      </c>
      <c r="BP164" s="169">
        <f>IFERROR(Inv_SY_B!BP164/Inv_SY_B!$DC164-1,"")</f>
        <v>6.8568392840928638E-4</v>
      </c>
      <c r="BQ164" s="169">
        <f>IFERROR(Inv_SY_B!BQ164/Inv_SY_B!$DC164-1,"")</f>
        <v>2.0212838638926645E-2</v>
      </c>
      <c r="BR164" s="169">
        <f>IFERROR(Inv_SY_B!BR164/Inv_SY_B!$DC164-1,"")</f>
        <v>8.4194778566195616E-3</v>
      </c>
      <c r="BS164" s="169">
        <f>IFERROR(Inv_SY_B!BS164/Inv_SY_B!$DC164-1,"")</f>
        <v>1.8869502936276206E-3</v>
      </c>
      <c r="BT164" s="169">
        <f>IFERROR(Inv_SY_B!BT164/Inv_SY_B!$DC164-1,"")</f>
        <v>2.2582640200410564E-2</v>
      </c>
      <c r="BU164" s="169">
        <f>IFERROR(Inv_SY_B!BU164/Inv_SY_B!$DC164-1,"")</f>
        <v>-1.7457404736456406E-2</v>
      </c>
      <c r="BV164" s="169">
        <f>IFERROR(Inv_SY_B!BV164/Inv_SY_B!$DC164-1,"")</f>
        <v>2.4213371693313501E-3</v>
      </c>
      <c r="BW164" s="169">
        <f>IFERROR(Inv_SY_B!BW164/Inv_SY_B!$DC164-1,"")</f>
        <v>3.5655882560316154E-2</v>
      </c>
      <c r="BX164" s="169">
        <f>IFERROR(Inv_SY_B!BX164/Inv_SY_B!$DC164-1,"")</f>
        <v>2.5413132073455857E-2</v>
      </c>
      <c r="BY164" s="169">
        <f>IFERROR(Inv_SY_B!BY164/Inv_SY_B!$DC164-1,"")</f>
        <v>3.7444299311990337E-2</v>
      </c>
      <c r="BZ164" s="169">
        <f>IFERROR(Inv_SY_B!BZ164/Inv_SY_B!$DC164-1,"")</f>
        <v>2.2044405246666399E-2</v>
      </c>
      <c r="CA164" s="169">
        <f>IFERROR(Inv_SY_B!CA164/Inv_SY_B!$DC164-1,"")</f>
        <v>-3.002918880896488E-2</v>
      </c>
      <c r="CB164" s="169">
        <f>IFERROR(Inv_SY_B!CB164/Inv_SY_B!$DC164-1,"")</f>
        <v>-1.3250089671698717E-2</v>
      </c>
      <c r="CC164" s="169">
        <f>IFERROR(Inv_SY_B!CC164/Inv_SY_B!$DC164-1,"")</f>
        <v>1.4020466930262376E-3</v>
      </c>
      <c r="CD164" s="169">
        <f>IFERROR(Inv_SY_B!CD164/Inv_SY_B!$DC164-1,"")</f>
        <v>2.2579945612497321E-2</v>
      </c>
      <c r="CE164" s="169">
        <f>IFERROR(Inv_SY_B!CE164/Inv_SY_B!$DC164-1,"")</f>
        <v>-3.9171053250567911E-2</v>
      </c>
      <c r="CF164" s="169">
        <f>IFERROR(Inv_SY_B!CF164/Inv_SY_B!$DC164-1,"")</f>
        <v>-4.0207186275506013E-2</v>
      </c>
      <c r="CG164" s="169">
        <f>IFERROR(Inv_SY_B!CG164/Inv_SY_B!$DC164-1,"")</f>
        <v>-1.8204303504342212E-2</v>
      </c>
      <c r="CH164" s="169">
        <f>IFERROR(Inv_SY_B!CH164/Inv_SY_B!$DC164-1,"")</f>
        <v>-2.3779541241790492E-2</v>
      </c>
      <c r="CI164" s="169">
        <f>IFERROR(Inv_SY_B!CI164/Inv_SY_B!$DC164-1,"")</f>
        <v>2.6343682607883112E-2</v>
      </c>
      <c r="CJ164" s="169" t="str">
        <f>IFERROR(Inv_SY_B!CJ164/Inv_SY_B!$DC164-1,"")</f>
        <v/>
      </c>
      <c r="CK164" s="169">
        <f>IFERROR(Inv_SY_B!CK164/Inv_SY_B!$DC164-1,"")</f>
        <v>1.368083127069597E-2</v>
      </c>
      <c r="CL164" s="169">
        <f>IFERROR(Inv_SY_B!CL164/Inv_SY_B!$DC164-1,"")</f>
        <v>2.8397916806524259E-2</v>
      </c>
      <c r="CM164" s="169">
        <f>IFERROR(Inv_SY_B!CM164/Inv_SY_B!$DB164-1,"")</f>
        <v>5.7734525918450519E-2</v>
      </c>
      <c r="CN164" s="169">
        <f>IFERROR(Inv_SY_B!CN164/Inv_SY_B!$DB164-1,"")</f>
        <v>-1.1289986333700153E-3</v>
      </c>
      <c r="CO164" s="169">
        <f>IFERROR(Inv_SY_B!CO164/Inv_SY_B!$DB164-1,"")</f>
        <v>2.1447515399430683E-2</v>
      </c>
      <c r="CP164" s="169">
        <f>IFERROR(Inv_SY_B!CP164/Inv_SY_B!$DB164-1,"")</f>
        <v>-3.9125914212690516E-2</v>
      </c>
      <c r="CQ164" s="169">
        <f>IFERROR(Inv_SY_B!CQ164/Inv_SY_B!$DB164-1,"")</f>
        <v>1.5618516450925712E-2</v>
      </c>
      <c r="CR164" s="169">
        <f>IFERROR(Inv_SY_B!CR164/Inv_SY_B!$DB164-1,"")</f>
        <v>5.7050165632346328E-2</v>
      </c>
      <c r="CS164" s="169">
        <f>IFERROR(Inv_SY_B!CS164/Inv_SY_B!$DB164-1,"")</f>
        <v>2.4773824697007507E-2</v>
      </c>
      <c r="CT164" s="169">
        <f>IFERROR(Inv_SY_B!CT164/Inv_SY_B!$DB164-1,"")</f>
        <v>-3.1089073075694307E-2</v>
      </c>
      <c r="CU164" s="169">
        <f>IFERROR(Inv_SY_B!CU164/Inv_SY_B!$DB164-1,"")</f>
        <v>-1.2571556962150621E-2</v>
      </c>
      <c r="CV164" s="169">
        <f>IFERROR(Inv_SY_B!CV164/Inv_SY_B!$DB164-1,"")</f>
        <v>4.7045614231109312E-3</v>
      </c>
      <c r="CW164" s="169">
        <f>IFERROR(Inv_SY_B!CW164/Inv_SY_B!$DB164-1,"")</f>
        <v>-0.14067690586683412</v>
      </c>
      <c r="CX164" s="169">
        <f>IFERROR(Inv_SY_B!CX164/Inv_SY_B!$DB164-1,"")</f>
        <v>4.7118983806088144E-2</v>
      </c>
      <c r="CY164" s="169">
        <f>IFERROR(Inv_SY_B!CY164/Inv_SY_B!$DB164-1,"")</f>
        <v>-1.202907624755567E-2</v>
      </c>
      <c r="CZ164" s="169">
        <f>IFERROR(Inv_SY_B!CZ164/Inv_SY_B!$DB164-1,"")</f>
        <v>8.173431670934983E-3</v>
      </c>
    </row>
    <row r="165" spans="2:104">
      <c r="B165" s="164">
        <f t="shared" si="3"/>
        <v>45857</v>
      </c>
      <c r="C165" s="169">
        <f>IFERROR(Inv_SY_B!C165/Inv_SY_B!$DA165-1,"")</f>
        <v>5.9635591848502312E-2</v>
      </c>
      <c r="D165" s="169">
        <f>IFERROR(Inv_SY_B!D165/Inv_SY_B!$DA165-1,"")</f>
        <v>3.504606928538001E-2</v>
      </c>
      <c r="E165" s="169">
        <f>IFERROR(Inv_SY_B!E165/Inv_SY_B!$DA165-1,"")</f>
        <v>3.1264269614877938E-2</v>
      </c>
      <c r="F165" s="169">
        <f>IFERROR(Inv_SY_B!F165/Inv_SY_B!$DA165-1,"")</f>
        <v>2.8509678430700625E-2</v>
      </c>
      <c r="G165" s="169">
        <f>IFERROR(Inv_SY_B!G165/Inv_SY_B!$DA165-1,"")</f>
        <v>2.8578533312986876E-2</v>
      </c>
      <c r="H165" s="169">
        <f>IFERROR(Inv_SY_B!H165/Inv_SY_B!$DA165-1,"")</f>
        <v>3.0979294312732275E-2</v>
      </c>
      <c r="I165" s="169">
        <f>IFERROR(Inv_SY_B!I165/Inv_SY_B!$DA165-1,"")</f>
        <v>7.7959634773703268E-2</v>
      </c>
      <c r="J165" s="169">
        <f>IFERROR(Inv_SY_B!J165/Inv_SY_B!$DA165-1,"")</f>
        <v>3.2461048610102239E-2</v>
      </c>
      <c r="K165" s="169">
        <f>IFERROR(Inv_SY_B!K165/Inv_SY_B!$DA165-1,"")</f>
        <v>4.9359536600456444E-2</v>
      </c>
      <c r="L165" s="169">
        <f>IFERROR(Inv_SY_B!L165/Inv_SY_B!$DA165-1,"")</f>
        <v>5.9814348147718244E-2</v>
      </c>
      <c r="M165" s="169">
        <f>IFERROR(Inv_SY_B!M165/Inv_SY_B!$DA165-1,"")</f>
        <v>2.1066011888599023E-2</v>
      </c>
      <c r="N165" s="169">
        <f>IFERROR(Inv_SY_B!N165/Inv_SY_B!$DA165-1,"")</f>
        <v>3.2867618807823407E-2</v>
      </c>
      <c r="O165" s="169">
        <f>IFERROR(Inv_SY_B!O165/Inv_SY_B!$DA165-1,"")</f>
        <v>6.5171763500517788E-3</v>
      </c>
      <c r="P165" s="169">
        <f>IFERROR(Inv_SY_B!P165/Inv_SY_B!$DA165-1,"")</f>
        <v>-2.179340747453562E-2</v>
      </c>
      <c r="Q165" s="169">
        <f>IFERROR(Inv_SY_B!Q165/Inv_SY_B!$DA165-1,"")</f>
        <v>-5.1461657273053296E-2</v>
      </c>
      <c r="R165" s="169">
        <f>IFERROR(Inv_SY_B!R165/Inv_SY_B!$DA165-1,"")</f>
        <v>-0.10554239152381784</v>
      </c>
      <c r="S165" s="169">
        <f>IFERROR(Inv_SY_B!S165/Inv_SY_B!$DA165-1,"")</f>
        <v>-5.2403741964742401E-2</v>
      </c>
      <c r="T165" s="169">
        <f>IFERROR(Inv_SY_B!T165/Inv_SY_B!$DA165-1,"")</f>
        <v>-1.6266246491233649E-2</v>
      </c>
      <c r="U165" s="169">
        <f>IFERROR(Inv_SY_B!U165/Inv_SY_B!$DA165-1,"")</f>
        <v>7.1138137189941553E-2</v>
      </c>
      <c r="V165" s="169">
        <f>IFERROR(Inv_SY_B!V165/Inv_SY_B!$DA165-1,"")</f>
        <v>8.0783922146003162E-2</v>
      </c>
      <c r="W165" s="169">
        <f>IFERROR(Inv_SY_B!W165/Inv_SY_B!$DA165-1,"")</f>
        <v>3.7374488842626397E-2</v>
      </c>
      <c r="X165" s="169">
        <f>IFERROR(Inv_SY_B!X165/Inv_SY_B!$DA165-1,"")</f>
        <v>1.2595507323268862E-2</v>
      </c>
      <c r="Y165" s="169">
        <f>IFERROR(Inv_SY_B!Y165/Inv_SY_B!$DA165-1,"")</f>
        <v>2.4171820846675907E-2</v>
      </c>
      <c r="Z165" s="169">
        <f>IFERROR(Inv_SY_B!Z165/Inv_SY_B!$DA165-1,"")</f>
        <v>3.4931318097606523E-2</v>
      </c>
      <c r="AA165" s="169">
        <f>IFERROR(Inv_SY_B!AA165/Inv_SY_B!$DA165-1,"")</f>
        <v>-8.3059366145789681E-2</v>
      </c>
      <c r="AB165" s="169">
        <f>IFERROR(Inv_SY_B!AB165/Inv_SY_B!$DA165-1,"")</f>
        <v>-5.0778045339967104E-2</v>
      </c>
      <c r="AC165" s="169">
        <f>IFERROR(Inv_SY_B!AC165/Inv_SY_B!$DA165-1,"")</f>
        <v>-5.3290942026545607E-2</v>
      </c>
      <c r="AD165" s="169">
        <f>IFERROR(Inv_SY_B!AD165/Inv_SY_B!$DA165-1,"")</f>
        <v>-8.1492071452140991E-2</v>
      </c>
      <c r="AE165" s="169">
        <f>IFERROR(Inv_SY_B!AE165/Inv_SY_B!$DA165-1,"")</f>
        <v>-5.4590138231437102E-2</v>
      </c>
      <c r="AF165" s="169">
        <f>IFERROR(Inv_SY_B!AF165/Inv_SY_B!$DA165-1,"")</f>
        <v>-3.0946794651750542E-2</v>
      </c>
      <c r="AG165" s="169">
        <f>IFERROR(Inv_SY_B!AG165/Inv_SY_B!$DA165-1,"")</f>
        <v>-0.10027294160692113</v>
      </c>
      <c r="AH165" s="169">
        <f>IFERROR(Inv_SY_B!AH165/Inv_SY_B!$DA165-1,"")</f>
        <v>-5.3156262247812558E-2</v>
      </c>
      <c r="AI165" s="169">
        <f>IFERROR(Inv_SY_B!AI165/Inv_SY_B!$DC165-1,"")</f>
        <v>-2.6868011656622226E-3</v>
      </c>
      <c r="AJ165" s="169">
        <f>IFERROR(Inv_SY_B!AJ165/Inv_SY_B!$DC165-1,"")</f>
        <v>-2.1735159372349155E-3</v>
      </c>
      <c r="AK165" s="169">
        <f>IFERROR(Inv_SY_B!AK165/Inv_SY_B!$DC165-1,"")</f>
        <v>-1.3811914335062792E-2</v>
      </c>
      <c r="AL165" s="169">
        <f>IFERROR(Inv_SY_B!AL165/Inv_SY_B!$DC165-1,"")</f>
        <v>-2.9756349111300984E-2</v>
      </c>
      <c r="AM165" s="169">
        <f>IFERROR(Inv_SY_B!AM165/Inv_SY_B!$DC165-1,"")</f>
        <v>-1.5596200620410339E-2</v>
      </c>
      <c r="AN165" s="169">
        <f>IFERROR(Inv_SY_B!AN165/Inv_SY_B!$DC165-1,"")</f>
        <v>-9.5056528460895073E-3</v>
      </c>
      <c r="AO165" s="169">
        <f>IFERROR(Inv_SY_B!AO165/Inv_SY_B!$DC165-1,"")</f>
        <v>-1.037151830899663E-2</v>
      </c>
      <c r="AP165" s="169">
        <f>IFERROR(Inv_SY_B!AP165/Inv_SY_B!$DC165-1,"")</f>
        <v>-8.4337947232471233E-3</v>
      </c>
      <c r="AQ165" s="169">
        <f>IFERROR(Inv_SY_B!AQ165/Inv_SY_B!$DC165-1,"")</f>
        <v>2.5869529460225138E-3</v>
      </c>
      <c r="AR165" s="169">
        <f>IFERROR(Inv_SY_B!AR165/Inv_SY_B!$DC165-1,"")</f>
        <v>-1.3938868273900562E-3</v>
      </c>
      <c r="AS165" s="169">
        <f>IFERROR(Inv_SY_B!AS165/Inv_SY_B!$DC165-1,"")</f>
        <v>-5.25322730779898E-3</v>
      </c>
      <c r="AT165" s="169">
        <f>IFERROR(Inv_SY_B!AT165/Inv_SY_B!$DC165-1,"")</f>
        <v>-9.7222306966396888E-3</v>
      </c>
      <c r="AU165" s="169">
        <f>IFERROR(Inv_SY_B!AU165/Inv_SY_B!$DC165-1,"")</f>
        <v>-1.104764721982332E-2</v>
      </c>
      <c r="AV165" s="169">
        <f>IFERROR(Inv_SY_B!AV165/Inv_SY_B!$DC165-1,"")</f>
        <v>-4.6235530252037416E-2</v>
      </c>
      <c r="AW165" s="169">
        <f>IFERROR(Inv_SY_B!AW165/Inv_SY_B!$DC165-1,"")</f>
        <v>-7.789667714941606E-3</v>
      </c>
      <c r="AX165" s="169">
        <f>IFERROR(Inv_SY_B!AX165/Inv_SY_B!$DC165-1,"")</f>
        <v>-4.2266568509444769E-3</v>
      </c>
      <c r="AY165" s="169">
        <f>IFERROR(Inv_SY_B!AY165/Inv_SY_B!$DC165-1,"")</f>
        <v>-2.7127074734626166E-2</v>
      </c>
      <c r="AZ165" s="169">
        <f>IFERROR(Inv_SY_B!AZ165/Inv_SY_B!$DC165-1,"")</f>
        <v>5.0940046950942452E-4</v>
      </c>
      <c r="BA165" s="169">
        <f>IFERROR(Inv_SY_B!BA165/Inv_SY_B!$DC165-1,"")</f>
        <v>8.5327943039836818E-4</v>
      </c>
      <c r="BB165" s="169">
        <f>IFERROR(Inv_SY_B!BB165/Inv_SY_B!$DC165-1,"")</f>
        <v>-1.5224551548472354E-2</v>
      </c>
      <c r="BC165" s="169">
        <f>IFERROR(Inv_SY_B!BC165/Inv_SY_B!$DC165-1,"")</f>
        <v>1.2121309934195912E-2</v>
      </c>
      <c r="BD165" s="169">
        <f>IFERROR(Inv_SY_B!BD165/Inv_SY_B!$DC165-1,"")</f>
        <v>2.5296091790527608E-3</v>
      </c>
      <c r="BE165" s="169">
        <f>IFERROR(Inv_SY_B!BE165/Inv_SY_B!$DC165-1,"")</f>
        <v>2.2806365179562471E-2</v>
      </c>
      <c r="BF165" s="169">
        <f>IFERROR(Inv_SY_B!BF165/Inv_SY_B!$DC165-1,"")</f>
        <v>4.5649978308368588E-3</v>
      </c>
      <c r="BG165" s="169">
        <f>IFERROR(Inv_SY_B!BG165/Inv_SY_B!$DC165-1,"")</f>
        <v>-3.4481969482134223E-2</v>
      </c>
      <c r="BH165" s="169">
        <f>IFERROR(Inv_SY_B!BH165/Inv_SY_B!$DC165-1,"")</f>
        <v>1.2229033402311185E-3</v>
      </c>
      <c r="BI165" s="169">
        <f>IFERROR(Inv_SY_B!BI165/Inv_SY_B!$DC165-1,"")</f>
        <v>-1.4673520911877458E-2</v>
      </c>
      <c r="BJ165" s="169">
        <f>IFERROR(Inv_SY_B!BJ165/Inv_SY_B!$DC165-1,"")</f>
        <v>-1.6137081828860644E-2</v>
      </c>
      <c r="BK165" s="169">
        <f>IFERROR(Inv_SY_B!BK165/Inv_SY_B!$DC165-1,"")</f>
        <v>-4.3014274644514572E-2</v>
      </c>
      <c r="BL165" s="169">
        <f>IFERROR(Inv_SY_B!BL165/Inv_SY_B!$DC165-1,"")</f>
        <v>-2.7131080304970467E-2</v>
      </c>
      <c r="BM165" s="169">
        <f>IFERROR(Inv_SY_B!BM165/Inv_SY_B!$DC165-1,"")</f>
        <v>-3.3320023798366738E-2</v>
      </c>
      <c r="BN165" s="169">
        <f>IFERROR(Inv_SY_B!BN165/Inv_SY_B!$DC165-1,"")</f>
        <v>-2.4701034295990687E-2</v>
      </c>
      <c r="BO165" s="169">
        <f>IFERROR(Inv_SY_B!BO165/Inv_SY_B!$DC165-1,"")</f>
        <v>3.2069044485219411E-2</v>
      </c>
      <c r="BP165" s="169">
        <f>IFERROR(Inv_SY_B!BP165/Inv_SY_B!$DC165-1,"")</f>
        <v>-6.6518118292938633E-3</v>
      </c>
      <c r="BQ165" s="169">
        <f>IFERROR(Inv_SY_B!BQ165/Inv_SY_B!$DC165-1,"")</f>
        <v>4.1082774898194119E-2</v>
      </c>
      <c r="BR165" s="169">
        <f>IFERROR(Inv_SY_B!BR165/Inv_SY_B!$DC165-1,"")</f>
        <v>3.9112196839817148E-2</v>
      </c>
      <c r="BS165" s="169">
        <f>IFERROR(Inv_SY_B!BS165/Inv_SY_B!$DC165-1,"")</f>
        <v>3.0252374005551141E-2</v>
      </c>
      <c r="BT165" s="169">
        <f>IFERROR(Inv_SY_B!BT165/Inv_SY_B!$DC165-1,"")</f>
        <v>4.8089952235061517E-2</v>
      </c>
      <c r="BU165" s="169">
        <f>IFERROR(Inv_SY_B!BU165/Inv_SY_B!$DC165-1,"")</f>
        <v>2.3059795032297714E-2</v>
      </c>
      <c r="BV165" s="169">
        <f>IFERROR(Inv_SY_B!BV165/Inv_SY_B!$DC165-1,"")</f>
        <v>2.3604916591337011E-2</v>
      </c>
      <c r="BW165" s="169">
        <f>IFERROR(Inv_SY_B!BW165/Inv_SY_B!$DC165-1,"")</f>
        <v>7.2356266629330257E-2</v>
      </c>
      <c r="BX165" s="169">
        <f>IFERROR(Inv_SY_B!BX165/Inv_SY_B!$DC165-1,"")</f>
        <v>6.8418517409651214E-2</v>
      </c>
      <c r="BY165" s="169">
        <f>IFERROR(Inv_SY_B!BY165/Inv_SY_B!$DC165-1,"")</f>
        <v>7.5329534940683729E-2</v>
      </c>
      <c r="BZ165" s="169">
        <f>IFERROR(Inv_SY_B!BZ165/Inv_SY_B!$DC165-1,"")</f>
        <v>6.35504338501236E-2</v>
      </c>
      <c r="CA165" s="169">
        <f>IFERROR(Inv_SY_B!CA165/Inv_SY_B!$DC165-1,"")</f>
        <v>-3.4327698845357135E-2</v>
      </c>
      <c r="CB165" s="169">
        <f>IFERROR(Inv_SY_B!CB165/Inv_SY_B!$DC165-1,"")</f>
        <v>-1.4813273692786066E-2</v>
      </c>
      <c r="CC165" s="169">
        <f>IFERROR(Inv_SY_B!CC165/Inv_SY_B!$DC165-1,"")</f>
        <v>-2.4581761395550128E-2</v>
      </c>
      <c r="CD165" s="169">
        <f>IFERROR(Inv_SY_B!CD165/Inv_SY_B!$DC165-1,"")</f>
        <v>3.2333007072344877E-3</v>
      </c>
      <c r="CE165" s="169">
        <f>IFERROR(Inv_SY_B!CE165/Inv_SY_B!$DC165-1,"")</f>
        <v>-5.8380828822605535E-2</v>
      </c>
      <c r="CF165" s="169">
        <f>IFERROR(Inv_SY_B!CF165/Inv_SY_B!$DC165-1,"")</f>
        <v>-5.4516376561339452E-2</v>
      </c>
      <c r="CG165" s="169">
        <f>IFERROR(Inv_SY_B!CG165/Inv_SY_B!$DC165-1,"")</f>
        <v>-3.0279252704275228E-2</v>
      </c>
      <c r="CH165" s="169">
        <f>IFERROR(Inv_SY_B!CH165/Inv_SY_B!$DC165-1,"")</f>
        <v>-3.7634129685161444E-2</v>
      </c>
      <c r="CI165" s="169">
        <f>IFERROR(Inv_SY_B!CI165/Inv_SY_B!$DC165-1,"")</f>
        <v>0.10047171098420549</v>
      </c>
      <c r="CJ165" s="169" t="str">
        <f>IFERROR(Inv_SY_B!CJ165/Inv_SY_B!$DC165-1,"")</f>
        <v/>
      </c>
      <c r="CK165" s="169">
        <f>IFERROR(Inv_SY_B!CK165/Inv_SY_B!$DC165-1,"")</f>
        <v>-3.145424610454195E-3</v>
      </c>
      <c r="CL165" s="169">
        <f>IFERROR(Inv_SY_B!CL165/Inv_SY_B!$DC165-1,"")</f>
        <v>1.0320126695686715E-2</v>
      </c>
      <c r="CM165" s="169">
        <f>IFERROR(Inv_SY_B!CM165/Inv_SY_B!$DB165-1,"")</f>
        <v>3.9929418323216392E-2</v>
      </c>
      <c r="CN165" s="169">
        <f>IFERROR(Inv_SY_B!CN165/Inv_SY_B!$DB165-1,"")</f>
        <v>-1.4481307237963925E-2</v>
      </c>
      <c r="CO165" s="169">
        <f>IFERROR(Inv_SY_B!CO165/Inv_SY_B!$DB165-1,"")</f>
        <v>1.1378540854128483E-2</v>
      </c>
      <c r="CP165" s="169">
        <f>IFERROR(Inv_SY_B!CP165/Inv_SY_B!$DB165-1,"")</f>
        <v>-4.5830052058287607E-2</v>
      </c>
      <c r="CQ165" s="169">
        <f>IFERROR(Inv_SY_B!CQ165/Inv_SY_B!$DB165-1,"")</f>
        <v>2.902499105492895E-3</v>
      </c>
      <c r="CR165" s="169">
        <f>IFERROR(Inv_SY_B!CR165/Inv_SY_B!$DB165-1,"")</f>
        <v>3.5162873525410809E-2</v>
      </c>
      <c r="CS165" s="169">
        <f>IFERROR(Inv_SY_B!CS165/Inv_SY_B!$DB165-1,"")</f>
        <v>3.3153375349985748E-3</v>
      </c>
      <c r="CT165" s="169">
        <f>IFERROR(Inv_SY_B!CT165/Inv_SY_B!$DB165-1,"")</f>
        <v>-5.2358873529722905E-2</v>
      </c>
      <c r="CU165" s="169">
        <f>IFERROR(Inv_SY_B!CU165/Inv_SY_B!$DB165-1,"")</f>
        <v>-2.5111537182369914E-2</v>
      </c>
      <c r="CV165" s="169">
        <f>IFERROR(Inv_SY_B!CV165/Inv_SY_B!$DB165-1,"")</f>
        <v>5.6308133829596763E-4</v>
      </c>
      <c r="CW165" s="169">
        <f>IFERROR(Inv_SY_B!CW165/Inv_SY_B!$DB165-1,"")</f>
        <v>-1.5898031914361788E-2</v>
      </c>
      <c r="CX165" s="169">
        <f>IFERROR(Inv_SY_B!CX165/Inv_SY_B!$DB165-1,"")</f>
        <v>2.8321550979322208E-2</v>
      </c>
      <c r="CY165" s="169">
        <f>IFERROR(Inv_SY_B!CY165/Inv_SY_B!$DB165-1,"")</f>
        <v>-8.4973077022766352E-3</v>
      </c>
      <c r="CZ165" s="169">
        <f>IFERROR(Inv_SY_B!CZ165/Inv_SY_B!$DB165-1,"")</f>
        <v>4.0603807964119776E-2</v>
      </c>
    </row>
    <row r="166" spans="2:104">
      <c r="B166" s="164">
        <f t="shared" si="3"/>
        <v>45858</v>
      </c>
      <c r="C166" s="169">
        <f>IFERROR(Inv_SY_B!C166/Inv_SY_B!$DA166-1,"")</f>
        <v>2.8621171343178986E-2</v>
      </c>
      <c r="D166" s="169">
        <f>IFERROR(Inv_SY_B!D166/Inv_SY_B!$DA166-1,"")</f>
        <v>2.2808083776046928E-2</v>
      </c>
      <c r="E166" s="169">
        <f>IFERROR(Inv_SY_B!E166/Inv_SY_B!$DA166-1,"")</f>
        <v>8.0869291372700491E-3</v>
      </c>
      <c r="F166" s="169">
        <f>IFERROR(Inv_SY_B!F166/Inv_SY_B!$DA166-1,"")</f>
        <v>1.8091979908618772E-3</v>
      </c>
      <c r="G166" s="169">
        <f>IFERROR(Inv_SY_B!G166/Inv_SY_B!$DA166-1,"")</f>
        <v>7.6615275391398452E-3</v>
      </c>
      <c r="H166" s="169">
        <f>IFERROR(Inv_SY_B!H166/Inv_SY_B!$DA166-1,"")</f>
        <v>1.2248731141377922E-2</v>
      </c>
      <c r="I166" s="169">
        <f>IFERROR(Inv_SY_B!I166/Inv_SY_B!$DA166-1,"")</f>
        <v>4.571050997990711E-2</v>
      </c>
      <c r="J166" s="169">
        <f>IFERROR(Inv_SY_B!J166/Inv_SY_B!$DA166-1,"")</f>
        <v>2.5568974289531532E-3</v>
      </c>
      <c r="K166" s="169">
        <f>IFERROR(Inv_SY_B!K166/Inv_SY_B!$DA166-1,"")</f>
        <v>1.9629373430722019E-2</v>
      </c>
      <c r="L166" s="169">
        <f>IFERROR(Inv_SY_B!L166/Inv_SY_B!$DA166-1,"")</f>
        <v>2.7039633837969257E-2</v>
      </c>
      <c r="M166" s="169">
        <f>IFERROR(Inv_SY_B!M166/Inv_SY_B!$DA166-1,"")</f>
        <v>1.8061356804201401E-2</v>
      </c>
      <c r="N166" s="169">
        <f>IFERROR(Inv_SY_B!N166/Inv_SY_B!$DA166-1,"")</f>
        <v>1.9506260131483488E-2</v>
      </c>
      <c r="O166" s="169">
        <f>IFERROR(Inv_SY_B!O166/Inv_SY_B!$DA166-1,"")</f>
        <v>6.5839748023894806E-3</v>
      </c>
      <c r="P166" s="169">
        <f>IFERROR(Inv_SY_B!P166/Inv_SY_B!$DA166-1,"")</f>
        <v>-2.2226037429242007E-2</v>
      </c>
      <c r="Q166" s="169">
        <f>IFERROR(Inv_SY_B!Q166/Inv_SY_B!$DA166-1,"")</f>
        <v>-4.1356606552394481E-2</v>
      </c>
      <c r="R166" s="169">
        <f>IFERROR(Inv_SY_B!R166/Inv_SY_B!$DA166-1,"")</f>
        <v>-8.9295185125653487E-2</v>
      </c>
      <c r="S166" s="169">
        <f>IFERROR(Inv_SY_B!S166/Inv_SY_B!$DA166-1,"")</f>
        <v>-4.0636111169390587E-2</v>
      </c>
      <c r="T166" s="169">
        <f>IFERROR(Inv_SY_B!T166/Inv_SY_B!$DA166-1,"")</f>
        <v>-8.8591093918453101E-3</v>
      </c>
      <c r="U166" s="169">
        <f>IFERROR(Inv_SY_B!U166/Inv_SY_B!$DA166-1,"")</f>
        <v>4.6936684554236496E-2</v>
      </c>
      <c r="V166" s="169">
        <f>IFERROR(Inv_SY_B!V166/Inv_SY_B!$DA166-1,"")</f>
        <v>7.5702493318229092E-2</v>
      </c>
      <c r="W166" s="169">
        <f>IFERROR(Inv_SY_B!W166/Inv_SY_B!$DA166-1,"")</f>
        <v>3.0684231026661291E-2</v>
      </c>
      <c r="X166" s="169">
        <f>IFERROR(Inv_SY_B!X166/Inv_SY_B!$DA166-1,"")</f>
        <v>-1.3479479297112462E-2</v>
      </c>
      <c r="Y166" s="169">
        <f>IFERROR(Inv_SY_B!Y166/Inv_SY_B!$DA166-1,"")</f>
        <v>-4.3613851280174254E-3</v>
      </c>
      <c r="Z166" s="169">
        <f>IFERROR(Inv_SY_B!Z166/Inv_SY_B!$DA166-1,"")</f>
        <v>9.4813257338874912E-3</v>
      </c>
      <c r="AA166" s="169">
        <f>IFERROR(Inv_SY_B!AA166/Inv_SY_B!$DA166-1,"")</f>
        <v>-4.2414242802521263E-2</v>
      </c>
      <c r="AB166" s="169">
        <f>IFERROR(Inv_SY_B!AB166/Inv_SY_B!$DA166-1,"")</f>
        <v>-4.9066839662276207E-3</v>
      </c>
      <c r="AC166" s="169">
        <f>IFERROR(Inv_SY_B!AC166/Inv_SY_B!$DA166-1,"")</f>
        <v>-8.02062635199563E-3</v>
      </c>
      <c r="AD166" s="169">
        <f>IFERROR(Inv_SY_B!AD166/Inv_SY_B!$DA166-1,"")</f>
        <v>-3.7153290069224187E-2</v>
      </c>
      <c r="AE166" s="169">
        <f>IFERROR(Inv_SY_B!AE166/Inv_SY_B!$DA166-1,"")</f>
        <v>-1.3783767089833865E-2</v>
      </c>
      <c r="AF166" s="169">
        <f>IFERROR(Inv_SY_B!AF166/Inv_SY_B!$DA166-1,"")</f>
        <v>8.0560192229834904E-3</v>
      </c>
      <c r="AG166" s="169">
        <f>IFERROR(Inv_SY_B!AG166/Inv_SY_B!$DA166-1,"")</f>
        <v>-4.4912874277786008E-2</v>
      </c>
      <c r="AH166" s="169">
        <f>IFERROR(Inv_SY_B!AH166/Inv_SY_B!$DA166-1,"")</f>
        <v>-1.9779002548254265E-2</v>
      </c>
      <c r="AI166" s="169">
        <f>IFERROR(Inv_SY_B!AI166/Inv_SY_B!$DC166-1,"")</f>
        <v>-6.6037655193192935E-3</v>
      </c>
      <c r="AJ166" s="169">
        <f>IFERROR(Inv_SY_B!AJ166/Inv_SY_B!$DC166-1,"")</f>
        <v>-1.0361648002696122E-2</v>
      </c>
      <c r="AK166" s="169">
        <f>IFERROR(Inv_SY_B!AK166/Inv_SY_B!$DC166-1,"")</f>
        <v>-1.1802169621324077E-2</v>
      </c>
      <c r="AL166" s="169">
        <f>IFERROR(Inv_SY_B!AL166/Inv_SY_B!$DC166-1,"")</f>
        <v>-2.5319286988496947E-2</v>
      </c>
      <c r="AM166" s="169">
        <f>IFERROR(Inv_SY_B!AM166/Inv_SY_B!$DC166-1,"")</f>
        <v>-1.8336036261776045E-2</v>
      </c>
      <c r="AN166" s="169">
        <f>IFERROR(Inv_SY_B!AN166/Inv_SY_B!$DC166-1,"")</f>
        <v>-1.9090895854707024E-2</v>
      </c>
      <c r="AO166" s="169">
        <f>IFERROR(Inv_SY_B!AO166/Inv_SY_B!$DC166-1,"")</f>
        <v>-2.3490250210578711E-2</v>
      </c>
      <c r="AP166" s="169">
        <f>IFERROR(Inv_SY_B!AP166/Inv_SY_B!$DC166-1,"")</f>
        <v>-1.8263090382217517E-2</v>
      </c>
      <c r="AQ166" s="169">
        <f>IFERROR(Inv_SY_B!AQ166/Inv_SY_B!$DC166-1,"")</f>
        <v>-2.2453187522738394E-2</v>
      </c>
      <c r="AR166" s="169">
        <f>IFERROR(Inv_SY_B!AR166/Inv_SY_B!$DC166-1,"")</f>
        <v>-2.3128763182045264E-2</v>
      </c>
      <c r="AS166" s="169">
        <f>IFERROR(Inv_SY_B!AS166/Inv_SY_B!$DC166-1,"")</f>
        <v>-2.3702130818684108E-2</v>
      </c>
      <c r="AT166" s="169">
        <f>IFERROR(Inv_SY_B!AT166/Inv_SY_B!$DC166-1,"")</f>
        <v>-1.8737968058143095E-2</v>
      </c>
      <c r="AU166" s="169">
        <f>IFERROR(Inv_SY_B!AU166/Inv_SY_B!$DC166-1,"")</f>
        <v>-1.7764676494948617E-2</v>
      </c>
      <c r="AV166" s="169">
        <f>IFERROR(Inv_SY_B!AV166/Inv_SY_B!$DC166-1,"")</f>
        <v>-6.3071476129826665E-2</v>
      </c>
      <c r="AW166" s="169">
        <f>IFERROR(Inv_SY_B!AW166/Inv_SY_B!$DC166-1,"")</f>
        <v>-2.2749100828054369E-2</v>
      </c>
      <c r="AX166" s="169">
        <f>IFERROR(Inv_SY_B!AX166/Inv_SY_B!$DC166-1,"")</f>
        <v>-3.0278425164593781E-2</v>
      </c>
      <c r="AY166" s="169">
        <f>IFERROR(Inv_SY_B!AY166/Inv_SY_B!$DC166-1,"")</f>
        <v>-4.4312670900589768E-2</v>
      </c>
      <c r="AZ166" s="169">
        <f>IFERROR(Inv_SY_B!AZ166/Inv_SY_B!$DC166-1,"")</f>
        <v>-1.5066996601562965E-2</v>
      </c>
      <c r="BA166" s="169">
        <f>IFERROR(Inv_SY_B!BA166/Inv_SY_B!$DC166-1,"")</f>
        <v>-2.2369438474063918E-2</v>
      </c>
      <c r="BB166" s="169">
        <f>IFERROR(Inv_SY_B!BB166/Inv_SY_B!$DC166-1,"")</f>
        <v>-2.0931554386845797E-2</v>
      </c>
      <c r="BC166" s="169">
        <f>IFERROR(Inv_SY_B!BC166/Inv_SY_B!$DC166-1,"")</f>
        <v>-1.2343746802751965E-2</v>
      </c>
      <c r="BD166" s="169">
        <f>IFERROR(Inv_SY_B!BD166/Inv_SY_B!$DC166-1,"")</f>
        <v>-1.1231204530826377E-2</v>
      </c>
      <c r="BE166" s="169">
        <f>IFERROR(Inv_SY_B!BE166/Inv_SY_B!$DC166-1,"")</f>
        <v>1.4795287511021105E-2</v>
      </c>
      <c r="BF166" s="169">
        <f>IFERROR(Inv_SY_B!BF166/Inv_SY_B!$DC166-1,"")</f>
        <v>3.6436909449661936E-3</v>
      </c>
      <c r="BG166" s="169">
        <f>IFERROR(Inv_SY_B!BG166/Inv_SY_B!$DC166-1,"")</f>
        <v>1.4326227498189237E-3</v>
      </c>
      <c r="BH166" s="169">
        <f>IFERROR(Inv_SY_B!BH166/Inv_SY_B!$DC166-1,"")</f>
        <v>8.243868037342228E-3</v>
      </c>
      <c r="BI166" s="169">
        <f>IFERROR(Inv_SY_B!BI166/Inv_SY_B!$DC166-1,"")</f>
        <v>6.250403092937562E-3</v>
      </c>
      <c r="BJ166" s="169">
        <f>IFERROR(Inv_SY_B!BJ166/Inv_SY_B!$DC166-1,"")</f>
        <v>1.096736564085754E-2</v>
      </c>
      <c r="BK166" s="169">
        <f>IFERROR(Inv_SY_B!BK166/Inv_SY_B!$DC166-1,"")</f>
        <v>-2.0747795547178316E-2</v>
      </c>
      <c r="BL166" s="169">
        <f>IFERROR(Inv_SY_B!BL166/Inv_SY_B!$DC166-1,"")</f>
        <v>-2.8622216554351487E-3</v>
      </c>
      <c r="BM166" s="169">
        <f>IFERROR(Inv_SY_B!BM166/Inv_SY_B!$DC166-1,"")</f>
        <v>-1.0897640714798928E-2</v>
      </c>
      <c r="BN166" s="169">
        <f>IFERROR(Inv_SY_B!BN166/Inv_SY_B!$DC166-1,"")</f>
        <v>-6.7474492613306403E-3</v>
      </c>
      <c r="BO166" s="169">
        <f>IFERROR(Inv_SY_B!BO166/Inv_SY_B!$DC166-1,"")</f>
        <v>-1.3203206516357868E-3</v>
      </c>
      <c r="BP166" s="169">
        <f>IFERROR(Inv_SY_B!BP166/Inv_SY_B!$DC166-1,"")</f>
        <v>-1.4702174650927047E-2</v>
      </c>
      <c r="BQ166" s="169">
        <f>IFERROR(Inv_SY_B!BQ166/Inv_SY_B!$DC166-1,"")</f>
        <v>4.6788029067730275E-3</v>
      </c>
      <c r="BR166" s="169">
        <f>IFERROR(Inv_SY_B!BR166/Inv_SY_B!$DC166-1,"")</f>
        <v>4.5842665653643699E-3</v>
      </c>
      <c r="BS166" s="169">
        <f>IFERROR(Inv_SY_B!BS166/Inv_SY_B!$DC166-1,"")</f>
        <v>-1.8387091736270511E-2</v>
      </c>
      <c r="BT166" s="169">
        <f>IFERROR(Inv_SY_B!BT166/Inv_SY_B!$DC166-1,"")</f>
        <v>7.1425234294431039E-3</v>
      </c>
      <c r="BU166" s="169">
        <f>IFERROR(Inv_SY_B!BU166/Inv_SY_B!$DC166-1,"")</f>
        <v>-2.1140441038153823E-2</v>
      </c>
      <c r="BV166" s="169">
        <f>IFERROR(Inv_SY_B!BV166/Inv_SY_B!$DC166-1,"")</f>
        <v>-1.6627506373892875E-2</v>
      </c>
      <c r="BW166" s="169">
        <f>IFERROR(Inv_SY_B!BW166/Inv_SY_B!$DC166-1,"")</f>
        <v>1.2655477974615081E-2</v>
      </c>
      <c r="BX166" s="169">
        <f>IFERROR(Inv_SY_B!BX166/Inv_SY_B!$DC166-1,"")</f>
        <v>7.7463332892033776E-3</v>
      </c>
      <c r="BY166" s="169">
        <f>IFERROR(Inv_SY_B!BY166/Inv_SY_B!$DC166-1,"")</f>
        <v>1.5506082157489054E-2</v>
      </c>
      <c r="BZ166" s="169">
        <f>IFERROR(Inv_SY_B!BZ166/Inv_SY_B!$DC166-1,"")</f>
        <v>5.1924229599220606E-3</v>
      </c>
      <c r="CA166" s="169">
        <f>IFERROR(Inv_SY_B!CA166/Inv_SY_B!$DC166-1,"")</f>
        <v>-5.228961848121727E-2</v>
      </c>
      <c r="CB166" s="169">
        <f>IFERROR(Inv_SY_B!CB166/Inv_SY_B!$DC166-1,"")</f>
        <v>-2.8545240730746713E-2</v>
      </c>
      <c r="CC166" s="169">
        <f>IFERROR(Inv_SY_B!CC166/Inv_SY_B!$DC166-1,"")</f>
        <v>1.6789015465803914E-2</v>
      </c>
      <c r="CD166" s="169">
        <f>IFERROR(Inv_SY_B!CD166/Inv_SY_B!$DC166-1,"")</f>
        <v>2.7536856625998585E-2</v>
      </c>
      <c r="CE166" s="169">
        <f>IFERROR(Inv_SY_B!CE166/Inv_SY_B!$DC166-1,"")</f>
        <v>-1.2985506171085848E-2</v>
      </c>
      <c r="CF166" s="169">
        <f>IFERROR(Inv_SY_B!CF166/Inv_SY_B!$DC166-1,"")</f>
        <v>-1.6534216663267265E-2</v>
      </c>
      <c r="CG166" s="169">
        <f>IFERROR(Inv_SY_B!CG166/Inv_SY_B!$DC166-1,"")</f>
        <v>6.2581622733677289E-3</v>
      </c>
      <c r="CH166" s="169">
        <f>IFERROR(Inv_SY_B!CH166/Inv_SY_B!$DC166-1,"")</f>
        <v>1.200175515798807E-2</v>
      </c>
      <c r="CI166" s="169">
        <f>IFERROR(Inv_SY_B!CI166/Inv_SY_B!$DC166-1,"")</f>
        <v>0.45053249858757161</v>
      </c>
      <c r="CJ166" s="169" t="str">
        <f>IFERROR(Inv_SY_B!CJ166/Inv_SY_B!$DC166-1,"")</f>
        <v/>
      </c>
      <c r="CK166" s="169">
        <f>IFERROR(Inv_SY_B!CK166/Inv_SY_B!$DC166-1,"")</f>
        <v>3.406461466755295E-2</v>
      </c>
      <c r="CL166" s="169">
        <f>IFERROR(Inv_SY_B!CL166/Inv_SY_B!$DC166-1,"")</f>
        <v>5.5173656374686075E-2</v>
      </c>
      <c r="CM166" s="169">
        <f>IFERROR(Inv_SY_B!CM166/Inv_SY_B!$DB166-1,"")</f>
        <v>1.9304527934887128E-2</v>
      </c>
      <c r="CN166" s="169">
        <f>IFERROR(Inv_SY_B!CN166/Inv_SY_B!$DB166-1,"")</f>
        <v>-3.3697692724587336E-2</v>
      </c>
      <c r="CO166" s="169">
        <f>IFERROR(Inv_SY_B!CO166/Inv_SY_B!$DB166-1,"")</f>
        <v>-1.609756888558489E-2</v>
      </c>
      <c r="CP166" s="169">
        <f>IFERROR(Inv_SY_B!CP166/Inv_SY_B!$DB166-1,"")</f>
        <v>-7.6906297848257532E-2</v>
      </c>
      <c r="CQ166" s="169">
        <f>IFERROR(Inv_SY_B!CQ166/Inv_SY_B!$DB166-1,"")</f>
        <v>-2.6966759731642975E-2</v>
      </c>
      <c r="CR166" s="169">
        <f>IFERROR(Inv_SY_B!CR166/Inv_SY_B!$DB166-1,"")</f>
        <v>1.2201120196233761E-2</v>
      </c>
      <c r="CS166" s="169">
        <f>IFERROR(Inv_SY_B!CS166/Inv_SY_B!$DB166-1,"")</f>
        <v>-1.5591824645292407E-2</v>
      </c>
      <c r="CT166" s="169">
        <f>IFERROR(Inv_SY_B!CT166/Inv_SY_B!$DB166-1,"")</f>
        <v>-8.2608683577682585E-2</v>
      </c>
      <c r="CU166" s="169">
        <f>IFERROR(Inv_SY_B!CU166/Inv_SY_B!$DB166-1,"")</f>
        <v>1.1603422457706403E-2</v>
      </c>
      <c r="CV166" s="169">
        <f>IFERROR(Inv_SY_B!CV166/Inv_SY_B!$DB166-1,"")</f>
        <v>4.5074495815243587E-2</v>
      </c>
      <c r="CW166" s="169">
        <f>IFERROR(Inv_SY_B!CW166/Inv_SY_B!$DB166-1,"")</f>
        <v>4.5572577264016312E-2</v>
      </c>
      <c r="CX166" s="169">
        <f>IFERROR(Inv_SY_B!CX166/Inv_SY_B!$DB166-1,"")</f>
        <v>1.332180345597278E-2</v>
      </c>
      <c r="CY166" s="169">
        <f>IFERROR(Inv_SY_B!CY166/Inv_SY_B!$DB166-1,"")</f>
        <v>4.1524754368135408E-2</v>
      </c>
      <c r="CZ166" s="169">
        <f>IFERROR(Inv_SY_B!CZ166/Inv_SY_B!$DB166-1,"")</f>
        <v>6.3266125920850236E-2</v>
      </c>
    </row>
    <row r="167" spans="2:104">
      <c r="B167" s="164">
        <f t="shared" si="3"/>
        <v>45859</v>
      </c>
      <c r="C167" s="169">
        <f>IFERROR(Inv_SY_B!C167/Inv_SY_B!$DA167-1,"")</f>
        <v>3.0234410879087514E-2</v>
      </c>
      <c r="D167" s="169">
        <f>IFERROR(Inv_SY_B!D167/Inv_SY_B!$DA167-1,"")</f>
        <v>1.1575135751830778E-2</v>
      </c>
      <c r="E167" s="169">
        <f>IFERROR(Inv_SY_B!E167/Inv_SY_B!$DA167-1,"")</f>
        <v>-3.6401858842083357E-3</v>
      </c>
      <c r="F167" s="169">
        <f>IFERROR(Inv_SY_B!F167/Inv_SY_B!$DA167-1,"")</f>
        <v>-1.3668798626162992E-2</v>
      </c>
      <c r="G167" s="169">
        <f>IFERROR(Inv_SY_B!G167/Inv_SY_B!$DA167-1,"")</f>
        <v>-5.6666149999523574E-3</v>
      </c>
      <c r="H167" s="169">
        <f>IFERROR(Inv_SY_B!H167/Inv_SY_B!$DA167-1,"")</f>
        <v>-1.5390337412413135E-3</v>
      </c>
      <c r="I167" s="169">
        <f>IFERROR(Inv_SY_B!I167/Inv_SY_B!$DA167-1,"")</f>
        <v>2.6112940021560727E-2</v>
      </c>
      <c r="J167" s="169">
        <f>IFERROR(Inv_SY_B!J167/Inv_SY_B!$DA167-1,"")</f>
        <v>-1.5214062512826199E-2</v>
      </c>
      <c r="K167" s="169">
        <f>IFERROR(Inv_SY_B!K167/Inv_SY_B!$DA167-1,"")</f>
        <v>1.3079056631659647E-3</v>
      </c>
      <c r="L167" s="169">
        <f>IFERROR(Inv_SY_B!L167/Inv_SY_B!$DA167-1,"")</f>
        <v>8.1860115478866735E-3</v>
      </c>
      <c r="M167" s="169">
        <f>IFERROR(Inv_SY_B!M167/Inv_SY_B!$DA167-1,"")</f>
        <v>8.069398020395413E-3</v>
      </c>
      <c r="N167" s="169">
        <f>IFERROR(Inv_SY_B!N167/Inv_SY_B!$DA167-1,"")</f>
        <v>6.9949179891164448E-3</v>
      </c>
      <c r="O167" s="169">
        <f>IFERROR(Inv_SY_B!O167/Inv_SY_B!$DA167-1,"")</f>
        <v>-1.6517689135743252E-3</v>
      </c>
      <c r="P167" s="169">
        <f>IFERROR(Inv_SY_B!P167/Inv_SY_B!$DA167-1,"")</f>
        <v>-3.0624250722186108E-2</v>
      </c>
      <c r="Q167" s="169">
        <f>IFERROR(Inv_SY_B!Q167/Inv_SY_B!$DA167-1,"")</f>
        <v>-5.961663537365236E-2</v>
      </c>
      <c r="R167" s="169">
        <f>IFERROR(Inv_SY_B!R167/Inv_SY_B!$DA167-1,"")</f>
        <v>-0.10710208282942268</v>
      </c>
      <c r="S167" s="169">
        <f>IFERROR(Inv_SY_B!S167/Inv_SY_B!$DA167-1,"")</f>
        <v>-5.5914797691315465E-2</v>
      </c>
      <c r="T167" s="169">
        <f>IFERROR(Inv_SY_B!T167/Inv_SY_B!$DA167-1,"")</f>
        <v>-2.4914888180766925E-2</v>
      </c>
      <c r="U167" s="169">
        <f>IFERROR(Inv_SY_B!U167/Inv_SY_B!$DA167-1,"")</f>
        <v>7.8807155931606809E-2</v>
      </c>
      <c r="V167" s="169">
        <f>IFERROR(Inv_SY_B!V167/Inv_SY_B!$DA167-1,"")</f>
        <v>9.1267057463873869E-2</v>
      </c>
      <c r="W167" s="169">
        <f>IFERROR(Inv_SY_B!W167/Inv_SY_B!$DA167-1,"")</f>
        <v>3.1970408411026829E-2</v>
      </c>
      <c r="X167" s="169">
        <f>IFERROR(Inv_SY_B!X167/Inv_SY_B!$DA167-1,"")</f>
        <v>-2.8692589216048336E-3</v>
      </c>
      <c r="Y167" s="169">
        <f>IFERROR(Inv_SY_B!Y167/Inv_SY_B!$DA167-1,"")</f>
        <v>2.4890649443810364E-2</v>
      </c>
      <c r="Z167" s="169">
        <f>IFERROR(Inv_SY_B!Z167/Inv_SY_B!$DA167-1,"")</f>
        <v>4.4511149688148732E-2</v>
      </c>
      <c r="AA167" s="169">
        <f>IFERROR(Inv_SY_B!AA167/Inv_SY_B!$DA167-1,"")</f>
        <v>-3.5997839405364385E-2</v>
      </c>
      <c r="AB167" s="169">
        <f>IFERROR(Inv_SY_B!AB167/Inv_SY_B!$DA167-1,"")</f>
        <v>8.4824521362836247E-3</v>
      </c>
      <c r="AC167" s="169">
        <f>IFERROR(Inv_SY_B!AC167/Inv_SY_B!$DA167-1,"")</f>
        <v>2.3342565299790952E-3</v>
      </c>
      <c r="AD167" s="169">
        <f>IFERROR(Inv_SY_B!AD167/Inv_SY_B!$DA167-1,"")</f>
        <v>-2.1488487478611984E-2</v>
      </c>
      <c r="AE167" s="169">
        <f>IFERROR(Inv_SY_B!AE167/Inv_SY_B!$DA167-1,"")</f>
        <v>9.8870112752358352E-4</v>
      </c>
      <c r="AF167" s="169">
        <f>IFERROR(Inv_SY_B!AF167/Inv_SY_B!$DA167-1,"")</f>
        <v>2.5394463843158244E-2</v>
      </c>
      <c r="AG167" s="169">
        <f>IFERROR(Inv_SY_B!AG167/Inv_SY_B!$DA167-1,"")</f>
        <v>-2.2974807151274756E-3</v>
      </c>
      <c r="AH167" s="169">
        <f>IFERROR(Inv_SY_B!AH167/Inv_SY_B!$DA167-1,"")</f>
        <v>-1.8920828452434924E-2</v>
      </c>
      <c r="AI167" s="169">
        <f>IFERROR(Inv_SY_B!AI167/Inv_SY_B!$DC167-1,"")</f>
        <v>-9.7745616782975997E-3</v>
      </c>
      <c r="AJ167" s="169">
        <f>IFERROR(Inv_SY_B!AJ167/Inv_SY_B!$DC167-1,"")</f>
        <v>-6.8266645682737437E-3</v>
      </c>
      <c r="AK167" s="169">
        <f>IFERROR(Inv_SY_B!AK167/Inv_SY_B!$DC167-1,"")</f>
        <v>-1.3775939260242676E-2</v>
      </c>
      <c r="AL167" s="169">
        <f>IFERROR(Inv_SY_B!AL167/Inv_SY_B!$DC167-1,"")</f>
        <v>-2.236409979577525E-2</v>
      </c>
      <c r="AM167" s="169">
        <f>IFERROR(Inv_SY_B!AM167/Inv_SY_B!$DC167-1,"")</f>
        <v>-1.3298782759000871E-2</v>
      </c>
      <c r="AN167" s="169">
        <f>IFERROR(Inv_SY_B!AN167/Inv_SY_B!$DC167-1,"")</f>
        <v>-1.2672210542128082E-2</v>
      </c>
      <c r="AO167" s="169">
        <f>IFERROR(Inv_SY_B!AO167/Inv_SY_B!$DC167-1,"")</f>
        <v>-1.8487108649509976E-2</v>
      </c>
      <c r="AP167" s="169">
        <f>IFERROR(Inv_SY_B!AP167/Inv_SY_B!$DC167-1,"")</f>
        <v>-1.7207775922233992E-2</v>
      </c>
      <c r="AQ167" s="169">
        <f>IFERROR(Inv_SY_B!AQ167/Inv_SY_B!$DC167-1,"")</f>
        <v>-1.1529637676066185E-2</v>
      </c>
      <c r="AR167" s="169">
        <f>IFERROR(Inv_SY_B!AR167/Inv_SY_B!$DC167-1,"")</f>
        <v>-1.7706532252692364E-2</v>
      </c>
      <c r="AS167" s="169">
        <f>IFERROR(Inv_SY_B!AS167/Inv_SY_B!$DC167-1,"")</f>
        <v>-2.2906103350222917E-2</v>
      </c>
      <c r="AT167" s="169">
        <f>IFERROR(Inv_SY_B!AT167/Inv_SY_B!$DC167-1,"")</f>
        <v>-2.0649622107822507E-2</v>
      </c>
      <c r="AU167" s="169">
        <f>IFERROR(Inv_SY_B!AU167/Inv_SY_B!$DC167-1,"")</f>
        <v>-1.8511056749823451E-2</v>
      </c>
      <c r="AV167" s="169">
        <f>IFERROR(Inv_SY_B!AV167/Inv_SY_B!$DC167-1,"")</f>
        <v>-7.9247195709719054E-2</v>
      </c>
      <c r="AW167" s="169">
        <f>IFERROR(Inv_SY_B!AW167/Inv_SY_B!$DC167-1,"")</f>
        <v>-2.9619683460211932E-2</v>
      </c>
      <c r="AX167" s="169">
        <f>IFERROR(Inv_SY_B!AX167/Inv_SY_B!$DC167-1,"")</f>
        <v>-2.4782037874783724E-2</v>
      </c>
      <c r="AY167" s="169">
        <f>IFERROR(Inv_SY_B!AY167/Inv_SY_B!$DC167-1,"")</f>
        <v>-5.3374578375506077E-2</v>
      </c>
      <c r="AZ167" s="169">
        <f>IFERROR(Inv_SY_B!AZ167/Inv_SY_B!$DC167-1,"")</f>
        <v>-2.2678026204379864E-2</v>
      </c>
      <c r="BA167" s="169">
        <f>IFERROR(Inv_SY_B!BA167/Inv_SY_B!$DC167-1,"")</f>
        <v>-2.6370642221797524E-2</v>
      </c>
      <c r="BB167" s="169">
        <f>IFERROR(Inv_SY_B!BB167/Inv_SY_B!$DC167-1,"")</f>
        <v>-3.3707273759330914E-2</v>
      </c>
      <c r="BC167" s="169">
        <f>IFERROR(Inv_SY_B!BC167/Inv_SY_B!$DC167-1,"")</f>
        <v>-1.2044600094573088E-2</v>
      </c>
      <c r="BD167" s="169">
        <f>IFERROR(Inv_SY_B!BD167/Inv_SY_B!$DC167-1,"")</f>
        <v>-2.337976123682306E-2</v>
      </c>
      <c r="BE167" s="169">
        <f>IFERROR(Inv_SY_B!BE167/Inv_SY_B!$DC167-1,"")</f>
        <v>3.8334078093886781E-3</v>
      </c>
      <c r="BF167" s="169">
        <f>IFERROR(Inv_SY_B!BF167/Inv_SY_B!$DC167-1,"")</f>
        <v>-1.2392624146640663E-2</v>
      </c>
      <c r="BG167" s="169">
        <f>IFERROR(Inv_SY_B!BG167/Inv_SY_B!$DC167-1,"")</f>
        <v>-1.3766505681455432E-2</v>
      </c>
      <c r="BH167" s="169">
        <f>IFERROR(Inv_SY_B!BH167/Inv_SY_B!$DC167-1,"")</f>
        <v>-7.5907230068485987E-3</v>
      </c>
      <c r="BI167" s="169">
        <f>IFERROR(Inv_SY_B!BI167/Inv_SY_B!$DC167-1,"")</f>
        <v>-1.8687615293311532E-2</v>
      </c>
      <c r="BJ167" s="169">
        <f>IFERROR(Inv_SY_B!BJ167/Inv_SY_B!$DC167-1,"")</f>
        <v>-1.0757194048305663E-2</v>
      </c>
      <c r="BK167" s="169">
        <f>IFERROR(Inv_SY_B!BK167/Inv_SY_B!$DC167-1,"")</f>
        <v>-3.7485934898252915E-2</v>
      </c>
      <c r="BL167" s="169">
        <f>IFERROR(Inv_SY_B!BL167/Inv_SY_B!$DC167-1,"")</f>
        <v>-2.5411233305381642E-2</v>
      </c>
      <c r="BM167" s="169">
        <f>IFERROR(Inv_SY_B!BM167/Inv_SY_B!$DC167-1,"")</f>
        <v>-2.8542369786421884E-2</v>
      </c>
      <c r="BN167" s="169">
        <f>IFERROR(Inv_SY_B!BN167/Inv_SY_B!$DC167-1,"")</f>
        <v>-1.2044600094572866E-2</v>
      </c>
      <c r="BO167" s="169">
        <f>IFERROR(Inv_SY_B!BO167/Inv_SY_B!$DC167-1,"")</f>
        <v>5.2599594458029308E-3</v>
      </c>
      <c r="BP167" s="169">
        <f>IFERROR(Inv_SY_B!BP167/Inv_SY_B!$DC167-1,"")</f>
        <v>4.7436471913366862E-3</v>
      </c>
      <c r="BQ167" s="169">
        <f>IFERROR(Inv_SY_B!BQ167/Inv_SY_B!$DC167-1,"")</f>
        <v>6.9596443126955787E-3</v>
      </c>
      <c r="BR167" s="169">
        <f>IFERROR(Inv_SY_B!BR167/Inv_SY_B!$DC167-1,"")</f>
        <v>8.1570448736414392E-3</v>
      </c>
      <c r="BS167" s="169">
        <f>IFERROR(Inv_SY_B!BS167/Inv_SY_B!$DC167-1,"")</f>
        <v>-8.2232788941135615E-3</v>
      </c>
      <c r="BT167" s="169">
        <f>IFERROR(Inv_SY_B!BT167/Inv_SY_B!$DC167-1,"")</f>
        <v>9.6664174796097235E-3</v>
      </c>
      <c r="BU167" s="169">
        <f>IFERROR(Inv_SY_B!BU167/Inv_SY_B!$DC167-1,"")</f>
        <v>-1.2867924769162098E-2</v>
      </c>
      <c r="BV167" s="169">
        <f>IFERROR(Inv_SY_B!BV167/Inv_SY_B!$DC167-1,"")</f>
        <v>-1.3504447684652088E-2</v>
      </c>
      <c r="BW167" s="169">
        <f>IFERROR(Inv_SY_B!BW167/Inv_SY_B!$DC167-1,"")</f>
        <v>2.0806695108064543E-2</v>
      </c>
      <c r="BX167" s="169">
        <f>IFERROR(Inv_SY_B!BX167/Inv_SY_B!$DC167-1,"")</f>
        <v>1.4288804511084718E-2</v>
      </c>
      <c r="BY167" s="169">
        <f>IFERROR(Inv_SY_B!BY167/Inv_SY_B!$DC167-1,"")</f>
        <v>2.4337035309543564E-2</v>
      </c>
      <c r="BZ167" s="169">
        <f>IFERROR(Inv_SY_B!BZ167/Inv_SY_B!$DC167-1,"")</f>
        <v>5.0327820538378365E-3</v>
      </c>
      <c r="CA167" s="169">
        <f>IFERROR(Inv_SY_B!CA167/Inv_SY_B!$DC167-1,"")</f>
        <v>-6.3676628460864082E-2</v>
      </c>
      <c r="CB167" s="169">
        <f>IFERROR(Inv_SY_B!CB167/Inv_SY_B!$DC167-1,"")</f>
        <v>-4.192843092226739E-2</v>
      </c>
      <c r="CC167" s="169">
        <f>IFERROR(Inv_SY_B!CC167/Inv_SY_B!$DC167-1,"")</f>
        <v>-8.7877246950374133E-3</v>
      </c>
      <c r="CD167" s="169">
        <f>IFERROR(Inv_SY_B!CD167/Inv_SY_B!$DC167-1,"")</f>
        <v>-3.1109754479134666E-2</v>
      </c>
      <c r="CE167" s="169">
        <f>IFERROR(Inv_SY_B!CE167/Inv_SY_B!$DC167-1,"")</f>
        <v>-2.4308512853738251E-2</v>
      </c>
      <c r="CF167" s="169">
        <f>IFERROR(Inv_SY_B!CF167/Inv_SY_B!$DC167-1,"")</f>
        <v>-2.6296808162229901E-2</v>
      </c>
      <c r="CG167" s="169">
        <f>IFERROR(Inv_SY_B!CG167/Inv_SY_B!$DC167-1,"")</f>
        <v>-2.2866867941353508E-3</v>
      </c>
      <c r="CH167" s="169">
        <f>IFERROR(Inv_SY_B!CH167/Inv_SY_B!$DC167-1,"")</f>
        <v>-6.5558761707752433E-3</v>
      </c>
      <c r="CI167" s="169">
        <f>IFERROR(Inv_SY_B!CI167/Inv_SY_B!$DC167-1,"")</f>
        <v>0.46894683428134476</v>
      </c>
      <c r="CJ167" s="169" t="str">
        <f>IFERROR(Inv_SY_B!CJ167/Inv_SY_B!$DC167-1,"")</f>
        <v/>
      </c>
      <c r="CK167" s="169">
        <f>IFERROR(Inv_SY_B!CK167/Inv_SY_B!$DC167-1,"")</f>
        <v>0.12642123516055137</v>
      </c>
      <c r="CL167" s="169">
        <f>IFERROR(Inv_SY_B!CL167/Inv_SY_B!$DC167-1,"")</f>
        <v>0.2186852608596066</v>
      </c>
      <c r="CM167" s="169">
        <f>IFERROR(Inv_SY_B!CM167/Inv_SY_B!$DB167-1,"")</f>
        <v>2.4819020836678751E-2</v>
      </c>
      <c r="CN167" s="169">
        <f>IFERROR(Inv_SY_B!CN167/Inv_SY_B!$DB167-1,"")</f>
        <v>-4.7127733098130897E-2</v>
      </c>
      <c r="CO167" s="169">
        <f>IFERROR(Inv_SY_B!CO167/Inv_SY_B!$DB167-1,"")</f>
        <v>-1.2111394328606861E-2</v>
      </c>
      <c r="CP167" s="169">
        <f>IFERROR(Inv_SY_B!CP167/Inv_SY_B!$DB167-1,"")</f>
        <v>-7.1583751218157965E-2</v>
      </c>
      <c r="CQ167" s="169">
        <f>IFERROR(Inv_SY_B!CQ167/Inv_SY_B!$DB167-1,"")</f>
        <v>-1.4996583013394904E-2</v>
      </c>
      <c r="CR167" s="169">
        <f>IFERROR(Inv_SY_B!CR167/Inv_SY_B!$DB167-1,"")</f>
        <v>2.6203911405376923E-2</v>
      </c>
      <c r="CS167" s="169">
        <f>IFERROR(Inv_SY_B!CS167/Inv_SY_B!$DB167-1,"")</f>
        <v>-2.5325678951110264E-3</v>
      </c>
      <c r="CT167" s="169">
        <f>IFERROR(Inv_SY_B!CT167/Inv_SY_B!$DB167-1,"")</f>
        <v>-8.597222465917842E-2</v>
      </c>
      <c r="CU167" s="169">
        <f>IFERROR(Inv_SY_B!CU167/Inv_SY_B!$DB167-1,"")</f>
        <v>3.0589398206254614E-2</v>
      </c>
      <c r="CV167" s="169">
        <f>IFERROR(Inv_SY_B!CV167/Inv_SY_B!$DB167-1,"")</f>
        <v>3.3589994438434134E-2</v>
      </c>
      <c r="CW167" s="169">
        <f>IFERROR(Inv_SY_B!CW167/Inv_SY_B!$DB167-1,"")</f>
        <v>3.12818434906037E-2</v>
      </c>
      <c r="CX167" s="169">
        <f>IFERROR(Inv_SY_B!CX167/Inv_SY_B!$DB167-1,"")</f>
        <v>1.1316337791871023E-2</v>
      </c>
      <c r="CY167" s="169">
        <f>IFERROR(Inv_SY_B!CY167/Inv_SY_B!$DB167-1,"")</f>
        <v>2.0765682586830314E-2</v>
      </c>
      <c r="CZ167" s="169">
        <f>IFERROR(Inv_SY_B!CZ167/Inv_SY_B!$DB167-1,"")</f>
        <v>5.5758065456532391E-2</v>
      </c>
    </row>
    <row r="168" spans="2:104">
      <c r="B168" s="164">
        <f t="shared" si="3"/>
        <v>45860</v>
      </c>
      <c r="C168" s="169" t="str">
        <f>IFERROR(Inv_SY_B!C168/Inv_SY_B!$DA168-1,"")</f>
        <v/>
      </c>
      <c r="D168" s="169" t="str">
        <f>IFERROR(Inv_SY_B!D168/Inv_SY_B!$DA168-1,"")</f>
        <v/>
      </c>
      <c r="E168" s="169" t="str">
        <f>IFERROR(Inv_SY_B!E168/Inv_SY_B!$DA168-1,"")</f>
        <v/>
      </c>
      <c r="F168" s="169" t="str">
        <f>IFERROR(Inv_SY_B!F168/Inv_SY_B!$DA168-1,"")</f>
        <v/>
      </c>
      <c r="G168" s="169" t="str">
        <f>IFERROR(Inv_SY_B!G168/Inv_SY_B!$DA168-1,"")</f>
        <v/>
      </c>
      <c r="H168" s="169" t="str">
        <f>IFERROR(Inv_SY_B!H168/Inv_SY_B!$DA168-1,"")</f>
        <v/>
      </c>
      <c r="I168" s="169" t="str">
        <f>IFERROR(Inv_SY_B!I168/Inv_SY_B!$DA168-1,"")</f>
        <v/>
      </c>
      <c r="J168" s="169" t="str">
        <f>IFERROR(Inv_SY_B!J168/Inv_SY_B!$DA168-1,"")</f>
        <v/>
      </c>
      <c r="K168" s="169" t="str">
        <f>IFERROR(Inv_SY_B!K168/Inv_SY_B!$DA168-1,"")</f>
        <v/>
      </c>
      <c r="L168" s="169" t="str">
        <f>IFERROR(Inv_SY_B!L168/Inv_SY_B!$DA168-1,"")</f>
        <v/>
      </c>
      <c r="M168" s="169" t="str">
        <f>IFERROR(Inv_SY_B!M168/Inv_SY_B!$DA168-1,"")</f>
        <v/>
      </c>
      <c r="N168" s="169" t="str">
        <f>IFERROR(Inv_SY_B!N168/Inv_SY_B!$DA168-1,"")</f>
        <v/>
      </c>
      <c r="O168" s="169" t="str">
        <f>IFERROR(Inv_SY_B!O168/Inv_SY_B!$DA168-1,"")</f>
        <v/>
      </c>
      <c r="P168" s="169" t="str">
        <f>IFERROR(Inv_SY_B!P168/Inv_SY_B!$DA168-1,"")</f>
        <v/>
      </c>
      <c r="Q168" s="169" t="str">
        <f>IFERROR(Inv_SY_B!Q168/Inv_SY_B!$DA168-1,"")</f>
        <v/>
      </c>
      <c r="R168" s="169" t="str">
        <f>IFERROR(Inv_SY_B!R168/Inv_SY_B!$DA168-1,"")</f>
        <v/>
      </c>
      <c r="S168" s="169" t="str">
        <f>IFERROR(Inv_SY_B!S168/Inv_SY_B!$DA168-1,"")</f>
        <v/>
      </c>
      <c r="T168" s="169" t="str">
        <f>IFERROR(Inv_SY_B!T168/Inv_SY_B!$DA168-1,"")</f>
        <v/>
      </c>
      <c r="U168" s="169" t="str">
        <f>IFERROR(Inv_SY_B!U168/Inv_SY_B!$DA168-1,"")</f>
        <v/>
      </c>
      <c r="V168" s="169" t="str">
        <f>IFERROR(Inv_SY_B!V168/Inv_SY_B!$DA168-1,"")</f>
        <v/>
      </c>
      <c r="W168" s="169" t="str">
        <f>IFERROR(Inv_SY_B!W168/Inv_SY_B!$DA168-1,"")</f>
        <v/>
      </c>
      <c r="X168" s="169" t="str">
        <f>IFERROR(Inv_SY_B!X168/Inv_SY_B!$DA168-1,"")</f>
        <v/>
      </c>
      <c r="Y168" s="169" t="str">
        <f>IFERROR(Inv_SY_B!Y168/Inv_SY_B!$DA168-1,"")</f>
        <v/>
      </c>
      <c r="Z168" s="169" t="str">
        <f>IFERROR(Inv_SY_B!Z168/Inv_SY_B!$DA168-1,"")</f>
        <v/>
      </c>
      <c r="AA168" s="169" t="str">
        <f>IFERROR(Inv_SY_B!AA168/Inv_SY_B!$DA168-1,"")</f>
        <v/>
      </c>
      <c r="AB168" s="169" t="str">
        <f>IFERROR(Inv_SY_B!AB168/Inv_SY_B!$DA168-1,"")</f>
        <v/>
      </c>
      <c r="AC168" s="169" t="str">
        <f>IFERROR(Inv_SY_B!AC168/Inv_SY_B!$DA168-1,"")</f>
        <v/>
      </c>
      <c r="AD168" s="169" t="str">
        <f>IFERROR(Inv_SY_B!AD168/Inv_SY_B!$DA168-1,"")</f>
        <v/>
      </c>
      <c r="AE168" s="169" t="str">
        <f>IFERROR(Inv_SY_B!AE168/Inv_SY_B!$DA168-1,"")</f>
        <v/>
      </c>
      <c r="AF168" s="169" t="str">
        <f>IFERROR(Inv_SY_B!AF168/Inv_SY_B!$DA168-1,"")</f>
        <v/>
      </c>
      <c r="AG168" s="169" t="str">
        <f>IFERROR(Inv_SY_B!AG168/Inv_SY_B!$DA168-1,"")</f>
        <v/>
      </c>
      <c r="AH168" s="169" t="str">
        <f>IFERROR(Inv_SY_B!AH168/Inv_SY_B!$DA168-1,"")</f>
        <v/>
      </c>
      <c r="AI168" s="169" t="str">
        <f>IFERROR(Inv_SY_B!AI168/Inv_SY_B!$DC168-1,"")</f>
        <v/>
      </c>
      <c r="AJ168" s="169" t="str">
        <f>IFERROR(Inv_SY_B!AJ168/Inv_SY_B!$DC168-1,"")</f>
        <v/>
      </c>
      <c r="AK168" s="169" t="str">
        <f>IFERROR(Inv_SY_B!AK168/Inv_SY_B!$DC168-1,"")</f>
        <v/>
      </c>
      <c r="AL168" s="169" t="str">
        <f>IFERROR(Inv_SY_B!AL168/Inv_SY_B!$DC168-1,"")</f>
        <v/>
      </c>
      <c r="AM168" s="169" t="str">
        <f>IFERROR(Inv_SY_B!AM168/Inv_SY_B!$DC168-1,"")</f>
        <v/>
      </c>
      <c r="AN168" s="169" t="str">
        <f>IFERROR(Inv_SY_B!AN168/Inv_SY_B!$DC168-1,"")</f>
        <v/>
      </c>
      <c r="AO168" s="169" t="str">
        <f>IFERROR(Inv_SY_B!AO168/Inv_SY_B!$DC168-1,"")</f>
        <v/>
      </c>
      <c r="AP168" s="169" t="str">
        <f>IFERROR(Inv_SY_B!AP168/Inv_SY_B!$DC168-1,"")</f>
        <v/>
      </c>
      <c r="AQ168" s="169" t="str">
        <f>IFERROR(Inv_SY_B!AQ168/Inv_SY_B!$DC168-1,"")</f>
        <v/>
      </c>
      <c r="AR168" s="169" t="str">
        <f>IFERROR(Inv_SY_B!AR168/Inv_SY_B!$DC168-1,"")</f>
        <v/>
      </c>
      <c r="AS168" s="169" t="str">
        <f>IFERROR(Inv_SY_B!AS168/Inv_SY_B!$DC168-1,"")</f>
        <v/>
      </c>
      <c r="AT168" s="169" t="str">
        <f>IFERROR(Inv_SY_B!AT168/Inv_SY_B!$DC168-1,"")</f>
        <v/>
      </c>
      <c r="AU168" s="169" t="str">
        <f>IFERROR(Inv_SY_B!AU168/Inv_SY_B!$DC168-1,"")</f>
        <v/>
      </c>
      <c r="AV168" s="169" t="str">
        <f>IFERROR(Inv_SY_B!AV168/Inv_SY_B!$DC168-1,"")</f>
        <v/>
      </c>
      <c r="AW168" s="169" t="str">
        <f>IFERROR(Inv_SY_B!AW168/Inv_SY_B!$DC168-1,"")</f>
        <v/>
      </c>
      <c r="AX168" s="169" t="str">
        <f>IFERROR(Inv_SY_B!AX168/Inv_SY_B!$DC168-1,"")</f>
        <v/>
      </c>
      <c r="AY168" s="169" t="str">
        <f>IFERROR(Inv_SY_B!AY168/Inv_SY_B!$DC168-1,"")</f>
        <v/>
      </c>
      <c r="AZ168" s="169" t="str">
        <f>IFERROR(Inv_SY_B!AZ168/Inv_SY_B!$DC168-1,"")</f>
        <v/>
      </c>
      <c r="BA168" s="169" t="str">
        <f>IFERROR(Inv_SY_B!BA168/Inv_SY_B!$DC168-1,"")</f>
        <v/>
      </c>
      <c r="BB168" s="169" t="str">
        <f>IFERROR(Inv_SY_B!BB168/Inv_SY_B!$DC168-1,"")</f>
        <v/>
      </c>
      <c r="BC168" s="169" t="str">
        <f>IFERROR(Inv_SY_B!BC168/Inv_SY_B!$DC168-1,"")</f>
        <v/>
      </c>
      <c r="BD168" s="169" t="str">
        <f>IFERROR(Inv_SY_B!BD168/Inv_SY_B!$DC168-1,"")</f>
        <v/>
      </c>
      <c r="BE168" s="169" t="str">
        <f>IFERROR(Inv_SY_B!BE168/Inv_SY_B!$DC168-1,"")</f>
        <v/>
      </c>
      <c r="BF168" s="169" t="str">
        <f>IFERROR(Inv_SY_B!BF168/Inv_SY_B!$DC168-1,"")</f>
        <v/>
      </c>
      <c r="BG168" s="169" t="str">
        <f>IFERROR(Inv_SY_B!BG168/Inv_SY_B!$DC168-1,"")</f>
        <v/>
      </c>
      <c r="BH168" s="169" t="str">
        <f>IFERROR(Inv_SY_B!BH168/Inv_SY_B!$DC168-1,"")</f>
        <v/>
      </c>
      <c r="BI168" s="169" t="str">
        <f>IFERROR(Inv_SY_B!BI168/Inv_SY_B!$DC168-1,"")</f>
        <v/>
      </c>
      <c r="BJ168" s="169" t="str">
        <f>IFERROR(Inv_SY_B!BJ168/Inv_SY_B!$DC168-1,"")</f>
        <v/>
      </c>
      <c r="BK168" s="169" t="str">
        <f>IFERROR(Inv_SY_B!BK168/Inv_SY_B!$DC168-1,"")</f>
        <v/>
      </c>
      <c r="BL168" s="169" t="str">
        <f>IFERROR(Inv_SY_B!BL168/Inv_SY_B!$DC168-1,"")</f>
        <v/>
      </c>
      <c r="BM168" s="169" t="str">
        <f>IFERROR(Inv_SY_B!BM168/Inv_SY_B!$DC168-1,"")</f>
        <v/>
      </c>
      <c r="BN168" s="169" t="str">
        <f>IFERROR(Inv_SY_B!BN168/Inv_SY_B!$DC168-1,"")</f>
        <v/>
      </c>
      <c r="BO168" s="169" t="str">
        <f>IFERROR(Inv_SY_B!BO168/Inv_SY_B!$DC168-1,"")</f>
        <v/>
      </c>
      <c r="BP168" s="169" t="str">
        <f>IFERROR(Inv_SY_B!BP168/Inv_SY_B!$DC168-1,"")</f>
        <v/>
      </c>
      <c r="BQ168" s="169" t="str">
        <f>IFERROR(Inv_SY_B!BQ168/Inv_SY_B!$DC168-1,"")</f>
        <v/>
      </c>
      <c r="BR168" s="169" t="str">
        <f>IFERROR(Inv_SY_B!BR168/Inv_SY_B!$DC168-1,"")</f>
        <v/>
      </c>
      <c r="BS168" s="169" t="str">
        <f>IFERROR(Inv_SY_B!BS168/Inv_SY_B!$DC168-1,"")</f>
        <v/>
      </c>
      <c r="BT168" s="169" t="str">
        <f>IFERROR(Inv_SY_B!BT168/Inv_SY_B!$DC168-1,"")</f>
        <v/>
      </c>
      <c r="BU168" s="169" t="str">
        <f>IFERROR(Inv_SY_B!BU168/Inv_SY_B!$DC168-1,"")</f>
        <v/>
      </c>
      <c r="BV168" s="169" t="str">
        <f>IFERROR(Inv_SY_B!BV168/Inv_SY_B!$DC168-1,"")</f>
        <v/>
      </c>
      <c r="BW168" s="169" t="str">
        <f>IFERROR(Inv_SY_B!BW168/Inv_SY_B!$DC168-1,"")</f>
        <v/>
      </c>
      <c r="BX168" s="169" t="str">
        <f>IFERROR(Inv_SY_B!BX168/Inv_SY_B!$DC168-1,"")</f>
        <v/>
      </c>
      <c r="BY168" s="169" t="str">
        <f>IFERROR(Inv_SY_B!BY168/Inv_SY_B!$DC168-1,"")</f>
        <v/>
      </c>
      <c r="BZ168" s="169" t="str">
        <f>IFERROR(Inv_SY_B!BZ168/Inv_SY_B!$DC168-1,"")</f>
        <v/>
      </c>
      <c r="CA168" s="169" t="str">
        <f>IFERROR(Inv_SY_B!CA168/Inv_SY_B!$DC168-1,"")</f>
        <v/>
      </c>
      <c r="CB168" s="169" t="str">
        <f>IFERROR(Inv_SY_B!CB168/Inv_SY_B!$DC168-1,"")</f>
        <v/>
      </c>
      <c r="CC168" s="169" t="str">
        <f>IFERROR(Inv_SY_B!CC168/Inv_SY_B!$DC168-1,"")</f>
        <v/>
      </c>
      <c r="CD168" s="169" t="str">
        <f>IFERROR(Inv_SY_B!CD168/Inv_SY_B!$DC168-1,"")</f>
        <v/>
      </c>
      <c r="CE168" s="169" t="str">
        <f>IFERROR(Inv_SY_B!CE168/Inv_SY_B!$DC168-1,"")</f>
        <v/>
      </c>
      <c r="CF168" s="169" t="str">
        <f>IFERROR(Inv_SY_B!CF168/Inv_SY_B!$DC168-1,"")</f>
        <v/>
      </c>
      <c r="CG168" s="169" t="str">
        <f>IFERROR(Inv_SY_B!CG168/Inv_SY_B!$DC168-1,"")</f>
        <v/>
      </c>
      <c r="CH168" s="169" t="str">
        <f>IFERROR(Inv_SY_B!CH168/Inv_SY_B!$DC168-1,"")</f>
        <v/>
      </c>
      <c r="CI168" s="169" t="str">
        <f>IFERROR(Inv_SY_B!CI168/Inv_SY_B!$DC168-1,"")</f>
        <v/>
      </c>
      <c r="CJ168" s="169" t="str">
        <f>IFERROR(Inv_SY_B!CJ168/Inv_SY_B!$DC168-1,"")</f>
        <v/>
      </c>
      <c r="CK168" s="169" t="str">
        <f>IFERROR(Inv_SY_B!CK168/Inv_SY_B!$DC168-1,"")</f>
        <v/>
      </c>
      <c r="CL168" s="169" t="str">
        <f>IFERROR(Inv_SY_B!CL168/Inv_SY_B!$DC168-1,"")</f>
        <v/>
      </c>
      <c r="CM168" s="169" t="str">
        <f>IFERROR(Inv_SY_B!CM168/Inv_SY_B!$DB168-1,"")</f>
        <v/>
      </c>
      <c r="CN168" s="169" t="str">
        <f>IFERROR(Inv_SY_B!CN168/Inv_SY_B!$DB168-1,"")</f>
        <v/>
      </c>
      <c r="CO168" s="169" t="str">
        <f>IFERROR(Inv_SY_B!CO168/Inv_SY_B!$DB168-1,"")</f>
        <v/>
      </c>
      <c r="CP168" s="169" t="str">
        <f>IFERROR(Inv_SY_B!CP168/Inv_SY_B!$DB168-1,"")</f>
        <v/>
      </c>
      <c r="CQ168" s="169" t="str">
        <f>IFERROR(Inv_SY_B!CQ168/Inv_SY_B!$DB168-1,"")</f>
        <v/>
      </c>
      <c r="CR168" s="169" t="str">
        <f>IFERROR(Inv_SY_B!CR168/Inv_SY_B!$DB168-1,"")</f>
        <v/>
      </c>
      <c r="CS168" s="169" t="str">
        <f>IFERROR(Inv_SY_B!CS168/Inv_SY_B!$DB168-1,"")</f>
        <v/>
      </c>
      <c r="CT168" s="169" t="str">
        <f>IFERROR(Inv_SY_B!CT168/Inv_SY_B!$DB168-1,"")</f>
        <v/>
      </c>
      <c r="CU168" s="169" t="str">
        <f>IFERROR(Inv_SY_B!CU168/Inv_SY_B!$DB168-1,"")</f>
        <v/>
      </c>
      <c r="CV168" s="169" t="str">
        <f>IFERROR(Inv_SY_B!CV168/Inv_SY_B!$DB168-1,"")</f>
        <v/>
      </c>
      <c r="CW168" s="169" t="str">
        <f>IFERROR(Inv_SY_B!CW168/Inv_SY_B!$DB168-1,"")</f>
        <v/>
      </c>
      <c r="CX168" s="169" t="str">
        <f>IFERROR(Inv_SY_B!CX168/Inv_SY_B!$DB168-1,"")</f>
        <v/>
      </c>
      <c r="CY168" s="169" t="str">
        <f>IFERROR(Inv_SY_B!CY168/Inv_SY_B!$DB168-1,"")</f>
        <v/>
      </c>
      <c r="CZ168" s="169" t="str">
        <f>IFERROR(Inv_SY_B!CZ168/Inv_SY_B!$DB168-1,"")</f>
        <v/>
      </c>
    </row>
    <row r="169" spans="2:104">
      <c r="B169" s="164">
        <f t="shared" si="3"/>
        <v>45861</v>
      </c>
      <c r="C169" s="169" t="str">
        <f>IFERROR(Inv_SY_B!C169/Inv_SY_B!$DA169-1,"")</f>
        <v/>
      </c>
      <c r="D169" s="169" t="str">
        <f>IFERROR(Inv_SY_B!D169/Inv_SY_B!$DA169-1,"")</f>
        <v/>
      </c>
      <c r="E169" s="169" t="str">
        <f>IFERROR(Inv_SY_B!E169/Inv_SY_B!$DA169-1,"")</f>
        <v/>
      </c>
      <c r="F169" s="169" t="str">
        <f>IFERROR(Inv_SY_B!F169/Inv_SY_B!$DA169-1,"")</f>
        <v/>
      </c>
      <c r="G169" s="169" t="str">
        <f>IFERROR(Inv_SY_B!G169/Inv_SY_B!$DA169-1,"")</f>
        <v/>
      </c>
      <c r="H169" s="169" t="str">
        <f>IFERROR(Inv_SY_B!H169/Inv_SY_B!$DA169-1,"")</f>
        <v/>
      </c>
      <c r="I169" s="169" t="str">
        <f>IFERROR(Inv_SY_B!I169/Inv_SY_B!$DA169-1,"")</f>
        <v/>
      </c>
      <c r="J169" s="169" t="str">
        <f>IFERROR(Inv_SY_B!J169/Inv_SY_B!$DA169-1,"")</f>
        <v/>
      </c>
      <c r="K169" s="169" t="str">
        <f>IFERROR(Inv_SY_B!K169/Inv_SY_B!$DA169-1,"")</f>
        <v/>
      </c>
      <c r="L169" s="169" t="str">
        <f>IFERROR(Inv_SY_B!L169/Inv_SY_B!$DA169-1,"")</f>
        <v/>
      </c>
      <c r="M169" s="169" t="str">
        <f>IFERROR(Inv_SY_B!M169/Inv_SY_B!$DA169-1,"")</f>
        <v/>
      </c>
      <c r="N169" s="169" t="str">
        <f>IFERROR(Inv_SY_B!N169/Inv_SY_B!$DA169-1,"")</f>
        <v/>
      </c>
      <c r="O169" s="169" t="str">
        <f>IFERROR(Inv_SY_B!O169/Inv_SY_B!$DA169-1,"")</f>
        <v/>
      </c>
      <c r="P169" s="169" t="str">
        <f>IFERROR(Inv_SY_B!P169/Inv_SY_B!$DA169-1,"")</f>
        <v/>
      </c>
      <c r="Q169" s="169" t="str">
        <f>IFERROR(Inv_SY_B!Q169/Inv_SY_B!$DA169-1,"")</f>
        <v/>
      </c>
      <c r="R169" s="169" t="str">
        <f>IFERROR(Inv_SY_B!R169/Inv_SY_B!$DA169-1,"")</f>
        <v/>
      </c>
      <c r="S169" s="169" t="str">
        <f>IFERROR(Inv_SY_B!S169/Inv_SY_B!$DA169-1,"")</f>
        <v/>
      </c>
      <c r="T169" s="169" t="str">
        <f>IFERROR(Inv_SY_B!T169/Inv_SY_B!$DA169-1,"")</f>
        <v/>
      </c>
      <c r="U169" s="169" t="str">
        <f>IFERROR(Inv_SY_B!U169/Inv_SY_B!$DA169-1,"")</f>
        <v/>
      </c>
      <c r="V169" s="169" t="str">
        <f>IFERROR(Inv_SY_B!V169/Inv_SY_B!$DA169-1,"")</f>
        <v/>
      </c>
      <c r="W169" s="169" t="str">
        <f>IFERROR(Inv_SY_B!W169/Inv_SY_B!$DA169-1,"")</f>
        <v/>
      </c>
      <c r="X169" s="169" t="str">
        <f>IFERROR(Inv_SY_B!X169/Inv_SY_B!$DA169-1,"")</f>
        <v/>
      </c>
      <c r="Y169" s="169" t="str">
        <f>IFERROR(Inv_SY_B!Y169/Inv_SY_B!$DA169-1,"")</f>
        <v/>
      </c>
      <c r="Z169" s="169" t="str">
        <f>IFERROR(Inv_SY_B!Z169/Inv_SY_B!$DA169-1,"")</f>
        <v/>
      </c>
      <c r="AA169" s="169" t="str">
        <f>IFERROR(Inv_SY_B!AA169/Inv_SY_B!$DA169-1,"")</f>
        <v/>
      </c>
      <c r="AB169" s="169" t="str">
        <f>IFERROR(Inv_SY_B!AB169/Inv_SY_B!$DA169-1,"")</f>
        <v/>
      </c>
      <c r="AC169" s="169" t="str">
        <f>IFERROR(Inv_SY_B!AC169/Inv_SY_B!$DA169-1,"")</f>
        <v/>
      </c>
      <c r="AD169" s="169" t="str">
        <f>IFERROR(Inv_SY_B!AD169/Inv_SY_B!$DA169-1,"")</f>
        <v/>
      </c>
      <c r="AE169" s="169" t="str">
        <f>IFERROR(Inv_SY_B!AE169/Inv_SY_B!$DA169-1,"")</f>
        <v/>
      </c>
      <c r="AF169" s="169" t="str">
        <f>IFERROR(Inv_SY_B!AF169/Inv_SY_B!$DA169-1,"")</f>
        <v/>
      </c>
      <c r="AG169" s="169" t="str">
        <f>IFERROR(Inv_SY_B!AG169/Inv_SY_B!$DA169-1,"")</f>
        <v/>
      </c>
      <c r="AH169" s="169" t="str">
        <f>IFERROR(Inv_SY_B!AH169/Inv_SY_B!$DA169-1,"")</f>
        <v/>
      </c>
      <c r="AI169" s="169" t="str">
        <f>IFERROR(Inv_SY_B!AI169/Inv_SY_B!$DC169-1,"")</f>
        <v/>
      </c>
      <c r="AJ169" s="169" t="str">
        <f>IFERROR(Inv_SY_B!AJ169/Inv_SY_B!$DC169-1,"")</f>
        <v/>
      </c>
      <c r="AK169" s="169" t="str">
        <f>IFERROR(Inv_SY_B!AK169/Inv_SY_B!$DC169-1,"")</f>
        <v/>
      </c>
      <c r="AL169" s="169" t="str">
        <f>IFERROR(Inv_SY_B!AL169/Inv_SY_B!$DC169-1,"")</f>
        <v/>
      </c>
      <c r="AM169" s="169" t="str">
        <f>IFERROR(Inv_SY_B!AM169/Inv_SY_B!$DC169-1,"")</f>
        <v/>
      </c>
      <c r="AN169" s="169" t="str">
        <f>IFERROR(Inv_SY_B!AN169/Inv_SY_B!$DC169-1,"")</f>
        <v/>
      </c>
      <c r="AO169" s="169" t="str">
        <f>IFERROR(Inv_SY_B!AO169/Inv_SY_B!$DC169-1,"")</f>
        <v/>
      </c>
      <c r="AP169" s="169" t="str">
        <f>IFERROR(Inv_SY_B!AP169/Inv_SY_B!$DC169-1,"")</f>
        <v/>
      </c>
      <c r="AQ169" s="169" t="str">
        <f>IFERROR(Inv_SY_B!AQ169/Inv_SY_B!$DC169-1,"")</f>
        <v/>
      </c>
      <c r="AR169" s="169" t="str">
        <f>IFERROR(Inv_SY_B!AR169/Inv_SY_B!$DC169-1,"")</f>
        <v/>
      </c>
      <c r="AS169" s="169" t="str">
        <f>IFERROR(Inv_SY_B!AS169/Inv_SY_B!$DC169-1,"")</f>
        <v/>
      </c>
      <c r="AT169" s="169" t="str">
        <f>IFERROR(Inv_SY_B!AT169/Inv_SY_B!$DC169-1,"")</f>
        <v/>
      </c>
      <c r="AU169" s="169" t="str">
        <f>IFERROR(Inv_SY_B!AU169/Inv_SY_B!$DC169-1,"")</f>
        <v/>
      </c>
      <c r="AV169" s="169" t="str">
        <f>IFERROR(Inv_SY_B!AV169/Inv_SY_B!$DC169-1,"")</f>
        <v/>
      </c>
      <c r="AW169" s="169" t="str">
        <f>IFERROR(Inv_SY_B!AW169/Inv_SY_B!$DC169-1,"")</f>
        <v/>
      </c>
      <c r="AX169" s="169" t="str">
        <f>IFERROR(Inv_SY_B!AX169/Inv_SY_B!$DC169-1,"")</f>
        <v/>
      </c>
      <c r="AY169" s="169" t="str">
        <f>IFERROR(Inv_SY_B!AY169/Inv_SY_B!$DC169-1,"")</f>
        <v/>
      </c>
      <c r="AZ169" s="169" t="str">
        <f>IFERROR(Inv_SY_B!AZ169/Inv_SY_B!$DC169-1,"")</f>
        <v/>
      </c>
      <c r="BA169" s="169" t="str">
        <f>IFERROR(Inv_SY_B!BA169/Inv_SY_B!$DC169-1,"")</f>
        <v/>
      </c>
      <c r="BB169" s="169" t="str">
        <f>IFERROR(Inv_SY_B!BB169/Inv_SY_B!$DC169-1,"")</f>
        <v/>
      </c>
      <c r="BC169" s="169" t="str">
        <f>IFERROR(Inv_SY_B!BC169/Inv_SY_B!$DC169-1,"")</f>
        <v/>
      </c>
      <c r="BD169" s="169" t="str">
        <f>IFERROR(Inv_SY_B!BD169/Inv_SY_B!$DC169-1,"")</f>
        <v/>
      </c>
      <c r="BE169" s="169" t="str">
        <f>IFERROR(Inv_SY_B!BE169/Inv_SY_B!$DC169-1,"")</f>
        <v/>
      </c>
      <c r="BF169" s="169" t="str">
        <f>IFERROR(Inv_SY_B!BF169/Inv_SY_B!$DC169-1,"")</f>
        <v/>
      </c>
      <c r="BG169" s="169" t="str">
        <f>IFERROR(Inv_SY_B!BG169/Inv_SY_B!$DC169-1,"")</f>
        <v/>
      </c>
      <c r="BH169" s="169" t="str">
        <f>IFERROR(Inv_SY_B!BH169/Inv_SY_B!$DC169-1,"")</f>
        <v/>
      </c>
      <c r="BI169" s="169" t="str">
        <f>IFERROR(Inv_SY_B!BI169/Inv_SY_B!$DC169-1,"")</f>
        <v/>
      </c>
      <c r="BJ169" s="169" t="str">
        <f>IFERROR(Inv_SY_B!BJ169/Inv_SY_B!$DC169-1,"")</f>
        <v/>
      </c>
      <c r="BK169" s="169" t="str">
        <f>IFERROR(Inv_SY_B!BK169/Inv_SY_B!$DC169-1,"")</f>
        <v/>
      </c>
      <c r="BL169" s="169" t="str">
        <f>IFERROR(Inv_SY_B!BL169/Inv_SY_B!$DC169-1,"")</f>
        <v/>
      </c>
      <c r="BM169" s="169" t="str">
        <f>IFERROR(Inv_SY_B!BM169/Inv_SY_B!$DC169-1,"")</f>
        <v/>
      </c>
      <c r="BN169" s="169" t="str">
        <f>IFERROR(Inv_SY_B!BN169/Inv_SY_B!$DC169-1,"")</f>
        <v/>
      </c>
      <c r="BO169" s="169" t="str">
        <f>IFERROR(Inv_SY_B!BO169/Inv_SY_B!$DC169-1,"")</f>
        <v/>
      </c>
      <c r="BP169" s="169" t="str">
        <f>IFERROR(Inv_SY_B!BP169/Inv_SY_B!$DC169-1,"")</f>
        <v/>
      </c>
      <c r="BQ169" s="169" t="str">
        <f>IFERROR(Inv_SY_B!BQ169/Inv_SY_B!$DC169-1,"")</f>
        <v/>
      </c>
      <c r="BR169" s="169" t="str">
        <f>IFERROR(Inv_SY_B!BR169/Inv_SY_B!$DC169-1,"")</f>
        <v/>
      </c>
      <c r="BS169" s="169" t="str">
        <f>IFERROR(Inv_SY_B!BS169/Inv_SY_B!$DC169-1,"")</f>
        <v/>
      </c>
      <c r="BT169" s="169" t="str">
        <f>IFERROR(Inv_SY_B!BT169/Inv_SY_B!$DC169-1,"")</f>
        <v/>
      </c>
      <c r="BU169" s="169" t="str">
        <f>IFERROR(Inv_SY_B!BU169/Inv_SY_B!$DC169-1,"")</f>
        <v/>
      </c>
      <c r="BV169" s="169" t="str">
        <f>IFERROR(Inv_SY_B!BV169/Inv_SY_B!$DC169-1,"")</f>
        <v/>
      </c>
      <c r="BW169" s="169" t="str">
        <f>IFERROR(Inv_SY_B!BW169/Inv_SY_B!$DC169-1,"")</f>
        <v/>
      </c>
      <c r="BX169" s="169" t="str">
        <f>IFERROR(Inv_SY_B!BX169/Inv_SY_B!$DC169-1,"")</f>
        <v/>
      </c>
      <c r="BY169" s="169" t="str">
        <f>IFERROR(Inv_SY_B!BY169/Inv_SY_B!$DC169-1,"")</f>
        <v/>
      </c>
      <c r="BZ169" s="169" t="str">
        <f>IFERROR(Inv_SY_B!BZ169/Inv_SY_B!$DC169-1,"")</f>
        <v/>
      </c>
      <c r="CA169" s="169" t="str">
        <f>IFERROR(Inv_SY_B!CA169/Inv_SY_B!$DC169-1,"")</f>
        <v/>
      </c>
      <c r="CB169" s="169" t="str">
        <f>IFERROR(Inv_SY_B!CB169/Inv_SY_B!$DC169-1,"")</f>
        <v/>
      </c>
      <c r="CC169" s="169" t="str">
        <f>IFERROR(Inv_SY_B!CC169/Inv_SY_B!$DC169-1,"")</f>
        <v/>
      </c>
      <c r="CD169" s="169" t="str">
        <f>IFERROR(Inv_SY_B!CD169/Inv_SY_B!$DC169-1,"")</f>
        <v/>
      </c>
      <c r="CE169" s="169" t="str">
        <f>IFERROR(Inv_SY_B!CE169/Inv_SY_B!$DC169-1,"")</f>
        <v/>
      </c>
      <c r="CF169" s="169" t="str">
        <f>IFERROR(Inv_SY_B!CF169/Inv_SY_B!$DC169-1,"")</f>
        <v/>
      </c>
      <c r="CG169" s="169" t="str">
        <f>IFERROR(Inv_SY_B!CG169/Inv_SY_B!$DC169-1,"")</f>
        <v/>
      </c>
      <c r="CH169" s="169" t="str">
        <f>IFERROR(Inv_SY_B!CH169/Inv_SY_B!$DC169-1,"")</f>
        <v/>
      </c>
      <c r="CI169" s="169" t="str">
        <f>IFERROR(Inv_SY_B!CI169/Inv_SY_B!$DC169-1,"")</f>
        <v/>
      </c>
      <c r="CJ169" s="169" t="str">
        <f>IFERROR(Inv_SY_B!CJ169/Inv_SY_B!$DC169-1,"")</f>
        <v/>
      </c>
      <c r="CK169" s="169" t="str">
        <f>IFERROR(Inv_SY_B!CK169/Inv_SY_B!$DC169-1,"")</f>
        <v/>
      </c>
      <c r="CL169" s="169" t="str">
        <f>IFERROR(Inv_SY_B!CL169/Inv_SY_B!$DC169-1,"")</f>
        <v/>
      </c>
      <c r="CM169" s="169" t="str">
        <f>IFERROR(Inv_SY_B!CM169/Inv_SY_B!$DB169-1,"")</f>
        <v/>
      </c>
      <c r="CN169" s="169" t="str">
        <f>IFERROR(Inv_SY_B!CN169/Inv_SY_B!$DB169-1,"")</f>
        <v/>
      </c>
      <c r="CO169" s="169" t="str">
        <f>IFERROR(Inv_SY_B!CO169/Inv_SY_B!$DB169-1,"")</f>
        <v/>
      </c>
      <c r="CP169" s="169" t="str">
        <f>IFERROR(Inv_SY_B!CP169/Inv_SY_B!$DB169-1,"")</f>
        <v/>
      </c>
      <c r="CQ169" s="169" t="str">
        <f>IFERROR(Inv_SY_B!CQ169/Inv_SY_B!$DB169-1,"")</f>
        <v/>
      </c>
      <c r="CR169" s="169" t="str">
        <f>IFERROR(Inv_SY_B!CR169/Inv_SY_B!$DB169-1,"")</f>
        <v/>
      </c>
      <c r="CS169" s="169" t="str">
        <f>IFERROR(Inv_SY_B!CS169/Inv_SY_B!$DB169-1,"")</f>
        <v/>
      </c>
      <c r="CT169" s="169" t="str">
        <f>IFERROR(Inv_SY_B!CT169/Inv_SY_B!$DB169-1,"")</f>
        <v/>
      </c>
      <c r="CU169" s="169" t="str">
        <f>IFERROR(Inv_SY_B!CU169/Inv_SY_B!$DB169-1,"")</f>
        <v/>
      </c>
      <c r="CV169" s="169" t="str">
        <f>IFERROR(Inv_SY_B!CV169/Inv_SY_B!$DB169-1,"")</f>
        <v/>
      </c>
      <c r="CW169" s="169" t="str">
        <f>IFERROR(Inv_SY_B!CW169/Inv_SY_B!$DB169-1,"")</f>
        <v/>
      </c>
      <c r="CX169" s="169" t="str">
        <f>IFERROR(Inv_SY_B!CX169/Inv_SY_B!$DB169-1,"")</f>
        <v/>
      </c>
      <c r="CY169" s="169" t="str">
        <f>IFERROR(Inv_SY_B!CY169/Inv_SY_B!$DB169-1,"")</f>
        <v/>
      </c>
      <c r="CZ169" s="169" t="str">
        <f>IFERROR(Inv_SY_B!CZ169/Inv_SY_B!$DB169-1,"")</f>
        <v/>
      </c>
    </row>
    <row r="170" spans="2:104">
      <c r="B170" s="164">
        <f t="shared" si="3"/>
        <v>45862</v>
      </c>
      <c r="C170" s="169" t="str">
        <f>IFERROR(Inv_SY_B!C170/Inv_SY_B!$DA170-1,"")</f>
        <v/>
      </c>
      <c r="D170" s="169" t="str">
        <f>IFERROR(Inv_SY_B!D170/Inv_SY_B!$DA170-1,"")</f>
        <v/>
      </c>
      <c r="E170" s="169" t="str">
        <f>IFERROR(Inv_SY_B!E170/Inv_SY_B!$DA170-1,"")</f>
        <v/>
      </c>
      <c r="F170" s="169" t="str">
        <f>IFERROR(Inv_SY_B!F170/Inv_SY_B!$DA170-1,"")</f>
        <v/>
      </c>
      <c r="G170" s="169" t="str">
        <f>IFERROR(Inv_SY_B!G170/Inv_SY_B!$DA170-1,"")</f>
        <v/>
      </c>
      <c r="H170" s="169" t="str">
        <f>IFERROR(Inv_SY_B!H170/Inv_SY_B!$DA170-1,"")</f>
        <v/>
      </c>
      <c r="I170" s="169" t="str">
        <f>IFERROR(Inv_SY_B!I170/Inv_SY_B!$DA170-1,"")</f>
        <v/>
      </c>
      <c r="J170" s="169" t="str">
        <f>IFERROR(Inv_SY_B!J170/Inv_SY_B!$DA170-1,"")</f>
        <v/>
      </c>
      <c r="K170" s="169" t="str">
        <f>IFERROR(Inv_SY_B!K170/Inv_SY_B!$DA170-1,"")</f>
        <v/>
      </c>
      <c r="L170" s="169" t="str">
        <f>IFERROR(Inv_SY_B!L170/Inv_SY_B!$DA170-1,"")</f>
        <v/>
      </c>
      <c r="M170" s="169" t="str">
        <f>IFERROR(Inv_SY_B!M170/Inv_SY_B!$DA170-1,"")</f>
        <v/>
      </c>
      <c r="N170" s="169" t="str">
        <f>IFERROR(Inv_SY_B!N170/Inv_SY_B!$DA170-1,"")</f>
        <v/>
      </c>
      <c r="O170" s="169" t="str">
        <f>IFERROR(Inv_SY_B!O170/Inv_SY_B!$DA170-1,"")</f>
        <v/>
      </c>
      <c r="P170" s="169" t="str">
        <f>IFERROR(Inv_SY_B!P170/Inv_SY_B!$DA170-1,"")</f>
        <v/>
      </c>
      <c r="Q170" s="169" t="str">
        <f>IFERROR(Inv_SY_B!Q170/Inv_SY_B!$DA170-1,"")</f>
        <v/>
      </c>
      <c r="R170" s="169" t="str">
        <f>IFERROR(Inv_SY_B!R170/Inv_SY_B!$DA170-1,"")</f>
        <v/>
      </c>
      <c r="S170" s="169" t="str">
        <f>IFERROR(Inv_SY_B!S170/Inv_SY_B!$DA170-1,"")</f>
        <v/>
      </c>
      <c r="T170" s="169" t="str">
        <f>IFERROR(Inv_SY_B!T170/Inv_SY_B!$DA170-1,"")</f>
        <v/>
      </c>
      <c r="U170" s="169" t="str">
        <f>IFERROR(Inv_SY_B!U170/Inv_SY_B!$DA170-1,"")</f>
        <v/>
      </c>
      <c r="V170" s="169" t="str">
        <f>IFERROR(Inv_SY_B!V170/Inv_SY_B!$DA170-1,"")</f>
        <v/>
      </c>
      <c r="W170" s="169" t="str">
        <f>IFERROR(Inv_SY_B!W170/Inv_SY_B!$DA170-1,"")</f>
        <v/>
      </c>
      <c r="X170" s="169" t="str">
        <f>IFERROR(Inv_SY_B!X170/Inv_SY_B!$DA170-1,"")</f>
        <v/>
      </c>
      <c r="Y170" s="169" t="str">
        <f>IFERROR(Inv_SY_B!Y170/Inv_SY_B!$DA170-1,"")</f>
        <v/>
      </c>
      <c r="Z170" s="169" t="str">
        <f>IFERROR(Inv_SY_B!Z170/Inv_SY_B!$DA170-1,"")</f>
        <v/>
      </c>
      <c r="AA170" s="169" t="str">
        <f>IFERROR(Inv_SY_B!AA170/Inv_SY_B!$DA170-1,"")</f>
        <v/>
      </c>
      <c r="AB170" s="169" t="str">
        <f>IFERROR(Inv_SY_B!AB170/Inv_SY_B!$DA170-1,"")</f>
        <v/>
      </c>
      <c r="AC170" s="169" t="str">
        <f>IFERROR(Inv_SY_B!AC170/Inv_SY_B!$DA170-1,"")</f>
        <v/>
      </c>
      <c r="AD170" s="169" t="str">
        <f>IFERROR(Inv_SY_B!AD170/Inv_SY_B!$DA170-1,"")</f>
        <v/>
      </c>
      <c r="AE170" s="169" t="str">
        <f>IFERROR(Inv_SY_B!AE170/Inv_SY_B!$DA170-1,"")</f>
        <v/>
      </c>
      <c r="AF170" s="169" t="str">
        <f>IFERROR(Inv_SY_B!AF170/Inv_SY_B!$DA170-1,"")</f>
        <v/>
      </c>
      <c r="AG170" s="169" t="str">
        <f>IFERROR(Inv_SY_B!AG170/Inv_SY_B!$DA170-1,"")</f>
        <v/>
      </c>
      <c r="AH170" s="169" t="str">
        <f>IFERROR(Inv_SY_B!AH170/Inv_SY_B!$DA170-1,"")</f>
        <v/>
      </c>
      <c r="AI170" s="169" t="str">
        <f>IFERROR(Inv_SY_B!AI170/Inv_SY_B!$DC170-1,"")</f>
        <v/>
      </c>
      <c r="AJ170" s="169" t="str">
        <f>IFERROR(Inv_SY_B!AJ170/Inv_SY_B!$DC170-1,"")</f>
        <v/>
      </c>
      <c r="AK170" s="169" t="str">
        <f>IFERROR(Inv_SY_B!AK170/Inv_SY_B!$DC170-1,"")</f>
        <v/>
      </c>
      <c r="AL170" s="169" t="str">
        <f>IFERROR(Inv_SY_B!AL170/Inv_SY_B!$DC170-1,"")</f>
        <v/>
      </c>
      <c r="AM170" s="169" t="str">
        <f>IFERROR(Inv_SY_B!AM170/Inv_SY_B!$DC170-1,"")</f>
        <v/>
      </c>
      <c r="AN170" s="169" t="str">
        <f>IFERROR(Inv_SY_B!AN170/Inv_SY_B!$DC170-1,"")</f>
        <v/>
      </c>
      <c r="AO170" s="169" t="str">
        <f>IFERROR(Inv_SY_B!AO170/Inv_SY_B!$DC170-1,"")</f>
        <v/>
      </c>
      <c r="AP170" s="169" t="str">
        <f>IFERROR(Inv_SY_B!AP170/Inv_SY_B!$DC170-1,"")</f>
        <v/>
      </c>
      <c r="AQ170" s="169" t="str">
        <f>IFERROR(Inv_SY_B!AQ170/Inv_SY_B!$DC170-1,"")</f>
        <v/>
      </c>
      <c r="AR170" s="169" t="str">
        <f>IFERROR(Inv_SY_B!AR170/Inv_SY_B!$DC170-1,"")</f>
        <v/>
      </c>
      <c r="AS170" s="169" t="str">
        <f>IFERROR(Inv_SY_B!AS170/Inv_SY_B!$DC170-1,"")</f>
        <v/>
      </c>
      <c r="AT170" s="169" t="str">
        <f>IFERROR(Inv_SY_B!AT170/Inv_SY_B!$DC170-1,"")</f>
        <v/>
      </c>
      <c r="AU170" s="169" t="str">
        <f>IFERROR(Inv_SY_B!AU170/Inv_SY_B!$DC170-1,"")</f>
        <v/>
      </c>
      <c r="AV170" s="169" t="str">
        <f>IFERROR(Inv_SY_B!AV170/Inv_SY_B!$DC170-1,"")</f>
        <v/>
      </c>
      <c r="AW170" s="169" t="str">
        <f>IFERROR(Inv_SY_B!AW170/Inv_SY_B!$DC170-1,"")</f>
        <v/>
      </c>
      <c r="AX170" s="169" t="str">
        <f>IFERROR(Inv_SY_B!AX170/Inv_SY_B!$DC170-1,"")</f>
        <v/>
      </c>
      <c r="AY170" s="169" t="str">
        <f>IFERROR(Inv_SY_B!AY170/Inv_SY_B!$DC170-1,"")</f>
        <v/>
      </c>
      <c r="AZ170" s="169" t="str">
        <f>IFERROR(Inv_SY_B!AZ170/Inv_SY_B!$DC170-1,"")</f>
        <v/>
      </c>
      <c r="BA170" s="169" t="str">
        <f>IFERROR(Inv_SY_B!BA170/Inv_SY_B!$DC170-1,"")</f>
        <v/>
      </c>
      <c r="BB170" s="169" t="str">
        <f>IFERROR(Inv_SY_B!BB170/Inv_SY_B!$DC170-1,"")</f>
        <v/>
      </c>
      <c r="BC170" s="169" t="str">
        <f>IFERROR(Inv_SY_B!BC170/Inv_SY_B!$DC170-1,"")</f>
        <v/>
      </c>
      <c r="BD170" s="169" t="str">
        <f>IFERROR(Inv_SY_B!BD170/Inv_SY_B!$DC170-1,"")</f>
        <v/>
      </c>
      <c r="BE170" s="169" t="str">
        <f>IFERROR(Inv_SY_B!BE170/Inv_SY_B!$DC170-1,"")</f>
        <v/>
      </c>
      <c r="BF170" s="169" t="str">
        <f>IFERROR(Inv_SY_B!BF170/Inv_SY_B!$DC170-1,"")</f>
        <v/>
      </c>
      <c r="BG170" s="169" t="str">
        <f>IFERROR(Inv_SY_B!BG170/Inv_SY_B!$DC170-1,"")</f>
        <v/>
      </c>
      <c r="BH170" s="169" t="str">
        <f>IFERROR(Inv_SY_B!BH170/Inv_SY_B!$DC170-1,"")</f>
        <v/>
      </c>
      <c r="BI170" s="169" t="str">
        <f>IFERROR(Inv_SY_B!BI170/Inv_SY_B!$DC170-1,"")</f>
        <v/>
      </c>
      <c r="BJ170" s="169" t="str">
        <f>IFERROR(Inv_SY_B!BJ170/Inv_SY_B!$DC170-1,"")</f>
        <v/>
      </c>
      <c r="BK170" s="169" t="str">
        <f>IFERROR(Inv_SY_B!BK170/Inv_SY_B!$DC170-1,"")</f>
        <v/>
      </c>
      <c r="BL170" s="169" t="str">
        <f>IFERROR(Inv_SY_B!BL170/Inv_SY_B!$DC170-1,"")</f>
        <v/>
      </c>
      <c r="BM170" s="169" t="str">
        <f>IFERROR(Inv_SY_B!BM170/Inv_SY_B!$DC170-1,"")</f>
        <v/>
      </c>
      <c r="BN170" s="169" t="str">
        <f>IFERROR(Inv_SY_B!BN170/Inv_SY_B!$DC170-1,"")</f>
        <v/>
      </c>
      <c r="BO170" s="169" t="str">
        <f>IFERROR(Inv_SY_B!BO170/Inv_SY_B!$DC170-1,"")</f>
        <v/>
      </c>
      <c r="BP170" s="169" t="str">
        <f>IFERROR(Inv_SY_B!BP170/Inv_SY_B!$DC170-1,"")</f>
        <v/>
      </c>
      <c r="BQ170" s="169" t="str">
        <f>IFERROR(Inv_SY_B!BQ170/Inv_SY_B!$DC170-1,"")</f>
        <v/>
      </c>
      <c r="BR170" s="169" t="str">
        <f>IFERROR(Inv_SY_B!BR170/Inv_SY_B!$DC170-1,"")</f>
        <v/>
      </c>
      <c r="BS170" s="169" t="str">
        <f>IFERROR(Inv_SY_B!BS170/Inv_SY_B!$DC170-1,"")</f>
        <v/>
      </c>
      <c r="BT170" s="169" t="str">
        <f>IFERROR(Inv_SY_B!BT170/Inv_SY_B!$DC170-1,"")</f>
        <v/>
      </c>
      <c r="BU170" s="169" t="str">
        <f>IFERROR(Inv_SY_B!BU170/Inv_SY_B!$DC170-1,"")</f>
        <v/>
      </c>
      <c r="BV170" s="169" t="str">
        <f>IFERROR(Inv_SY_B!BV170/Inv_SY_B!$DC170-1,"")</f>
        <v/>
      </c>
      <c r="BW170" s="169" t="str">
        <f>IFERROR(Inv_SY_B!BW170/Inv_SY_B!$DC170-1,"")</f>
        <v/>
      </c>
      <c r="BX170" s="169" t="str">
        <f>IFERROR(Inv_SY_B!BX170/Inv_SY_B!$DC170-1,"")</f>
        <v/>
      </c>
      <c r="BY170" s="169" t="str">
        <f>IFERROR(Inv_SY_B!BY170/Inv_SY_B!$DC170-1,"")</f>
        <v/>
      </c>
      <c r="BZ170" s="169" t="str">
        <f>IFERROR(Inv_SY_B!BZ170/Inv_SY_B!$DC170-1,"")</f>
        <v/>
      </c>
      <c r="CA170" s="169" t="str">
        <f>IFERROR(Inv_SY_B!CA170/Inv_SY_B!$DC170-1,"")</f>
        <v/>
      </c>
      <c r="CB170" s="169" t="str">
        <f>IFERROR(Inv_SY_B!CB170/Inv_SY_B!$DC170-1,"")</f>
        <v/>
      </c>
      <c r="CC170" s="169" t="str">
        <f>IFERROR(Inv_SY_B!CC170/Inv_SY_B!$DC170-1,"")</f>
        <v/>
      </c>
      <c r="CD170" s="169" t="str">
        <f>IFERROR(Inv_SY_B!CD170/Inv_SY_B!$DC170-1,"")</f>
        <v/>
      </c>
      <c r="CE170" s="169" t="str">
        <f>IFERROR(Inv_SY_B!CE170/Inv_SY_B!$DC170-1,"")</f>
        <v/>
      </c>
      <c r="CF170" s="169" t="str">
        <f>IFERROR(Inv_SY_B!CF170/Inv_SY_B!$DC170-1,"")</f>
        <v/>
      </c>
      <c r="CG170" s="169" t="str">
        <f>IFERROR(Inv_SY_B!CG170/Inv_SY_B!$DC170-1,"")</f>
        <v/>
      </c>
      <c r="CH170" s="169" t="str">
        <f>IFERROR(Inv_SY_B!CH170/Inv_SY_B!$DC170-1,"")</f>
        <v/>
      </c>
      <c r="CI170" s="169" t="str">
        <f>IFERROR(Inv_SY_B!CI170/Inv_SY_B!$DC170-1,"")</f>
        <v/>
      </c>
      <c r="CJ170" s="169" t="str">
        <f>IFERROR(Inv_SY_B!CJ170/Inv_SY_B!$DC170-1,"")</f>
        <v/>
      </c>
      <c r="CK170" s="169" t="str">
        <f>IFERROR(Inv_SY_B!CK170/Inv_SY_B!$DC170-1,"")</f>
        <v/>
      </c>
      <c r="CL170" s="169" t="str">
        <f>IFERROR(Inv_SY_B!CL170/Inv_SY_B!$DC170-1,"")</f>
        <v/>
      </c>
      <c r="CM170" s="169" t="str">
        <f>IFERROR(Inv_SY_B!CM170/Inv_SY_B!$DB170-1,"")</f>
        <v/>
      </c>
      <c r="CN170" s="169" t="str">
        <f>IFERROR(Inv_SY_B!CN170/Inv_SY_B!$DB170-1,"")</f>
        <v/>
      </c>
      <c r="CO170" s="169" t="str">
        <f>IFERROR(Inv_SY_B!CO170/Inv_SY_B!$DB170-1,"")</f>
        <v/>
      </c>
      <c r="CP170" s="169" t="str">
        <f>IFERROR(Inv_SY_B!CP170/Inv_SY_B!$DB170-1,"")</f>
        <v/>
      </c>
      <c r="CQ170" s="169" t="str">
        <f>IFERROR(Inv_SY_B!CQ170/Inv_SY_B!$DB170-1,"")</f>
        <v/>
      </c>
      <c r="CR170" s="169" t="str">
        <f>IFERROR(Inv_SY_B!CR170/Inv_SY_B!$DB170-1,"")</f>
        <v/>
      </c>
      <c r="CS170" s="169" t="str">
        <f>IFERROR(Inv_SY_B!CS170/Inv_SY_B!$DB170-1,"")</f>
        <v/>
      </c>
      <c r="CT170" s="169" t="str">
        <f>IFERROR(Inv_SY_B!CT170/Inv_SY_B!$DB170-1,"")</f>
        <v/>
      </c>
      <c r="CU170" s="169" t="str">
        <f>IFERROR(Inv_SY_B!CU170/Inv_SY_B!$DB170-1,"")</f>
        <v/>
      </c>
      <c r="CV170" s="169" t="str">
        <f>IFERROR(Inv_SY_B!CV170/Inv_SY_B!$DB170-1,"")</f>
        <v/>
      </c>
      <c r="CW170" s="169" t="str">
        <f>IFERROR(Inv_SY_B!CW170/Inv_SY_B!$DB170-1,"")</f>
        <v/>
      </c>
      <c r="CX170" s="169" t="str">
        <f>IFERROR(Inv_SY_B!CX170/Inv_SY_B!$DB170-1,"")</f>
        <v/>
      </c>
      <c r="CY170" s="169" t="str">
        <f>IFERROR(Inv_SY_B!CY170/Inv_SY_B!$DB170-1,"")</f>
        <v/>
      </c>
      <c r="CZ170" s="169" t="str">
        <f>IFERROR(Inv_SY_B!CZ170/Inv_SY_B!$DB170-1,"")</f>
        <v/>
      </c>
    </row>
    <row r="171" spans="2:104">
      <c r="B171" s="164">
        <f t="shared" si="3"/>
        <v>45863</v>
      </c>
      <c r="C171" s="169" t="str">
        <f>IFERROR(Inv_SY_B!C171/Inv_SY_B!$DA171-1,"")</f>
        <v/>
      </c>
      <c r="D171" s="169" t="str">
        <f>IFERROR(Inv_SY_B!D171/Inv_SY_B!$DA171-1,"")</f>
        <v/>
      </c>
      <c r="E171" s="169" t="str">
        <f>IFERROR(Inv_SY_B!E171/Inv_SY_B!$DA171-1,"")</f>
        <v/>
      </c>
      <c r="F171" s="169" t="str">
        <f>IFERROR(Inv_SY_B!F171/Inv_SY_B!$DA171-1,"")</f>
        <v/>
      </c>
      <c r="G171" s="169" t="str">
        <f>IFERROR(Inv_SY_B!G171/Inv_SY_B!$DA171-1,"")</f>
        <v/>
      </c>
      <c r="H171" s="169" t="str">
        <f>IFERROR(Inv_SY_B!H171/Inv_SY_B!$DA171-1,"")</f>
        <v/>
      </c>
      <c r="I171" s="169" t="str">
        <f>IFERROR(Inv_SY_B!I171/Inv_SY_B!$DA171-1,"")</f>
        <v/>
      </c>
      <c r="J171" s="169" t="str">
        <f>IFERROR(Inv_SY_B!J171/Inv_SY_B!$DA171-1,"")</f>
        <v/>
      </c>
      <c r="K171" s="169" t="str">
        <f>IFERROR(Inv_SY_B!K171/Inv_SY_B!$DA171-1,"")</f>
        <v/>
      </c>
      <c r="L171" s="169" t="str">
        <f>IFERROR(Inv_SY_B!L171/Inv_SY_B!$DA171-1,"")</f>
        <v/>
      </c>
      <c r="M171" s="169" t="str">
        <f>IFERROR(Inv_SY_B!M171/Inv_SY_B!$DA171-1,"")</f>
        <v/>
      </c>
      <c r="N171" s="169" t="str">
        <f>IFERROR(Inv_SY_B!N171/Inv_SY_B!$DA171-1,"")</f>
        <v/>
      </c>
      <c r="O171" s="169" t="str">
        <f>IFERROR(Inv_SY_B!O171/Inv_SY_B!$DA171-1,"")</f>
        <v/>
      </c>
      <c r="P171" s="169" t="str">
        <f>IFERROR(Inv_SY_B!P171/Inv_SY_B!$DA171-1,"")</f>
        <v/>
      </c>
      <c r="Q171" s="169" t="str">
        <f>IFERROR(Inv_SY_B!Q171/Inv_SY_B!$DA171-1,"")</f>
        <v/>
      </c>
      <c r="R171" s="169" t="str">
        <f>IFERROR(Inv_SY_B!R171/Inv_SY_B!$DA171-1,"")</f>
        <v/>
      </c>
      <c r="S171" s="169" t="str">
        <f>IFERROR(Inv_SY_B!S171/Inv_SY_B!$DA171-1,"")</f>
        <v/>
      </c>
      <c r="T171" s="169" t="str">
        <f>IFERROR(Inv_SY_B!T171/Inv_SY_B!$DA171-1,"")</f>
        <v/>
      </c>
      <c r="U171" s="169" t="str">
        <f>IFERROR(Inv_SY_B!U171/Inv_SY_B!$DA171-1,"")</f>
        <v/>
      </c>
      <c r="V171" s="169" t="str">
        <f>IFERROR(Inv_SY_B!V171/Inv_SY_B!$DA171-1,"")</f>
        <v/>
      </c>
      <c r="W171" s="169" t="str">
        <f>IFERROR(Inv_SY_B!W171/Inv_SY_B!$DA171-1,"")</f>
        <v/>
      </c>
      <c r="X171" s="169" t="str">
        <f>IFERROR(Inv_SY_B!X171/Inv_SY_B!$DA171-1,"")</f>
        <v/>
      </c>
      <c r="Y171" s="169" t="str">
        <f>IFERROR(Inv_SY_B!Y171/Inv_SY_B!$DA171-1,"")</f>
        <v/>
      </c>
      <c r="Z171" s="169" t="str">
        <f>IFERROR(Inv_SY_B!Z171/Inv_SY_B!$DA171-1,"")</f>
        <v/>
      </c>
      <c r="AA171" s="169" t="str">
        <f>IFERROR(Inv_SY_B!AA171/Inv_SY_B!$DA171-1,"")</f>
        <v/>
      </c>
      <c r="AB171" s="169" t="str">
        <f>IFERROR(Inv_SY_B!AB171/Inv_SY_B!$DA171-1,"")</f>
        <v/>
      </c>
      <c r="AC171" s="169" t="str">
        <f>IFERROR(Inv_SY_B!AC171/Inv_SY_B!$DA171-1,"")</f>
        <v/>
      </c>
      <c r="AD171" s="169" t="str">
        <f>IFERROR(Inv_SY_B!AD171/Inv_SY_B!$DA171-1,"")</f>
        <v/>
      </c>
      <c r="AE171" s="169" t="str">
        <f>IFERROR(Inv_SY_B!AE171/Inv_SY_B!$DA171-1,"")</f>
        <v/>
      </c>
      <c r="AF171" s="169" t="str">
        <f>IFERROR(Inv_SY_B!AF171/Inv_SY_B!$DA171-1,"")</f>
        <v/>
      </c>
      <c r="AG171" s="169" t="str">
        <f>IFERROR(Inv_SY_B!AG171/Inv_SY_B!$DA171-1,"")</f>
        <v/>
      </c>
      <c r="AH171" s="169" t="str">
        <f>IFERROR(Inv_SY_B!AH171/Inv_SY_B!$DA171-1,"")</f>
        <v/>
      </c>
      <c r="AI171" s="169" t="str">
        <f>IFERROR(Inv_SY_B!AI171/Inv_SY_B!$DC171-1,"")</f>
        <v/>
      </c>
      <c r="AJ171" s="169" t="str">
        <f>IFERROR(Inv_SY_B!AJ171/Inv_SY_B!$DC171-1,"")</f>
        <v/>
      </c>
      <c r="AK171" s="169" t="str">
        <f>IFERROR(Inv_SY_B!AK171/Inv_SY_B!$DC171-1,"")</f>
        <v/>
      </c>
      <c r="AL171" s="169" t="str">
        <f>IFERROR(Inv_SY_B!AL171/Inv_SY_B!$DC171-1,"")</f>
        <v/>
      </c>
      <c r="AM171" s="169" t="str">
        <f>IFERROR(Inv_SY_B!AM171/Inv_SY_B!$DC171-1,"")</f>
        <v/>
      </c>
      <c r="AN171" s="169" t="str">
        <f>IFERROR(Inv_SY_B!AN171/Inv_SY_B!$DC171-1,"")</f>
        <v/>
      </c>
      <c r="AO171" s="169" t="str">
        <f>IFERROR(Inv_SY_B!AO171/Inv_SY_B!$DC171-1,"")</f>
        <v/>
      </c>
      <c r="AP171" s="169" t="str">
        <f>IFERROR(Inv_SY_B!AP171/Inv_SY_B!$DC171-1,"")</f>
        <v/>
      </c>
      <c r="AQ171" s="169" t="str">
        <f>IFERROR(Inv_SY_B!AQ171/Inv_SY_B!$DC171-1,"")</f>
        <v/>
      </c>
      <c r="AR171" s="169" t="str">
        <f>IFERROR(Inv_SY_B!AR171/Inv_SY_B!$DC171-1,"")</f>
        <v/>
      </c>
      <c r="AS171" s="169" t="str">
        <f>IFERROR(Inv_SY_B!AS171/Inv_SY_B!$DC171-1,"")</f>
        <v/>
      </c>
      <c r="AT171" s="169" t="str">
        <f>IFERROR(Inv_SY_B!AT171/Inv_SY_B!$DC171-1,"")</f>
        <v/>
      </c>
      <c r="AU171" s="169" t="str">
        <f>IFERROR(Inv_SY_B!AU171/Inv_SY_B!$DC171-1,"")</f>
        <v/>
      </c>
      <c r="AV171" s="169" t="str">
        <f>IFERROR(Inv_SY_B!AV171/Inv_SY_B!$DC171-1,"")</f>
        <v/>
      </c>
      <c r="AW171" s="169" t="str">
        <f>IFERROR(Inv_SY_B!AW171/Inv_SY_B!$DC171-1,"")</f>
        <v/>
      </c>
      <c r="AX171" s="169" t="str">
        <f>IFERROR(Inv_SY_B!AX171/Inv_SY_B!$DC171-1,"")</f>
        <v/>
      </c>
      <c r="AY171" s="169" t="str">
        <f>IFERROR(Inv_SY_B!AY171/Inv_SY_B!$DC171-1,"")</f>
        <v/>
      </c>
      <c r="AZ171" s="169" t="str">
        <f>IFERROR(Inv_SY_B!AZ171/Inv_SY_B!$DC171-1,"")</f>
        <v/>
      </c>
      <c r="BA171" s="169" t="str">
        <f>IFERROR(Inv_SY_B!BA171/Inv_SY_B!$DC171-1,"")</f>
        <v/>
      </c>
      <c r="BB171" s="169" t="str">
        <f>IFERROR(Inv_SY_B!BB171/Inv_SY_B!$DC171-1,"")</f>
        <v/>
      </c>
      <c r="BC171" s="169" t="str">
        <f>IFERROR(Inv_SY_B!BC171/Inv_SY_B!$DC171-1,"")</f>
        <v/>
      </c>
      <c r="BD171" s="169" t="str">
        <f>IFERROR(Inv_SY_B!BD171/Inv_SY_B!$DC171-1,"")</f>
        <v/>
      </c>
      <c r="BE171" s="169" t="str">
        <f>IFERROR(Inv_SY_B!BE171/Inv_SY_B!$DC171-1,"")</f>
        <v/>
      </c>
      <c r="BF171" s="169" t="str">
        <f>IFERROR(Inv_SY_B!BF171/Inv_SY_B!$DC171-1,"")</f>
        <v/>
      </c>
      <c r="BG171" s="169" t="str">
        <f>IFERROR(Inv_SY_B!BG171/Inv_SY_B!$DC171-1,"")</f>
        <v/>
      </c>
      <c r="BH171" s="169" t="str">
        <f>IFERROR(Inv_SY_B!BH171/Inv_SY_B!$DC171-1,"")</f>
        <v/>
      </c>
      <c r="BI171" s="169" t="str">
        <f>IFERROR(Inv_SY_B!BI171/Inv_SY_B!$DC171-1,"")</f>
        <v/>
      </c>
      <c r="BJ171" s="169" t="str">
        <f>IFERROR(Inv_SY_B!BJ171/Inv_SY_B!$DC171-1,"")</f>
        <v/>
      </c>
      <c r="BK171" s="169" t="str">
        <f>IFERROR(Inv_SY_B!BK171/Inv_SY_B!$DC171-1,"")</f>
        <v/>
      </c>
      <c r="BL171" s="169" t="str">
        <f>IFERROR(Inv_SY_B!BL171/Inv_SY_B!$DC171-1,"")</f>
        <v/>
      </c>
      <c r="BM171" s="169" t="str">
        <f>IFERROR(Inv_SY_B!BM171/Inv_SY_B!$DC171-1,"")</f>
        <v/>
      </c>
      <c r="BN171" s="169" t="str">
        <f>IFERROR(Inv_SY_B!BN171/Inv_SY_B!$DC171-1,"")</f>
        <v/>
      </c>
      <c r="BO171" s="169" t="str">
        <f>IFERROR(Inv_SY_B!BO171/Inv_SY_B!$DC171-1,"")</f>
        <v/>
      </c>
      <c r="BP171" s="169" t="str">
        <f>IFERROR(Inv_SY_B!BP171/Inv_SY_B!$DC171-1,"")</f>
        <v/>
      </c>
      <c r="BQ171" s="169" t="str">
        <f>IFERROR(Inv_SY_B!BQ171/Inv_SY_B!$DC171-1,"")</f>
        <v/>
      </c>
      <c r="BR171" s="169" t="str">
        <f>IFERROR(Inv_SY_B!BR171/Inv_SY_B!$DC171-1,"")</f>
        <v/>
      </c>
      <c r="BS171" s="169" t="str">
        <f>IFERROR(Inv_SY_B!BS171/Inv_SY_B!$DC171-1,"")</f>
        <v/>
      </c>
      <c r="BT171" s="169" t="str">
        <f>IFERROR(Inv_SY_B!BT171/Inv_SY_B!$DC171-1,"")</f>
        <v/>
      </c>
      <c r="BU171" s="169" t="str">
        <f>IFERROR(Inv_SY_B!BU171/Inv_SY_B!$DC171-1,"")</f>
        <v/>
      </c>
      <c r="BV171" s="169" t="str">
        <f>IFERROR(Inv_SY_B!BV171/Inv_SY_B!$DC171-1,"")</f>
        <v/>
      </c>
      <c r="BW171" s="169" t="str">
        <f>IFERROR(Inv_SY_B!BW171/Inv_SY_B!$DC171-1,"")</f>
        <v/>
      </c>
      <c r="BX171" s="169" t="str">
        <f>IFERROR(Inv_SY_B!BX171/Inv_SY_B!$DC171-1,"")</f>
        <v/>
      </c>
      <c r="BY171" s="169" t="str">
        <f>IFERROR(Inv_SY_B!BY171/Inv_SY_B!$DC171-1,"")</f>
        <v/>
      </c>
      <c r="BZ171" s="169" t="str">
        <f>IFERROR(Inv_SY_B!BZ171/Inv_SY_B!$DC171-1,"")</f>
        <v/>
      </c>
      <c r="CA171" s="169" t="str">
        <f>IFERROR(Inv_SY_B!CA171/Inv_SY_B!$DC171-1,"")</f>
        <v/>
      </c>
      <c r="CB171" s="169" t="str">
        <f>IFERROR(Inv_SY_B!CB171/Inv_SY_B!$DC171-1,"")</f>
        <v/>
      </c>
      <c r="CC171" s="169" t="str">
        <f>IFERROR(Inv_SY_B!CC171/Inv_SY_B!$DC171-1,"")</f>
        <v/>
      </c>
      <c r="CD171" s="169" t="str">
        <f>IFERROR(Inv_SY_B!CD171/Inv_SY_B!$DC171-1,"")</f>
        <v/>
      </c>
      <c r="CE171" s="169" t="str">
        <f>IFERROR(Inv_SY_B!CE171/Inv_SY_B!$DC171-1,"")</f>
        <v/>
      </c>
      <c r="CF171" s="169" t="str">
        <f>IFERROR(Inv_SY_B!CF171/Inv_SY_B!$DC171-1,"")</f>
        <v/>
      </c>
      <c r="CG171" s="169" t="str">
        <f>IFERROR(Inv_SY_B!CG171/Inv_SY_B!$DC171-1,"")</f>
        <v/>
      </c>
      <c r="CH171" s="169" t="str">
        <f>IFERROR(Inv_SY_B!CH171/Inv_SY_B!$DC171-1,"")</f>
        <v/>
      </c>
      <c r="CI171" s="169" t="str">
        <f>IFERROR(Inv_SY_B!CI171/Inv_SY_B!$DC171-1,"")</f>
        <v/>
      </c>
      <c r="CJ171" s="169" t="str">
        <f>IFERROR(Inv_SY_B!CJ171/Inv_SY_B!$DC171-1,"")</f>
        <v/>
      </c>
      <c r="CK171" s="169" t="str">
        <f>IFERROR(Inv_SY_B!CK171/Inv_SY_B!$DC171-1,"")</f>
        <v/>
      </c>
      <c r="CL171" s="169" t="str">
        <f>IFERROR(Inv_SY_B!CL171/Inv_SY_B!$DC171-1,"")</f>
        <v/>
      </c>
      <c r="CM171" s="169" t="str">
        <f>IFERROR(Inv_SY_B!CM171/Inv_SY_B!$DB171-1,"")</f>
        <v/>
      </c>
      <c r="CN171" s="169" t="str">
        <f>IFERROR(Inv_SY_B!CN171/Inv_SY_B!$DB171-1,"")</f>
        <v/>
      </c>
      <c r="CO171" s="169" t="str">
        <f>IFERROR(Inv_SY_B!CO171/Inv_SY_B!$DB171-1,"")</f>
        <v/>
      </c>
      <c r="CP171" s="169" t="str">
        <f>IFERROR(Inv_SY_B!CP171/Inv_SY_B!$DB171-1,"")</f>
        <v/>
      </c>
      <c r="CQ171" s="169" t="str">
        <f>IFERROR(Inv_SY_B!CQ171/Inv_SY_B!$DB171-1,"")</f>
        <v/>
      </c>
      <c r="CR171" s="169" t="str">
        <f>IFERROR(Inv_SY_B!CR171/Inv_SY_B!$DB171-1,"")</f>
        <v/>
      </c>
      <c r="CS171" s="169" t="str">
        <f>IFERROR(Inv_SY_B!CS171/Inv_SY_B!$DB171-1,"")</f>
        <v/>
      </c>
      <c r="CT171" s="169" t="str">
        <f>IFERROR(Inv_SY_B!CT171/Inv_SY_B!$DB171-1,"")</f>
        <v/>
      </c>
      <c r="CU171" s="169" t="str">
        <f>IFERROR(Inv_SY_B!CU171/Inv_SY_B!$DB171-1,"")</f>
        <v/>
      </c>
      <c r="CV171" s="169" t="str">
        <f>IFERROR(Inv_SY_B!CV171/Inv_SY_B!$DB171-1,"")</f>
        <v/>
      </c>
      <c r="CW171" s="169" t="str">
        <f>IFERROR(Inv_SY_B!CW171/Inv_SY_B!$DB171-1,"")</f>
        <v/>
      </c>
      <c r="CX171" s="169" t="str">
        <f>IFERROR(Inv_SY_B!CX171/Inv_SY_B!$DB171-1,"")</f>
        <v/>
      </c>
      <c r="CY171" s="169" t="str">
        <f>IFERROR(Inv_SY_B!CY171/Inv_SY_B!$DB171-1,"")</f>
        <v/>
      </c>
      <c r="CZ171" s="169" t="str">
        <f>IFERROR(Inv_SY_B!CZ171/Inv_SY_B!$DB171-1,"")</f>
        <v/>
      </c>
    </row>
    <row r="172" spans="2:104">
      <c r="B172" s="164">
        <f t="shared" si="3"/>
        <v>45864</v>
      </c>
      <c r="C172" s="169" t="str">
        <f>IFERROR(Inv_SY_B!C172/Inv_SY_B!$DA172-1,"")</f>
        <v/>
      </c>
      <c r="D172" s="169" t="str">
        <f>IFERROR(Inv_SY_B!D172/Inv_SY_B!$DA172-1,"")</f>
        <v/>
      </c>
      <c r="E172" s="169" t="str">
        <f>IFERROR(Inv_SY_B!E172/Inv_SY_B!$DA172-1,"")</f>
        <v/>
      </c>
      <c r="F172" s="169" t="str">
        <f>IFERROR(Inv_SY_B!F172/Inv_SY_B!$DA172-1,"")</f>
        <v/>
      </c>
      <c r="G172" s="169" t="str">
        <f>IFERROR(Inv_SY_B!G172/Inv_SY_B!$DA172-1,"")</f>
        <v/>
      </c>
      <c r="H172" s="169" t="str">
        <f>IFERROR(Inv_SY_B!H172/Inv_SY_B!$DA172-1,"")</f>
        <v/>
      </c>
      <c r="I172" s="169" t="str">
        <f>IFERROR(Inv_SY_B!I172/Inv_SY_B!$DA172-1,"")</f>
        <v/>
      </c>
      <c r="J172" s="169" t="str">
        <f>IFERROR(Inv_SY_B!J172/Inv_SY_B!$DA172-1,"")</f>
        <v/>
      </c>
      <c r="K172" s="169" t="str">
        <f>IFERROR(Inv_SY_B!K172/Inv_SY_B!$DA172-1,"")</f>
        <v/>
      </c>
      <c r="L172" s="169" t="str">
        <f>IFERROR(Inv_SY_B!L172/Inv_SY_B!$DA172-1,"")</f>
        <v/>
      </c>
      <c r="M172" s="169" t="str">
        <f>IFERROR(Inv_SY_B!M172/Inv_SY_B!$DA172-1,"")</f>
        <v/>
      </c>
      <c r="N172" s="169" t="str">
        <f>IFERROR(Inv_SY_B!N172/Inv_SY_B!$DA172-1,"")</f>
        <v/>
      </c>
      <c r="O172" s="169" t="str">
        <f>IFERROR(Inv_SY_B!O172/Inv_SY_B!$DA172-1,"")</f>
        <v/>
      </c>
      <c r="P172" s="169" t="str">
        <f>IFERROR(Inv_SY_B!P172/Inv_SY_B!$DA172-1,"")</f>
        <v/>
      </c>
      <c r="Q172" s="169" t="str">
        <f>IFERROR(Inv_SY_B!Q172/Inv_SY_B!$DA172-1,"")</f>
        <v/>
      </c>
      <c r="R172" s="169" t="str">
        <f>IFERROR(Inv_SY_B!R172/Inv_SY_B!$DA172-1,"")</f>
        <v/>
      </c>
      <c r="S172" s="169" t="str">
        <f>IFERROR(Inv_SY_B!S172/Inv_SY_B!$DA172-1,"")</f>
        <v/>
      </c>
      <c r="T172" s="169" t="str">
        <f>IFERROR(Inv_SY_B!T172/Inv_SY_B!$DA172-1,"")</f>
        <v/>
      </c>
      <c r="U172" s="169" t="str">
        <f>IFERROR(Inv_SY_B!U172/Inv_SY_B!$DA172-1,"")</f>
        <v/>
      </c>
      <c r="V172" s="169" t="str">
        <f>IFERROR(Inv_SY_B!V172/Inv_SY_B!$DA172-1,"")</f>
        <v/>
      </c>
      <c r="W172" s="169" t="str">
        <f>IFERROR(Inv_SY_B!W172/Inv_SY_B!$DA172-1,"")</f>
        <v/>
      </c>
      <c r="X172" s="169" t="str">
        <f>IFERROR(Inv_SY_B!X172/Inv_SY_B!$DA172-1,"")</f>
        <v/>
      </c>
      <c r="Y172" s="169" t="str">
        <f>IFERROR(Inv_SY_B!Y172/Inv_SY_B!$DA172-1,"")</f>
        <v/>
      </c>
      <c r="Z172" s="169" t="str">
        <f>IFERROR(Inv_SY_B!Z172/Inv_SY_B!$DA172-1,"")</f>
        <v/>
      </c>
      <c r="AA172" s="169" t="str">
        <f>IFERROR(Inv_SY_B!AA172/Inv_SY_B!$DA172-1,"")</f>
        <v/>
      </c>
      <c r="AB172" s="169" t="str">
        <f>IFERROR(Inv_SY_B!AB172/Inv_SY_B!$DA172-1,"")</f>
        <v/>
      </c>
      <c r="AC172" s="169" t="str">
        <f>IFERROR(Inv_SY_B!AC172/Inv_SY_B!$DA172-1,"")</f>
        <v/>
      </c>
      <c r="AD172" s="169" t="str">
        <f>IFERROR(Inv_SY_B!AD172/Inv_SY_B!$DA172-1,"")</f>
        <v/>
      </c>
      <c r="AE172" s="169" t="str">
        <f>IFERROR(Inv_SY_B!AE172/Inv_SY_B!$DA172-1,"")</f>
        <v/>
      </c>
      <c r="AF172" s="169" t="str">
        <f>IFERROR(Inv_SY_B!AF172/Inv_SY_B!$DA172-1,"")</f>
        <v/>
      </c>
      <c r="AG172" s="169" t="str">
        <f>IFERROR(Inv_SY_B!AG172/Inv_SY_B!$DA172-1,"")</f>
        <v/>
      </c>
      <c r="AH172" s="169" t="str">
        <f>IFERROR(Inv_SY_B!AH172/Inv_SY_B!$DA172-1,"")</f>
        <v/>
      </c>
      <c r="AI172" s="169" t="str">
        <f>IFERROR(Inv_SY_B!AI172/Inv_SY_B!$DC172-1,"")</f>
        <v/>
      </c>
      <c r="AJ172" s="169" t="str">
        <f>IFERROR(Inv_SY_B!AJ172/Inv_SY_B!$DC172-1,"")</f>
        <v/>
      </c>
      <c r="AK172" s="169" t="str">
        <f>IFERROR(Inv_SY_B!AK172/Inv_SY_B!$DC172-1,"")</f>
        <v/>
      </c>
      <c r="AL172" s="169" t="str">
        <f>IFERROR(Inv_SY_B!AL172/Inv_SY_B!$DC172-1,"")</f>
        <v/>
      </c>
      <c r="AM172" s="169" t="str">
        <f>IFERROR(Inv_SY_B!AM172/Inv_SY_B!$DC172-1,"")</f>
        <v/>
      </c>
      <c r="AN172" s="169" t="str">
        <f>IFERROR(Inv_SY_B!AN172/Inv_SY_B!$DC172-1,"")</f>
        <v/>
      </c>
      <c r="AO172" s="169" t="str">
        <f>IFERROR(Inv_SY_B!AO172/Inv_SY_B!$DC172-1,"")</f>
        <v/>
      </c>
      <c r="AP172" s="169" t="str">
        <f>IFERROR(Inv_SY_B!AP172/Inv_SY_B!$DC172-1,"")</f>
        <v/>
      </c>
      <c r="AQ172" s="169" t="str">
        <f>IFERROR(Inv_SY_B!AQ172/Inv_SY_B!$DC172-1,"")</f>
        <v/>
      </c>
      <c r="AR172" s="169" t="str">
        <f>IFERROR(Inv_SY_B!AR172/Inv_SY_B!$DC172-1,"")</f>
        <v/>
      </c>
      <c r="AS172" s="169" t="str">
        <f>IFERROR(Inv_SY_B!AS172/Inv_SY_B!$DC172-1,"")</f>
        <v/>
      </c>
      <c r="AT172" s="169" t="str">
        <f>IFERROR(Inv_SY_B!AT172/Inv_SY_B!$DC172-1,"")</f>
        <v/>
      </c>
      <c r="AU172" s="169" t="str">
        <f>IFERROR(Inv_SY_B!AU172/Inv_SY_B!$DC172-1,"")</f>
        <v/>
      </c>
      <c r="AV172" s="169" t="str">
        <f>IFERROR(Inv_SY_B!AV172/Inv_SY_B!$DC172-1,"")</f>
        <v/>
      </c>
      <c r="AW172" s="169" t="str">
        <f>IFERROR(Inv_SY_B!AW172/Inv_SY_B!$DC172-1,"")</f>
        <v/>
      </c>
      <c r="AX172" s="169" t="str">
        <f>IFERROR(Inv_SY_B!AX172/Inv_SY_B!$DC172-1,"")</f>
        <v/>
      </c>
      <c r="AY172" s="169" t="str">
        <f>IFERROR(Inv_SY_B!AY172/Inv_SY_B!$DC172-1,"")</f>
        <v/>
      </c>
      <c r="AZ172" s="169" t="str">
        <f>IFERROR(Inv_SY_B!AZ172/Inv_SY_B!$DC172-1,"")</f>
        <v/>
      </c>
      <c r="BA172" s="169" t="str">
        <f>IFERROR(Inv_SY_B!BA172/Inv_SY_B!$DC172-1,"")</f>
        <v/>
      </c>
      <c r="BB172" s="169" t="str">
        <f>IFERROR(Inv_SY_B!BB172/Inv_SY_B!$DC172-1,"")</f>
        <v/>
      </c>
      <c r="BC172" s="169" t="str">
        <f>IFERROR(Inv_SY_B!BC172/Inv_SY_B!$DC172-1,"")</f>
        <v/>
      </c>
      <c r="BD172" s="169" t="str">
        <f>IFERROR(Inv_SY_B!BD172/Inv_SY_B!$DC172-1,"")</f>
        <v/>
      </c>
      <c r="BE172" s="169" t="str">
        <f>IFERROR(Inv_SY_B!BE172/Inv_SY_B!$DC172-1,"")</f>
        <v/>
      </c>
      <c r="BF172" s="169" t="str">
        <f>IFERROR(Inv_SY_B!BF172/Inv_SY_B!$DC172-1,"")</f>
        <v/>
      </c>
      <c r="BG172" s="169" t="str">
        <f>IFERROR(Inv_SY_B!BG172/Inv_SY_B!$DC172-1,"")</f>
        <v/>
      </c>
      <c r="BH172" s="169" t="str">
        <f>IFERROR(Inv_SY_B!BH172/Inv_SY_B!$DC172-1,"")</f>
        <v/>
      </c>
      <c r="BI172" s="169" t="str">
        <f>IFERROR(Inv_SY_B!BI172/Inv_SY_B!$DC172-1,"")</f>
        <v/>
      </c>
      <c r="BJ172" s="169" t="str">
        <f>IFERROR(Inv_SY_B!BJ172/Inv_SY_B!$DC172-1,"")</f>
        <v/>
      </c>
      <c r="BK172" s="169" t="str">
        <f>IFERROR(Inv_SY_B!BK172/Inv_SY_B!$DC172-1,"")</f>
        <v/>
      </c>
      <c r="BL172" s="169" t="str">
        <f>IFERROR(Inv_SY_B!BL172/Inv_SY_B!$DC172-1,"")</f>
        <v/>
      </c>
      <c r="BM172" s="169" t="str">
        <f>IFERROR(Inv_SY_B!BM172/Inv_SY_B!$DC172-1,"")</f>
        <v/>
      </c>
      <c r="BN172" s="169" t="str">
        <f>IFERROR(Inv_SY_B!BN172/Inv_SY_B!$DC172-1,"")</f>
        <v/>
      </c>
      <c r="BO172" s="169" t="str">
        <f>IFERROR(Inv_SY_B!BO172/Inv_SY_B!$DC172-1,"")</f>
        <v/>
      </c>
      <c r="BP172" s="169" t="str">
        <f>IFERROR(Inv_SY_B!BP172/Inv_SY_B!$DC172-1,"")</f>
        <v/>
      </c>
      <c r="BQ172" s="169" t="str">
        <f>IFERROR(Inv_SY_B!BQ172/Inv_SY_B!$DC172-1,"")</f>
        <v/>
      </c>
      <c r="BR172" s="169" t="str">
        <f>IFERROR(Inv_SY_B!BR172/Inv_SY_B!$DC172-1,"")</f>
        <v/>
      </c>
      <c r="BS172" s="169" t="str">
        <f>IFERROR(Inv_SY_B!BS172/Inv_SY_B!$DC172-1,"")</f>
        <v/>
      </c>
      <c r="BT172" s="169" t="str">
        <f>IFERROR(Inv_SY_B!BT172/Inv_SY_B!$DC172-1,"")</f>
        <v/>
      </c>
      <c r="BU172" s="169" t="str">
        <f>IFERROR(Inv_SY_B!BU172/Inv_SY_B!$DC172-1,"")</f>
        <v/>
      </c>
      <c r="BV172" s="169" t="str">
        <f>IFERROR(Inv_SY_B!BV172/Inv_SY_B!$DC172-1,"")</f>
        <v/>
      </c>
      <c r="BW172" s="169" t="str">
        <f>IFERROR(Inv_SY_B!BW172/Inv_SY_B!$DC172-1,"")</f>
        <v/>
      </c>
      <c r="BX172" s="169" t="str">
        <f>IFERROR(Inv_SY_B!BX172/Inv_SY_B!$DC172-1,"")</f>
        <v/>
      </c>
      <c r="BY172" s="169" t="str">
        <f>IFERROR(Inv_SY_B!BY172/Inv_SY_B!$DC172-1,"")</f>
        <v/>
      </c>
      <c r="BZ172" s="169" t="str">
        <f>IFERROR(Inv_SY_B!BZ172/Inv_SY_B!$DC172-1,"")</f>
        <v/>
      </c>
      <c r="CA172" s="169" t="str">
        <f>IFERROR(Inv_SY_B!CA172/Inv_SY_B!$DC172-1,"")</f>
        <v/>
      </c>
      <c r="CB172" s="169" t="str">
        <f>IFERROR(Inv_SY_B!CB172/Inv_SY_B!$DC172-1,"")</f>
        <v/>
      </c>
      <c r="CC172" s="169" t="str">
        <f>IFERROR(Inv_SY_B!CC172/Inv_SY_B!$DC172-1,"")</f>
        <v/>
      </c>
      <c r="CD172" s="169" t="str">
        <f>IFERROR(Inv_SY_B!CD172/Inv_SY_B!$DC172-1,"")</f>
        <v/>
      </c>
      <c r="CE172" s="169" t="str">
        <f>IFERROR(Inv_SY_B!CE172/Inv_SY_B!$DC172-1,"")</f>
        <v/>
      </c>
      <c r="CF172" s="169" t="str">
        <f>IFERROR(Inv_SY_B!CF172/Inv_SY_B!$DC172-1,"")</f>
        <v/>
      </c>
      <c r="CG172" s="169" t="str">
        <f>IFERROR(Inv_SY_B!CG172/Inv_SY_B!$DC172-1,"")</f>
        <v/>
      </c>
      <c r="CH172" s="169" t="str">
        <f>IFERROR(Inv_SY_B!CH172/Inv_SY_B!$DC172-1,"")</f>
        <v/>
      </c>
      <c r="CI172" s="169" t="str">
        <f>IFERROR(Inv_SY_B!CI172/Inv_SY_B!$DC172-1,"")</f>
        <v/>
      </c>
      <c r="CJ172" s="169" t="str">
        <f>IFERROR(Inv_SY_B!CJ172/Inv_SY_B!$DC172-1,"")</f>
        <v/>
      </c>
      <c r="CK172" s="169" t="str">
        <f>IFERROR(Inv_SY_B!CK172/Inv_SY_B!$DC172-1,"")</f>
        <v/>
      </c>
      <c r="CL172" s="169" t="str">
        <f>IFERROR(Inv_SY_B!CL172/Inv_SY_B!$DC172-1,"")</f>
        <v/>
      </c>
      <c r="CM172" s="169" t="str">
        <f>IFERROR(Inv_SY_B!CM172/Inv_SY_B!$DB172-1,"")</f>
        <v/>
      </c>
      <c r="CN172" s="169" t="str">
        <f>IFERROR(Inv_SY_B!CN172/Inv_SY_B!$DB172-1,"")</f>
        <v/>
      </c>
      <c r="CO172" s="169" t="str">
        <f>IFERROR(Inv_SY_B!CO172/Inv_SY_B!$DB172-1,"")</f>
        <v/>
      </c>
      <c r="CP172" s="169" t="str">
        <f>IFERROR(Inv_SY_B!CP172/Inv_SY_B!$DB172-1,"")</f>
        <v/>
      </c>
      <c r="CQ172" s="169" t="str">
        <f>IFERROR(Inv_SY_B!CQ172/Inv_SY_B!$DB172-1,"")</f>
        <v/>
      </c>
      <c r="CR172" s="169" t="str">
        <f>IFERROR(Inv_SY_B!CR172/Inv_SY_B!$DB172-1,"")</f>
        <v/>
      </c>
      <c r="CS172" s="169" t="str">
        <f>IFERROR(Inv_SY_B!CS172/Inv_SY_B!$DB172-1,"")</f>
        <v/>
      </c>
      <c r="CT172" s="169" t="str">
        <f>IFERROR(Inv_SY_B!CT172/Inv_SY_B!$DB172-1,"")</f>
        <v/>
      </c>
      <c r="CU172" s="169" t="str">
        <f>IFERROR(Inv_SY_B!CU172/Inv_SY_B!$DB172-1,"")</f>
        <v/>
      </c>
      <c r="CV172" s="169" t="str">
        <f>IFERROR(Inv_SY_B!CV172/Inv_SY_B!$DB172-1,"")</f>
        <v/>
      </c>
      <c r="CW172" s="169" t="str">
        <f>IFERROR(Inv_SY_B!CW172/Inv_SY_B!$DB172-1,"")</f>
        <v/>
      </c>
      <c r="CX172" s="169" t="str">
        <f>IFERROR(Inv_SY_B!CX172/Inv_SY_B!$DB172-1,"")</f>
        <v/>
      </c>
      <c r="CY172" s="169" t="str">
        <f>IFERROR(Inv_SY_B!CY172/Inv_SY_B!$DB172-1,"")</f>
        <v/>
      </c>
      <c r="CZ172" s="169" t="str">
        <f>IFERROR(Inv_SY_B!CZ172/Inv_SY_B!$DB172-1,"")</f>
        <v/>
      </c>
    </row>
    <row r="173" spans="2:104">
      <c r="B173" s="164">
        <f t="shared" si="3"/>
        <v>45865</v>
      </c>
      <c r="C173" s="169" t="str">
        <f>IFERROR(Inv_SY_B!C173/Inv_SY_B!$DA173-1,"")</f>
        <v/>
      </c>
      <c r="D173" s="169" t="str">
        <f>IFERROR(Inv_SY_B!D173/Inv_SY_B!$DA173-1,"")</f>
        <v/>
      </c>
      <c r="E173" s="169" t="str">
        <f>IFERROR(Inv_SY_B!E173/Inv_SY_B!$DA173-1,"")</f>
        <v/>
      </c>
      <c r="F173" s="169" t="str">
        <f>IFERROR(Inv_SY_B!F173/Inv_SY_B!$DA173-1,"")</f>
        <v/>
      </c>
      <c r="G173" s="169" t="str">
        <f>IFERROR(Inv_SY_B!G173/Inv_SY_B!$DA173-1,"")</f>
        <v/>
      </c>
      <c r="H173" s="169" t="str">
        <f>IFERROR(Inv_SY_B!H173/Inv_SY_B!$DA173-1,"")</f>
        <v/>
      </c>
      <c r="I173" s="169" t="str">
        <f>IFERROR(Inv_SY_B!I173/Inv_SY_B!$DA173-1,"")</f>
        <v/>
      </c>
      <c r="J173" s="169" t="str">
        <f>IFERROR(Inv_SY_B!J173/Inv_SY_B!$DA173-1,"")</f>
        <v/>
      </c>
      <c r="K173" s="169" t="str">
        <f>IFERROR(Inv_SY_B!K173/Inv_SY_B!$DA173-1,"")</f>
        <v/>
      </c>
      <c r="L173" s="169" t="str">
        <f>IFERROR(Inv_SY_B!L173/Inv_SY_B!$DA173-1,"")</f>
        <v/>
      </c>
      <c r="M173" s="169" t="str">
        <f>IFERROR(Inv_SY_B!M173/Inv_SY_B!$DA173-1,"")</f>
        <v/>
      </c>
      <c r="N173" s="169" t="str">
        <f>IFERROR(Inv_SY_B!N173/Inv_SY_B!$DA173-1,"")</f>
        <v/>
      </c>
      <c r="O173" s="169" t="str">
        <f>IFERROR(Inv_SY_B!O173/Inv_SY_B!$DA173-1,"")</f>
        <v/>
      </c>
      <c r="P173" s="169" t="str">
        <f>IFERROR(Inv_SY_B!P173/Inv_SY_B!$DA173-1,"")</f>
        <v/>
      </c>
      <c r="Q173" s="169" t="str">
        <f>IFERROR(Inv_SY_B!Q173/Inv_SY_B!$DA173-1,"")</f>
        <v/>
      </c>
      <c r="R173" s="169" t="str">
        <f>IFERROR(Inv_SY_B!R173/Inv_SY_B!$DA173-1,"")</f>
        <v/>
      </c>
      <c r="S173" s="169" t="str">
        <f>IFERROR(Inv_SY_B!S173/Inv_SY_B!$DA173-1,"")</f>
        <v/>
      </c>
      <c r="T173" s="169" t="str">
        <f>IFERROR(Inv_SY_B!T173/Inv_SY_B!$DA173-1,"")</f>
        <v/>
      </c>
      <c r="U173" s="169" t="str">
        <f>IFERROR(Inv_SY_B!U173/Inv_SY_B!$DA173-1,"")</f>
        <v/>
      </c>
      <c r="V173" s="169" t="str">
        <f>IFERROR(Inv_SY_B!V173/Inv_SY_B!$DA173-1,"")</f>
        <v/>
      </c>
      <c r="W173" s="169" t="str">
        <f>IFERROR(Inv_SY_B!W173/Inv_SY_B!$DA173-1,"")</f>
        <v/>
      </c>
      <c r="X173" s="169" t="str">
        <f>IFERROR(Inv_SY_B!X173/Inv_SY_B!$DA173-1,"")</f>
        <v/>
      </c>
      <c r="Y173" s="169" t="str">
        <f>IFERROR(Inv_SY_B!Y173/Inv_SY_B!$DA173-1,"")</f>
        <v/>
      </c>
      <c r="Z173" s="169" t="str">
        <f>IFERROR(Inv_SY_B!Z173/Inv_SY_B!$DA173-1,"")</f>
        <v/>
      </c>
      <c r="AA173" s="169" t="str">
        <f>IFERROR(Inv_SY_B!AA173/Inv_SY_B!$DA173-1,"")</f>
        <v/>
      </c>
      <c r="AB173" s="169" t="str">
        <f>IFERROR(Inv_SY_B!AB173/Inv_SY_B!$DA173-1,"")</f>
        <v/>
      </c>
      <c r="AC173" s="169" t="str">
        <f>IFERROR(Inv_SY_B!AC173/Inv_SY_B!$DA173-1,"")</f>
        <v/>
      </c>
      <c r="AD173" s="169" t="str">
        <f>IFERROR(Inv_SY_B!AD173/Inv_SY_B!$DA173-1,"")</f>
        <v/>
      </c>
      <c r="AE173" s="169" t="str">
        <f>IFERROR(Inv_SY_B!AE173/Inv_SY_B!$DA173-1,"")</f>
        <v/>
      </c>
      <c r="AF173" s="169" t="str">
        <f>IFERROR(Inv_SY_B!AF173/Inv_SY_B!$DA173-1,"")</f>
        <v/>
      </c>
      <c r="AG173" s="169" t="str">
        <f>IFERROR(Inv_SY_B!AG173/Inv_SY_B!$DA173-1,"")</f>
        <v/>
      </c>
      <c r="AH173" s="169" t="str">
        <f>IFERROR(Inv_SY_B!AH173/Inv_SY_B!$DA173-1,"")</f>
        <v/>
      </c>
      <c r="AI173" s="169" t="str">
        <f>IFERROR(Inv_SY_B!AI173/Inv_SY_B!$DC173-1,"")</f>
        <v/>
      </c>
      <c r="AJ173" s="169" t="str">
        <f>IFERROR(Inv_SY_B!AJ173/Inv_SY_B!$DC173-1,"")</f>
        <v/>
      </c>
      <c r="AK173" s="169" t="str">
        <f>IFERROR(Inv_SY_B!AK173/Inv_SY_B!$DC173-1,"")</f>
        <v/>
      </c>
      <c r="AL173" s="169" t="str">
        <f>IFERROR(Inv_SY_B!AL173/Inv_SY_B!$DC173-1,"")</f>
        <v/>
      </c>
      <c r="AM173" s="169" t="str">
        <f>IFERROR(Inv_SY_B!AM173/Inv_SY_B!$DC173-1,"")</f>
        <v/>
      </c>
      <c r="AN173" s="169" t="str">
        <f>IFERROR(Inv_SY_B!AN173/Inv_SY_B!$DC173-1,"")</f>
        <v/>
      </c>
      <c r="AO173" s="169" t="str">
        <f>IFERROR(Inv_SY_B!AO173/Inv_SY_B!$DC173-1,"")</f>
        <v/>
      </c>
      <c r="AP173" s="169" t="str">
        <f>IFERROR(Inv_SY_B!AP173/Inv_SY_B!$DC173-1,"")</f>
        <v/>
      </c>
      <c r="AQ173" s="169" t="str">
        <f>IFERROR(Inv_SY_B!AQ173/Inv_SY_B!$DC173-1,"")</f>
        <v/>
      </c>
      <c r="AR173" s="169" t="str">
        <f>IFERROR(Inv_SY_B!AR173/Inv_SY_B!$DC173-1,"")</f>
        <v/>
      </c>
      <c r="AS173" s="169" t="str">
        <f>IFERROR(Inv_SY_B!AS173/Inv_SY_B!$DC173-1,"")</f>
        <v/>
      </c>
      <c r="AT173" s="169" t="str">
        <f>IFERROR(Inv_SY_B!AT173/Inv_SY_B!$DC173-1,"")</f>
        <v/>
      </c>
      <c r="AU173" s="169" t="str">
        <f>IFERROR(Inv_SY_B!AU173/Inv_SY_B!$DC173-1,"")</f>
        <v/>
      </c>
      <c r="AV173" s="169" t="str">
        <f>IFERROR(Inv_SY_B!AV173/Inv_SY_B!$DC173-1,"")</f>
        <v/>
      </c>
      <c r="AW173" s="169" t="str">
        <f>IFERROR(Inv_SY_B!AW173/Inv_SY_B!$DC173-1,"")</f>
        <v/>
      </c>
      <c r="AX173" s="169" t="str">
        <f>IFERROR(Inv_SY_B!AX173/Inv_SY_B!$DC173-1,"")</f>
        <v/>
      </c>
      <c r="AY173" s="169" t="str">
        <f>IFERROR(Inv_SY_B!AY173/Inv_SY_B!$DC173-1,"")</f>
        <v/>
      </c>
      <c r="AZ173" s="169" t="str">
        <f>IFERROR(Inv_SY_B!AZ173/Inv_SY_B!$DC173-1,"")</f>
        <v/>
      </c>
      <c r="BA173" s="169" t="str">
        <f>IFERROR(Inv_SY_B!BA173/Inv_SY_B!$DC173-1,"")</f>
        <v/>
      </c>
      <c r="BB173" s="169" t="str">
        <f>IFERROR(Inv_SY_B!BB173/Inv_SY_B!$DC173-1,"")</f>
        <v/>
      </c>
      <c r="BC173" s="169" t="str">
        <f>IFERROR(Inv_SY_B!BC173/Inv_SY_B!$DC173-1,"")</f>
        <v/>
      </c>
      <c r="BD173" s="169" t="str">
        <f>IFERROR(Inv_SY_B!BD173/Inv_SY_B!$DC173-1,"")</f>
        <v/>
      </c>
      <c r="BE173" s="169" t="str">
        <f>IFERROR(Inv_SY_B!BE173/Inv_SY_B!$DC173-1,"")</f>
        <v/>
      </c>
      <c r="BF173" s="169" t="str">
        <f>IFERROR(Inv_SY_B!BF173/Inv_SY_B!$DC173-1,"")</f>
        <v/>
      </c>
      <c r="BG173" s="169" t="str">
        <f>IFERROR(Inv_SY_B!BG173/Inv_SY_B!$DC173-1,"")</f>
        <v/>
      </c>
      <c r="BH173" s="169" t="str">
        <f>IFERROR(Inv_SY_B!BH173/Inv_SY_B!$DC173-1,"")</f>
        <v/>
      </c>
      <c r="BI173" s="169" t="str">
        <f>IFERROR(Inv_SY_B!BI173/Inv_SY_B!$DC173-1,"")</f>
        <v/>
      </c>
      <c r="BJ173" s="169" t="str">
        <f>IFERROR(Inv_SY_B!BJ173/Inv_SY_B!$DC173-1,"")</f>
        <v/>
      </c>
      <c r="BK173" s="169" t="str">
        <f>IFERROR(Inv_SY_B!BK173/Inv_SY_B!$DC173-1,"")</f>
        <v/>
      </c>
      <c r="BL173" s="169" t="str">
        <f>IFERROR(Inv_SY_B!BL173/Inv_SY_B!$DC173-1,"")</f>
        <v/>
      </c>
      <c r="BM173" s="169" t="str">
        <f>IFERROR(Inv_SY_B!BM173/Inv_SY_B!$DC173-1,"")</f>
        <v/>
      </c>
      <c r="BN173" s="169" t="str">
        <f>IFERROR(Inv_SY_B!BN173/Inv_SY_B!$DC173-1,"")</f>
        <v/>
      </c>
      <c r="BO173" s="169" t="str">
        <f>IFERROR(Inv_SY_B!BO173/Inv_SY_B!$DC173-1,"")</f>
        <v/>
      </c>
      <c r="BP173" s="169" t="str">
        <f>IFERROR(Inv_SY_B!BP173/Inv_SY_B!$DC173-1,"")</f>
        <v/>
      </c>
      <c r="BQ173" s="169" t="str">
        <f>IFERROR(Inv_SY_B!BQ173/Inv_SY_B!$DC173-1,"")</f>
        <v/>
      </c>
      <c r="BR173" s="169" t="str">
        <f>IFERROR(Inv_SY_B!BR173/Inv_SY_B!$DC173-1,"")</f>
        <v/>
      </c>
      <c r="BS173" s="169" t="str">
        <f>IFERROR(Inv_SY_B!BS173/Inv_SY_B!$DC173-1,"")</f>
        <v/>
      </c>
      <c r="BT173" s="169" t="str">
        <f>IFERROR(Inv_SY_B!BT173/Inv_SY_B!$DC173-1,"")</f>
        <v/>
      </c>
      <c r="BU173" s="169" t="str">
        <f>IFERROR(Inv_SY_B!BU173/Inv_SY_B!$DC173-1,"")</f>
        <v/>
      </c>
      <c r="BV173" s="169" t="str">
        <f>IFERROR(Inv_SY_B!BV173/Inv_SY_B!$DC173-1,"")</f>
        <v/>
      </c>
      <c r="BW173" s="169" t="str">
        <f>IFERROR(Inv_SY_B!BW173/Inv_SY_B!$DC173-1,"")</f>
        <v/>
      </c>
      <c r="BX173" s="169" t="str">
        <f>IFERROR(Inv_SY_B!BX173/Inv_SY_B!$DC173-1,"")</f>
        <v/>
      </c>
      <c r="BY173" s="169" t="str">
        <f>IFERROR(Inv_SY_B!BY173/Inv_SY_B!$DC173-1,"")</f>
        <v/>
      </c>
      <c r="BZ173" s="169" t="str">
        <f>IFERROR(Inv_SY_B!BZ173/Inv_SY_B!$DC173-1,"")</f>
        <v/>
      </c>
      <c r="CA173" s="169" t="str">
        <f>IFERROR(Inv_SY_B!CA173/Inv_SY_B!$DC173-1,"")</f>
        <v/>
      </c>
      <c r="CB173" s="169" t="str">
        <f>IFERROR(Inv_SY_B!CB173/Inv_SY_B!$DC173-1,"")</f>
        <v/>
      </c>
      <c r="CC173" s="169" t="str">
        <f>IFERROR(Inv_SY_B!CC173/Inv_SY_B!$DC173-1,"")</f>
        <v/>
      </c>
      <c r="CD173" s="169" t="str">
        <f>IFERROR(Inv_SY_B!CD173/Inv_SY_B!$DC173-1,"")</f>
        <v/>
      </c>
      <c r="CE173" s="169" t="str">
        <f>IFERROR(Inv_SY_B!CE173/Inv_SY_B!$DC173-1,"")</f>
        <v/>
      </c>
      <c r="CF173" s="169" t="str">
        <f>IFERROR(Inv_SY_B!CF173/Inv_SY_B!$DC173-1,"")</f>
        <v/>
      </c>
      <c r="CG173" s="169" t="str">
        <f>IFERROR(Inv_SY_B!CG173/Inv_SY_B!$DC173-1,"")</f>
        <v/>
      </c>
      <c r="CH173" s="169" t="str">
        <f>IFERROR(Inv_SY_B!CH173/Inv_SY_B!$DC173-1,"")</f>
        <v/>
      </c>
      <c r="CI173" s="169" t="str">
        <f>IFERROR(Inv_SY_B!CI173/Inv_SY_B!$DC173-1,"")</f>
        <v/>
      </c>
      <c r="CJ173" s="169" t="str">
        <f>IFERROR(Inv_SY_B!CJ173/Inv_SY_B!$DC173-1,"")</f>
        <v/>
      </c>
      <c r="CK173" s="169" t="str">
        <f>IFERROR(Inv_SY_B!CK173/Inv_SY_B!$DC173-1,"")</f>
        <v/>
      </c>
      <c r="CL173" s="169" t="str">
        <f>IFERROR(Inv_SY_B!CL173/Inv_SY_B!$DC173-1,"")</f>
        <v/>
      </c>
      <c r="CM173" s="169" t="str">
        <f>IFERROR(Inv_SY_B!CM173/Inv_SY_B!$DB173-1,"")</f>
        <v/>
      </c>
      <c r="CN173" s="169" t="str">
        <f>IFERROR(Inv_SY_B!CN173/Inv_SY_B!$DB173-1,"")</f>
        <v/>
      </c>
      <c r="CO173" s="169" t="str">
        <f>IFERROR(Inv_SY_B!CO173/Inv_SY_B!$DB173-1,"")</f>
        <v/>
      </c>
      <c r="CP173" s="169" t="str">
        <f>IFERROR(Inv_SY_B!CP173/Inv_SY_B!$DB173-1,"")</f>
        <v/>
      </c>
      <c r="CQ173" s="169" t="str">
        <f>IFERROR(Inv_SY_B!CQ173/Inv_SY_B!$DB173-1,"")</f>
        <v/>
      </c>
      <c r="CR173" s="169" t="str">
        <f>IFERROR(Inv_SY_B!CR173/Inv_SY_B!$DB173-1,"")</f>
        <v/>
      </c>
      <c r="CS173" s="169" t="str">
        <f>IFERROR(Inv_SY_B!CS173/Inv_SY_B!$DB173-1,"")</f>
        <v/>
      </c>
      <c r="CT173" s="169" t="str">
        <f>IFERROR(Inv_SY_B!CT173/Inv_SY_B!$DB173-1,"")</f>
        <v/>
      </c>
      <c r="CU173" s="169" t="str">
        <f>IFERROR(Inv_SY_B!CU173/Inv_SY_B!$DB173-1,"")</f>
        <v/>
      </c>
      <c r="CV173" s="169" t="str">
        <f>IFERROR(Inv_SY_B!CV173/Inv_SY_B!$DB173-1,"")</f>
        <v/>
      </c>
      <c r="CW173" s="169" t="str">
        <f>IFERROR(Inv_SY_B!CW173/Inv_SY_B!$DB173-1,"")</f>
        <v/>
      </c>
      <c r="CX173" s="169" t="str">
        <f>IFERROR(Inv_SY_B!CX173/Inv_SY_B!$DB173-1,"")</f>
        <v/>
      </c>
      <c r="CY173" s="169" t="str">
        <f>IFERROR(Inv_SY_B!CY173/Inv_SY_B!$DB173-1,"")</f>
        <v/>
      </c>
      <c r="CZ173" s="169" t="str">
        <f>IFERROR(Inv_SY_B!CZ173/Inv_SY_B!$DB173-1,"")</f>
        <v/>
      </c>
    </row>
    <row r="174" spans="2:104">
      <c r="B174" s="164">
        <f t="shared" si="3"/>
        <v>45866</v>
      </c>
      <c r="C174" s="169" t="str">
        <f>IFERROR(Inv_SY_B!C174/Inv_SY_B!$DA174-1,"")</f>
        <v/>
      </c>
      <c r="D174" s="169" t="str">
        <f>IFERROR(Inv_SY_B!D174/Inv_SY_B!$DA174-1,"")</f>
        <v/>
      </c>
      <c r="E174" s="169" t="str">
        <f>IFERROR(Inv_SY_B!E174/Inv_SY_B!$DA174-1,"")</f>
        <v/>
      </c>
      <c r="F174" s="169" t="str">
        <f>IFERROR(Inv_SY_B!F174/Inv_SY_B!$DA174-1,"")</f>
        <v/>
      </c>
      <c r="G174" s="169" t="str">
        <f>IFERROR(Inv_SY_B!G174/Inv_SY_B!$DA174-1,"")</f>
        <v/>
      </c>
      <c r="H174" s="169" t="str">
        <f>IFERROR(Inv_SY_B!H174/Inv_SY_B!$DA174-1,"")</f>
        <v/>
      </c>
      <c r="I174" s="169" t="str">
        <f>IFERROR(Inv_SY_B!I174/Inv_SY_B!$DA174-1,"")</f>
        <v/>
      </c>
      <c r="J174" s="169" t="str">
        <f>IFERROR(Inv_SY_B!J174/Inv_SY_B!$DA174-1,"")</f>
        <v/>
      </c>
      <c r="K174" s="169" t="str">
        <f>IFERROR(Inv_SY_B!K174/Inv_SY_B!$DA174-1,"")</f>
        <v/>
      </c>
      <c r="L174" s="169" t="str">
        <f>IFERROR(Inv_SY_B!L174/Inv_SY_B!$DA174-1,"")</f>
        <v/>
      </c>
      <c r="M174" s="169" t="str">
        <f>IFERROR(Inv_SY_B!M174/Inv_SY_B!$DA174-1,"")</f>
        <v/>
      </c>
      <c r="N174" s="169" t="str">
        <f>IFERROR(Inv_SY_B!N174/Inv_SY_B!$DA174-1,"")</f>
        <v/>
      </c>
      <c r="O174" s="169" t="str">
        <f>IFERROR(Inv_SY_B!O174/Inv_SY_B!$DA174-1,"")</f>
        <v/>
      </c>
      <c r="P174" s="169" t="str">
        <f>IFERROR(Inv_SY_B!P174/Inv_SY_B!$DA174-1,"")</f>
        <v/>
      </c>
      <c r="Q174" s="169" t="str">
        <f>IFERROR(Inv_SY_B!Q174/Inv_SY_B!$DA174-1,"")</f>
        <v/>
      </c>
      <c r="R174" s="169" t="str">
        <f>IFERROR(Inv_SY_B!R174/Inv_SY_B!$DA174-1,"")</f>
        <v/>
      </c>
      <c r="S174" s="169" t="str">
        <f>IFERROR(Inv_SY_B!S174/Inv_SY_B!$DA174-1,"")</f>
        <v/>
      </c>
      <c r="T174" s="169" t="str">
        <f>IFERROR(Inv_SY_B!T174/Inv_SY_B!$DA174-1,"")</f>
        <v/>
      </c>
      <c r="U174" s="169" t="str">
        <f>IFERROR(Inv_SY_B!U174/Inv_SY_B!$DA174-1,"")</f>
        <v/>
      </c>
      <c r="V174" s="169" t="str">
        <f>IFERROR(Inv_SY_B!V174/Inv_SY_B!$DA174-1,"")</f>
        <v/>
      </c>
      <c r="W174" s="169" t="str">
        <f>IFERROR(Inv_SY_B!W174/Inv_SY_B!$DA174-1,"")</f>
        <v/>
      </c>
      <c r="X174" s="169" t="str">
        <f>IFERROR(Inv_SY_B!X174/Inv_SY_B!$DA174-1,"")</f>
        <v/>
      </c>
      <c r="Y174" s="169" t="str">
        <f>IFERROR(Inv_SY_B!Y174/Inv_SY_B!$DA174-1,"")</f>
        <v/>
      </c>
      <c r="Z174" s="169" t="str">
        <f>IFERROR(Inv_SY_B!Z174/Inv_SY_B!$DA174-1,"")</f>
        <v/>
      </c>
      <c r="AA174" s="169" t="str">
        <f>IFERROR(Inv_SY_B!AA174/Inv_SY_B!$DA174-1,"")</f>
        <v/>
      </c>
      <c r="AB174" s="169" t="str">
        <f>IFERROR(Inv_SY_B!AB174/Inv_SY_B!$DA174-1,"")</f>
        <v/>
      </c>
      <c r="AC174" s="169" t="str">
        <f>IFERROR(Inv_SY_B!AC174/Inv_SY_B!$DA174-1,"")</f>
        <v/>
      </c>
      <c r="AD174" s="169" t="str">
        <f>IFERROR(Inv_SY_B!AD174/Inv_SY_B!$DA174-1,"")</f>
        <v/>
      </c>
      <c r="AE174" s="169" t="str">
        <f>IFERROR(Inv_SY_B!AE174/Inv_SY_B!$DA174-1,"")</f>
        <v/>
      </c>
      <c r="AF174" s="169" t="str">
        <f>IFERROR(Inv_SY_B!AF174/Inv_SY_B!$DA174-1,"")</f>
        <v/>
      </c>
      <c r="AG174" s="169" t="str">
        <f>IFERROR(Inv_SY_B!AG174/Inv_SY_B!$DA174-1,"")</f>
        <v/>
      </c>
      <c r="AH174" s="169" t="str">
        <f>IFERROR(Inv_SY_B!AH174/Inv_SY_B!$DA174-1,"")</f>
        <v/>
      </c>
      <c r="AI174" s="169" t="str">
        <f>IFERROR(Inv_SY_B!AI174/Inv_SY_B!$DC174-1,"")</f>
        <v/>
      </c>
      <c r="AJ174" s="169" t="str">
        <f>IFERROR(Inv_SY_B!AJ174/Inv_SY_B!$DC174-1,"")</f>
        <v/>
      </c>
      <c r="AK174" s="169" t="str">
        <f>IFERROR(Inv_SY_B!AK174/Inv_SY_B!$DC174-1,"")</f>
        <v/>
      </c>
      <c r="AL174" s="169" t="str">
        <f>IFERROR(Inv_SY_B!AL174/Inv_SY_B!$DC174-1,"")</f>
        <v/>
      </c>
      <c r="AM174" s="169" t="str">
        <f>IFERROR(Inv_SY_B!AM174/Inv_SY_B!$DC174-1,"")</f>
        <v/>
      </c>
      <c r="AN174" s="169" t="str">
        <f>IFERROR(Inv_SY_B!AN174/Inv_SY_B!$DC174-1,"")</f>
        <v/>
      </c>
      <c r="AO174" s="169" t="str">
        <f>IFERROR(Inv_SY_B!AO174/Inv_SY_B!$DC174-1,"")</f>
        <v/>
      </c>
      <c r="AP174" s="169" t="str">
        <f>IFERROR(Inv_SY_B!AP174/Inv_SY_B!$DC174-1,"")</f>
        <v/>
      </c>
      <c r="AQ174" s="169" t="str">
        <f>IFERROR(Inv_SY_B!AQ174/Inv_SY_B!$DC174-1,"")</f>
        <v/>
      </c>
      <c r="AR174" s="169" t="str">
        <f>IFERROR(Inv_SY_B!AR174/Inv_SY_B!$DC174-1,"")</f>
        <v/>
      </c>
      <c r="AS174" s="169" t="str">
        <f>IFERROR(Inv_SY_B!AS174/Inv_SY_B!$DC174-1,"")</f>
        <v/>
      </c>
      <c r="AT174" s="169" t="str">
        <f>IFERROR(Inv_SY_B!AT174/Inv_SY_B!$DC174-1,"")</f>
        <v/>
      </c>
      <c r="AU174" s="169" t="str">
        <f>IFERROR(Inv_SY_B!AU174/Inv_SY_B!$DC174-1,"")</f>
        <v/>
      </c>
      <c r="AV174" s="169" t="str">
        <f>IFERROR(Inv_SY_B!AV174/Inv_SY_B!$DC174-1,"")</f>
        <v/>
      </c>
      <c r="AW174" s="169" t="str">
        <f>IFERROR(Inv_SY_B!AW174/Inv_SY_B!$DC174-1,"")</f>
        <v/>
      </c>
      <c r="AX174" s="169" t="str">
        <f>IFERROR(Inv_SY_B!AX174/Inv_SY_B!$DC174-1,"")</f>
        <v/>
      </c>
      <c r="AY174" s="169" t="str">
        <f>IFERROR(Inv_SY_B!AY174/Inv_SY_B!$DC174-1,"")</f>
        <v/>
      </c>
      <c r="AZ174" s="169" t="str">
        <f>IFERROR(Inv_SY_B!AZ174/Inv_SY_B!$DC174-1,"")</f>
        <v/>
      </c>
      <c r="BA174" s="169" t="str">
        <f>IFERROR(Inv_SY_B!BA174/Inv_SY_B!$DC174-1,"")</f>
        <v/>
      </c>
      <c r="BB174" s="169" t="str">
        <f>IFERROR(Inv_SY_B!BB174/Inv_SY_B!$DC174-1,"")</f>
        <v/>
      </c>
      <c r="BC174" s="169" t="str">
        <f>IFERROR(Inv_SY_B!BC174/Inv_SY_B!$DC174-1,"")</f>
        <v/>
      </c>
      <c r="BD174" s="169" t="str">
        <f>IFERROR(Inv_SY_B!BD174/Inv_SY_B!$DC174-1,"")</f>
        <v/>
      </c>
      <c r="BE174" s="169" t="str">
        <f>IFERROR(Inv_SY_B!BE174/Inv_SY_B!$DC174-1,"")</f>
        <v/>
      </c>
      <c r="BF174" s="169" t="str">
        <f>IFERROR(Inv_SY_B!BF174/Inv_SY_B!$DC174-1,"")</f>
        <v/>
      </c>
      <c r="BG174" s="169" t="str">
        <f>IFERROR(Inv_SY_B!BG174/Inv_SY_B!$DC174-1,"")</f>
        <v/>
      </c>
      <c r="BH174" s="169" t="str">
        <f>IFERROR(Inv_SY_B!BH174/Inv_SY_B!$DC174-1,"")</f>
        <v/>
      </c>
      <c r="BI174" s="169" t="str">
        <f>IFERROR(Inv_SY_B!BI174/Inv_SY_B!$DC174-1,"")</f>
        <v/>
      </c>
      <c r="BJ174" s="169" t="str">
        <f>IFERROR(Inv_SY_B!BJ174/Inv_SY_B!$DC174-1,"")</f>
        <v/>
      </c>
      <c r="BK174" s="169" t="str">
        <f>IFERROR(Inv_SY_B!BK174/Inv_SY_B!$DC174-1,"")</f>
        <v/>
      </c>
      <c r="BL174" s="169" t="str">
        <f>IFERROR(Inv_SY_B!BL174/Inv_SY_B!$DC174-1,"")</f>
        <v/>
      </c>
      <c r="BM174" s="169" t="str">
        <f>IFERROR(Inv_SY_B!BM174/Inv_SY_B!$DC174-1,"")</f>
        <v/>
      </c>
      <c r="BN174" s="169" t="str">
        <f>IFERROR(Inv_SY_B!BN174/Inv_SY_B!$DC174-1,"")</f>
        <v/>
      </c>
      <c r="BO174" s="169" t="str">
        <f>IFERROR(Inv_SY_B!BO174/Inv_SY_B!$DC174-1,"")</f>
        <v/>
      </c>
      <c r="BP174" s="169" t="str">
        <f>IFERROR(Inv_SY_B!BP174/Inv_SY_B!$DC174-1,"")</f>
        <v/>
      </c>
      <c r="BQ174" s="169" t="str">
        <f>IFERROR(Inv_SY_B!BQ174/Inv_SY_B!$DC174-1,"")</f>
        <v/>
      </c>
      <c r="BR174" s="169" t="str">
        <f>IFERROR(Inv_SY_B!BR174/Inv_SY_B!$DC174-1,"")</f>
        <v/>
      </c>
      <c r="BS174" s="169" t="str">
        <f>IFERROR(Inv_SY_B!BS174/Inv_SY_B!$DC174-1,"")</f>
        <v/>
      </c>
      <c r="BT174" s="169" t="str">
        <f>IFERROR(Inv_SY_B!BT174/Inv_SY_B!$DC174-1,"")</f>
        <v/>
      </c>
      <c r="BU174" s="169" t="str">
        <f>IFERROR(Inv_SY_B!BU174/Inv_SY_B!$DC174-1,"")</f>
        <v/>
      </c>
      <c r="BV174" s="169" t="str">
        <f>IFERROR(Inv_SY_B!BV174/Inv_SY_B!$DC174-1,"")</f>
        <v/>
      </c>
      <c r="BW174" s="169" t="str">
        <f>IFERROR(Inv_SY_B!BW174/Inv_SY_B!$DC174-1,"")</f>
        <v/>
      </c>
      <c r="BX174" s="169" t="str">
        <f>IFERROR(Inv_SY_B!BX174/Inv_SY_B!$DC174-1,"")</f>
        <v/>
      </c>
      <c r="BY174" s="169" t="str">
        <f>IFERROR(Inv_SY_B!BY174/Inv_SY_B!$DC174-1,"")</f>
        <v/>
      </c>
      <c r="BZ174" s="169" t="str">
        <f>IFERROR(Inv_SY_B!BZ174/Inv_SY_B!$DC174-1,"")</f>
        <v/>
      </c>
      <c r="CA174" s="169" t="str">
        <f>IFERROR(Inv_SY_B!CA174/Inv_SY_B!$DC174-1,"")</f>
        <v/>
      </c>
      <c r="CB174" s="169" t="str">
        <f>IFERROR(Inv_SY_B!CB174/Inv_SY_B!$DC174-1,"")</f>
        <v/>
      </c>
      <c r="CC174" s="169" t="str">
        <f>IFERROR(Inv_SY_B!CC174/Inv_SY_B!$DC174-1,"")</f>
        <v/>
      </c>
      <c r="CD174" s="169" t="str">
        <f>IFERROR(Inv_SY_B!CD174/Inv_SY_B!$DC174-1,"")</f>
        <v/>
      </c>
      <c r="CE174" s="169" t="str">
        <f>IFERROR(Inv_SY_B!CE174/Inv_SY_B!$DC174-1,"")</f>
        <v/>
      </c>
      <c r="CF174" s="169" t="str">
        <f>IFERROR(Inv_SY_B!CF174/Inv_SY_B!$DC174-1,"")</f>
        <v/>
      </c>
      <c r="CG174" s="169" t="str">
        <f>IFERROR(Inv_SY_B!CG174/Inv_SY_B!$DC174-1,"")</f>
        <v/>
      </c>
      <c r="CH174" s="169" t="str">
        <f>IFERROR(Inv_SY_B!CH174/Inv_SY_B!$DC174-1,"")</f>
        <v/>
      </c>
      <c r="CI174" s="169" t="str">
        <f>IFERROR(Inv_SY_B!CI174/Inv_SY_B!$DC174-1,"")</f>
        <v/>
      </c>
      <c r="CJ174" s="169" t="str">
        <f>IFERROR(Inv_SY_B!CJ174/Inv_SY_B!$DC174-1,"")</f>
        <v/>
      </c>
      <c r="CK174" s="169" t="str">
        <f>IFERROR(Inv_SY_B!CK174/Inv_SY_B!$DC174-1,"")</f>
        <v/>
      </c>
      <c r="CL174" s="169" t="str">
        <f>IFERROR(Inv_SY_B!CL174/Inv_SY_B!$DC174-1,"")</f>
        <v/>
      </c>
      <c r="CM174" s="169" t="str">
        <f>IFERROR(Inv_SY_B!CM174/Inv_SY_B!$DB174-1,"")</f>
        <v/>
      </c>
      <c r="CN174" s="169" t="str">
        <f>IFERROR(Inv_SY_B!CN174/Inv_SY_B!$DB174-1,"")</f>
        <v/>
      </c>
      <c r="CO174" s="169" t="str">
        <f>IFERROR(Inv_SY_B!CO174/Inv_SY_B!$DB174-1,"")</f>
        <v/>
      </c>
      <c r="CP174" s="169" t="str">
        <f>IFERROR(Inv_SY_B!CP174/Inv_SY_B!$DB174-1,"")</f>
        <v/>
      </c>
      <c r="CQ174" s="169" t="str">
        <f>IFERROR(Inv_SY_B!CQ174/Inv_SY_B!$DB174-1,"")</f>
        <v/>
      </c>
      <c r="CR174" s="169" t="str">
        <f>IFERROR(Inv_SY_B!CR174/Inv_SY_B!$DB174-1,"")</f>
        <v/>
      </c>
      <c r="CS174" s="169" t="str">
        <f>IFERROR(Inv_SY_B!CS174/Inv_SY_B!$DB174-1,"")</f>
        <v/>
      </c>
      <c r="CT174" s="169" t="str">
        <f>IFERROR(Inv_SY_B!CT174/Inv_SY_B!$DB174-1,"")</f>
        <v/>
      </c>
      <c r="CU174" s="169" t="str">
        <f>IFERROR(Inv_SY_B!CU174/Inv_SY_B!$DB174-1,"")</f>
        <v/>
      </c>
      <c r="CV174" s="169" t="str">
        <f>IFERROR(Inv_SY_B!CV174/Inv_SY_B!$DB174-1,"")</f>
        <v/>
      </c>
      <c r="CW174" s="169" t="str">
        <f>IFERROR(Inv_SY_B!CW174/Inv_SY_B!$DB174-1,"")</f>
        <v/>
      </c>
      <c r="CX174" s="169" t="str">
        <f>IFERROR(Inv_SY_B!CX174/Inv_SY_B!$DB174-1,"")</f>
        <v/>
      </c>
      <c r="CY174" s="169" t="str">
        <f>IFERROR(Inv_SY_B!CY174/Inv_SY_B!$DB174-1,"")</f>
        <v/>
      </c>
      <c r="CZ174" s="169" t="str">
        <f>IFERROR(Inv_SY_B!CZ174/Inv_SY_B!$DB174-1,"")</f>
        <v/>
      </c>
    </row>
    <row r="175" spans="2:104">
      <c r="B175" s="164">
        <f t="shared" si="3"/>
        <v>45867</v>
      </c>
      <c r="C175" s="169" t="str">
        <f>IFERROR(Inv_SY_B!C175/Inv_SY_B!$DA175-1,"")</f>
        <v/>
      </c>
      <c r="D175" s="169" t="str">
        <f>IFERROR(Inv_SY_B!D175/Inv_SY_B!$DA175-1,"")</f>
        <v/>
      </c>
      <c r="E175" s="169" t="str">
        <f>IFERROR(Inv_SY_B!E175/Inv_SY_B!$DA175-1,"")</f>
        <v/>
      </c>
      <c r="F175" s="169" t="str">
        <f>IFERROR(Inv_SY_B!F175/Inv_SY_B!$DA175-1,"")</f>
        <v/>
      </c>
      <c r="G175" s="169" t="str">
        <f>IFERROR(Inv_SY_B!G175/Inv_SY_B!$DA175-1,"")</f>
        <v/>
      </c>
      <c r="H175" s="169" t="str">
        <f>IFERROR(Inv_SY_B!H175/Inv_SY_B!$DA175-1,"")</f>
        <v/>
      </c>
      <c r="I175" s="169" t="str">
        <f>IFERROR(Inv_SY_B!I175/Inv_SY_B!$DA175-1,"")</f>
        <v/>
      </c>
      <c r="J175" s="169" t="str">
        <f>IFERROR(Inv_SY_B!J175/Inv_SY_B!$DA175-1,"")</f>
        <v/>
      </c>
      <c r="K175" s="169" t="str">
        <f>IFERROR(Inv_SY_B!K175/Inv_SY_B!$DA175-1,"")</f>
        <v/>
      </c>
      <c r="L175" s="169" t="str">
        <f>IFERROR(Inv_SY_B!L175/Inv_SY_B!$DA175-1,"")</f>
        <v/>
      </c>
      <c r="M175" s="169" t="str">
        <f>IFERROR(Inv_SY_B!M175/Inv_SY_B!$DA175-1,"")</f>
        <v/>
      </c>
      <c r="N175" s="169" t="str">
        <f>IFERROR(Inv_SY_B!N175/Inv_SY_B!$DA175-1,"")</f>
        <v/>
      </c>
      <c r="O175" s="169" t="str">
        <f>IFERROR(Inv_SY_B!O175/Inv_SY_B!$DA175-1,"")</f>
        <v/>
      </c>
      <c r="P175" s="169" t="str">
        <f>IFERROR(Inv_SY_B!P175/Inv_SY_B!$DA175-1,"")</f>
        <v/>
      </c>
      <c r="Q175" s="169" t="str">
        <f>IFERROR(Inv_SY_B!Q175/Inv_SY_B!$DA175-1,"")</f>
        <v/>
      </c>
      <c r="R175" s="169" t="str">
        <f>IFERROR(Inv_SY_B!R175/Inv_SY_B!$DA175-1,"")</f>
        <v/>
      </c>
      <c r="S175" s="169" t="str">
        <f>IFERROR(Inv_SY_B!S175/Inv_SY_B!$DA175-1,"")</f>
        <v/>
      </c>
      <c r="T175" s="169" t="str">
        <f>IFERROR(Inv_SY_B!T175/Inv_SY_B!$DA175-1,"")</f>
        <v/>
      </c>
      <c r="U175" s="169" t="str">
        <f>IFERROR(Inv_SY_B!U175/Inv_SY_B!$DA175-1,"")</f>
        <v/>
      </c>
      <c r="V175" s="169" t="str">
        <f>IFERROR(Inv_SY_B!V175/Inv_SY_B!$DA175-1,"")</f>
        <v/>
      </c>
      <c r="W175" s="169" t="str">
        <f>IFERROR(Inv_SY_B!W175/Inv_SY_B!$DA175-1,"")</f>
        <v/>
      </c>
      <c r="X175" s="169" t="str">
        <f>IFERROR(Inv_SY_B!X175/Inv_SY_B!$DA175-1,"")</f>
        <v/>
      </c>
      <c r="Y175" s="169" t="str">
        <f>IFERROR(Inv_SY_B!Y175/Inv_SY_B!$DA175-1,"")</f>
        <v/>
      </c>
      <c r="Z175" s="169" t="str">
        <f>IFERROR(Inv_SY_B!Z175/Inv_SY_B!$DA175-1,"")</f>
        <v/>
      </c>
      <c r="AA175" s="169" t="str">
        <f>IFERROR(Inv_SY_B!AA175/Inv_SY_B!$DA175-1,"")</f>
        <v/>
      </c>
      <c r="AB175" s="169" t="str">
        <f>IFERROR(Inv_SY_B!AB175/Inv_SY_B!$DA175-1,"")</f>
        <v/>
      </c>
      <c r="AC175" s="169" t="str">
        <f>IFERROR(Inv_SY_B!AC175/Inv_SY_B!$DA175-1,"")</f>
        <v/>
      </c>
      <c r="AD175" s="169" t="str">
        <f>IFERROR(Inv_SY_B!AD175/Inv_SY_B!$DA175-1,"")</f>
        <v/>
      </c>
      <c r="AE175" s="169" t="str">
        <f>IFERROR(Inv_SY_B!AE175/Inv_SY_B!$DA175-1,"")</f>
        <v/>
      </c>
      <c r="AF175" s="169" t="str">
        <f>IFERROR(Inv_SY_B!AF175/Inv_SY_B!$DA175-1,"")</f>
        <v/>
      </c>
      <c r="AG175" s="169" t="str">
        <f>IFERROR(Inv_SY_B!AG175/Inv_SY_B!$DA175-1,"")</f>
        <v/>
      </c>
      <c r="AH175" s="169" t="str">
        <f>IFERROR(Inv_SY_B!AH175/Inv_SY_B!$DA175-1,"")</f>
        <v/>
      </c>
      <c r="AI175" s="169" t="str">
        <f>IFERROR(Inv_SY_B!AI175/Inv_SY_B!$DC175-1,"")</f>
        <v/>
      </c>
      <c r="AJ175" s="169" t="str">
        <f>IFERROR(Inv_SY_B!AJ175/Inv_SY_B!$DC175-1,"")</f>
        <v/>
      </c>
      <c r="AK175" s="169" t="str">
        <f>IFERROR(Inv_SY_B!AK175/Inv_SY_B!$DC175-1,"")</f>
        <v/>
      </c>
      <c r="AL175" s="169" t="str">
        <f>IFERROR(Inv_SY_B!AL175/Inv_SY_B!$DC175-1,"")</f>
        <v/>
      </c>
      <c r="AM175" s="169" t="str">
        <f>IFERROR(Inv_SY_B!AM175/Inv_SY_B!$DC175-1,"")</f>
        <v/>
      </c>
      <c r="AN175" s="169" t="str">
        <f>IFERROR(Inv_SY_B!AN175/Inv_SY_B!$DC175-1,"")</f>
        <v/>
      </c>
      <c r="AO175" s="169" t="str">
        <f>IFERROR(Inv_SY_B!AO175/Inv_SY_B!$DC175-1,"")</f>
        <v/>
      </c>
      <c r="AP175" s="169" t="str">
        <f>IFERROR(Inv_SY_B!AP175/Inv_SY_B!$DC175-1,"")</f>
        <v/>
      </c>
      <c r="AQ175" s="169" t="str">
        <f>IFERROR(Inv_SY_B!AQ175/Inv_SY_B!$DC175-1,"")</f>
        <v/>
      </c>
      <c r="AR175" s="169" t="str">
        <f>IFERROR(Inv_SY_B!AR175/Inv_SY_B!$DC175-1,"")</f>
        <v/>
      </c>
      <c r="AS175" s="169" t="str">
        <f>IFERROR(Inv_SY_B!AS175/Inv_SY_B!$DC175-1,"")</f>
        <v/>
      </c>
      <c r="AT175" s="169" t="str">
        <f>IFERROR(Inv_SY_B!AT175/Inv_SY_B!$DC175-1,"")</f>
        <v/>
      </c>
      <c r="AU175" s="169" t="str">
        <f>IFERROR(Inv_SY_B!AU175/Inv_SY_B!$DC175-1,"")</f>
        <v/>
      </c>
      <c r="AV175" s="169" t="str">
        <f>IFERROR(Inv_SY_B!AV175/Inv_SY_B!$DC175-1,"")</f>
        <v/>
      </c>
      <c r="AW175" s="169" t="str">
        <f>IFERROR(Inv_SY_B!AW175/Inv_SY_B!$DC175-1,"")</f>
        <v/>
      </c>
      <c r="AX175" s="169" t="str">
        <f>IFERROR(Inv_SY_B!AX175/Inv_SY_B!$DC175-1,"")</f>
        <v/>
      </c>
      <c r="AY175" s="169" t="str">
        <f>IFERROR(Inv_SY_B!AY175/Inv_SY_B!$DC175-1,"")</f>
        <v/>
      </c>
      <c r="AZ175" s="169" t="str">
        <f>IFERROR(Inv_SY_B!AZ175/Inv_SY_B!$DC175-1,"")</f>
        <v/>
      </c>
      <c r="BA175" s="169" t="str">
        <f>IFERROR(Inv_SY_B!BA175/Inv_SY_B!$DC175-1,"")</f>
        <v/>
      </c>
      <c r="BB175" s="169" t="str">
        <f>IFERROR(Inv_SY_B!BB175/Inv_SY_B!$DC175-1,"")</f>
        <v/>
      </c>
      <c r="BC175" s="169" t="str">
        <f>IFERROR(Inv_SY_B!BC175/Inv_SY_B!$DC175-1,"")</f>
        <v/>
      </c>
      <c r="BD175" s="169" t="str">
        <f>IFERROR(Inv_SY_B!BD175/Inv_SY_B!$DC175-1,"")</f>
        <v/>
      </c>
      <c r="BE175" s="169" t="str">
        <f>IFERROR(Inv_SY_B!BE175/Inv_SY_B!$DC175-1,"")</f>
        <v/>
      </c>
      <c r="BF175" s="169" t="str">
        <f>IFERROR(Inv_SY_B!BF175/Inv_SY_B!$DC175-1,"")</f>
        <v/>
      </c>
      <c r="BG175" s="169" t="str">
        <f>IFERROR(Inv_SY_B!BG175/Inv_SY_B!$DC175-1,"")</f>
        <v/>
      </c>
      <c r="BH175" s="169" t="str">
        <f>IFERROR(Inv_SY_B!BH175/Inv_SY_B!$DC175-1,"")</f>
        <v/>
      </c>
      <c r="BI175" s="169" t="str">
        <f>IFERROR(Inv_SY_B!BI175/Inv_SY_B!$DC175-1,"")</f>
        <v/>
      </c>
      <c r="BJ175" s="169" t="str">
        <f>IFERROR(Inv_SY_B!BJ175/Inv_SY_B!$DC175-1,"")</f>
        <v/>
      </c>
      <c r="BK175" s="169" t="str">
        <f>IFERROR(Inv_SY_B!BK175/Inv_SY_B!$DC175-1,"")</f>
        <v/>
      </c>
      <c r="BL175" s="169" t="str">
        <f>IFERROR(Inv_SY_B!BL175/Inv_SY_B!$DC175-1,"")</f>
        <v/>
      </c>
      <c r="BM175" s="169" t="str">
        <f>IFERROR(Inv_SY_B!BM175/Inv_SY_B!$DC175-1,"")</f>
        <v/>
      </c>
      <c r="BN175" s="169" t="str">
        <f>IFERROR(Inv_SY_B!BN175/Inv_SY_B!$DC175-1,"")</f>
        <v/>
      </c>
      <c r="BO175" s="169" t="str">
        <f>IFERROR(Inv_SY_B!BO175/Inv_SY_B!$DC175-1,"")</f>
        <v/>
      </c>
      <c r="BP175" s="169" t="str">
        <f>IFERROR(Inv_SY_B!BP175/Inv_SY_B!$DC175-1,"")</f>
        <v/>
      </c>
      <c r="BQ175" s="169" t="str">
        <f>IFERROR(Inv_SY_B!BQ175/Inv_SY_B!$DC175-1,"")</f>
        <v/>
      </c>
      <c r="BR175" s="169" t="str">
        <f>IFERROR(Inv_SY_B!BR175/Inv_SY_B!$DC175-1,"")</f>
        <v/>
      </c>
      <c r="BS175" s="169" t="str">
        <f>IFERROR(Inv_SY_B!BS175/Inv_SY_B!$DC175-1,"")</f>
        <v/>
      </c>
      <c r="BT175" s="169" t="str">
        <f>IFERROR(Inv_SY_B!BT175/Inv_SY_B!$DC175-1,"")</f>
        <v/>
      </c>
      <c r="BU175" s="169" t="str">
        <f>IFERROR(Inv_SY_B!BU175/Inv_SY_B!$DC175-1,"")</f>
        <v/>
      </c>
      <c r="BV175" s="169" t="str">
        <f>IFERROR(Inv_SY_B!BV175/Inv_SY_B!$DC175-1,"")</f>
        <v/>
      </c>
      <c r="BW175" s="169" t="str">
        <f>IFERROR(Inv_SY_B!BW175/Inv_SY_B!$DC175-1,"")</f>
        <v/>
      </c>
      <c r="BX175" s="169" t="str">
        <f>IFERROR(Inv_SY_B!BX175/Inv_SY_B!$DC175-1,"")</f>
        <v/>
      </c>
      <c r="BY175" s="169" t="str">
        <f>IFERROR(Inv_SY_B!BY175/Inv_SY_B!$DC175-1,"")</f>
        <v/>
      </c>
      <c r="BZ175" s="169" t="str">
        <f>IFERROR(Inv_SY_B!BZ175/Inv_SY_B!$DC175-1,"")</f>
        <v/>
      </c>
      <c r="CA175" s="169" t="str">
        <f>IFERROR(Inv_SY_B!CA175/Inv_SY_B!$DC175-1,"")</f>
        <v/>
      </c>
      <c r="CB175" s="169" t="str">
        <f>IFERROR(Inv_SY_B!CB175/Inv_SY_B!$DC175-1,"")</f>
        <v/>
      </c>
      <c r="CC175" s="169" t="str">
        <f>IFERROR(Inv_SY_B!CC175/Inv_SY_B!$DC175-1,"")</f>
        <v/>
      </c>
      <c r="CD175" s="169" t="str">
        <f>IFERROR(Inv_SY_B!CD175/Inv_SY_B!$DC175-1,"")</f>
        <v/>
      </c>
      <c r="CE175" s="169" t="str">
        <f>IFERROR(Inv_SY_B!CE175/Inv_SY_B!$DC175-1,"")</f>
        <v/>
      </c>
      <c r="CF175" s="169" t="str">
        <f>IFERROR(Inv_SY_B!CF175/Inv_SY_B!$DC175-1,"")</f>
        <v/>
      </c>
      <c r="CG175" s="169" t="str">
        <f>IFERROR(Inv_SY_B!CG175/Inv_SY_B!$DC175-1,"")</f>
        <v/>
      </c>
      <c r="CH175" s="169" t="str">
        <f>IFERROR(Inv_SY_B!CH175/Inv_SY_B!$DC175-1,"")</f>
        <v/>
      </c>
      <c r="CI175" s="169" t="str">
        <f>IFERROR(Inv_SY_B!CI175/Inv_SY_B!$DC175-1,"")</f>
        <v/>
      </c>
      <c r="CJ175" s="169" t="str">
        <f>IFERROR(Inv_SY_B!CJ175/Inv_SY_B!$DC175-1,"")</f>
        <v/>
      </c>
      <c r="CK175" s="169" t="str">
        <f>IFERROR(Inv_SY_B!CK175/Inv_SY_B!$DC175-1,"")</f>
        <v/>
      </c>
      <c r="CL175" s="169" t="str">
        <f>IFERROR(Inv_SY_B!CL175/Inv_SY_B!$DC175-1,"")</f>
        <v/>
      </c>
      <c r="CM175" s="169" t="str">
        <f>IFERROR(Inv_SY_B!CM175/Inv_SY_B!$DB175-1,"")</f>
        <v/>
      </c>
      <c r="CN175" s="169" t="str">
        <f>IFERROR(Inv_SY_B!CN175/Inv_SY_B!$DB175-1,"")</f>
        <v/>
      </c>
      <c r="CO175" s="169" t="str">
        <f>IFERROR(Inv_SY_B!CO175/Inv_SY_B!$DB175-1,"")</f>
        <v/>
      </c>
      <c r="CP175" s="169" t="str">
        <f>IFERROR(Inv_SY_B!CP175/Inv_SY_B!$DB175-1,"")</f>
        <v/>
      </c>
      <c r="CQ175" s="169" t="str">
        <f>IFERROR(Inv_SY_B!CQ175/Inv_SY_B!$DB175-1,"")</f>
        <v/>
      </c>
      <c r="CR175" s="169" t="str">
        <f>IFERROR(Inv_SY_B!CR175/Inv_SY_B!$DB175-1,"")</f>
        <v/>
      </c>
      <c r="CS175" s="169" t="str">
        <f>IFERROR(Inv_SY_B!CS175/Inv_SY_B!$DB175-1,"")</f>
        <v/>
      </c>
      <c r="CT175" s="169" t="str">
        <f>IFERROR(Inv_SY_B!CT175/Inv_SY_B!$DB175-1,"")</f>
        <v/>
      </c>
      <c r="CU175" s="169" t="str">
        <f>IFERROR(Inv_SY_B!CU175/Inv_SY_B!$DB175-1,"")</f>
        <v/>
      </c>
      <c r="CV175" s="169" t="str">
        <f>IFERROR(Inv_SY_B!CV175/Inv_SY_B!$DB175-1,"")</f>
        <v/>
      </c>
      <c r="CW175" s="169" t="str">
        <f>IFERROR(Inv_SY_B!CW175/Inv_SY_B!$DB175-1,"")</f>
        <v/>
      </c>
      <c r="CX175" s="169" t="str">
        <f>IFERROR(Inv_SY_B!CX175/Inv_SY_B!$DB175-1,"")</f>
        <v/>
      </c>
      <c r="CY175" s="169" t="str">
        <f>IFERROR(Inv_SY_B!CY175/Inv_SY_B!$DB175-1,"")</f>
        <v/>
      </c>
      <c r="CZ175" s="169" t="str">
        <f>IFERROR(Inv_SY_B!CZ175/Inv_SY_B!$DB175-1,"")</f>
        <v/>
      </c>
    </row>
    <row r="176" spans="2:104">
      <c r="B176" s="164">
        <f t="shared" si="3"/>
        <v>45868</v>
      </c>
      <c r="C176" s="169" t="str">
        <f>IFERROR(Inv_SY_B!C176/Inv_SY_B!$DA176-1,"")</f>
        <v/>
      </c>
      <c r="D176" s="169" t="str">
        <f>IFERROR(Inv_SY_B!D176/Inv_SY_B!$DA176-1,"")</f>
        <v/>
      </c>
      <c r="E176" s="169" t="str">
        <f>IFERROR(Inv_SY_B!E176/Inv_SY_B!$DA176-1,"")</f>
        <v/>
      </c>
      <c r="F176" s="169" t="str">
        <f>IFERROR(Inv_SY_B!F176/Inv_SY_B!$DA176-1,"")</f>
        <v/>
      </c>
      <c r="G176" s="169" t="str">
        <f>IFERROR(Inv_SY_B!G176/Inv_SY_B!$DA176-1,"")</f>
        <v/>
      </c>
      <c r="H176" s="169" t="str">
        <f>IFERROR(Inv_SY_B!H176/Inv_SY_B!$DA176-1,"")</f>
        <v/>
      </c>
      <c r="I176" s="169" t="str">
        <f>IFERROR(Inv_SY_B!I176/Inv_SY_B!$DA176-1,"")</f>
        <v/>
      </c>
      <c r="J176" s="169" t="str">
        <f>IFERROR(Inv_SY_B!J176/Inv_SY_B!$DA176-1,"")</f>
        <v/>
      </c>
      <c r="K176" s="169" t="str">
        <f>IFERROR(Inv_SY_B!K176/Inv_SY_B!$DA176-1,"")</f>
        <v/>
      </c>
      <c r="L176" s="169" t="str">
        <f>IFERROR(Inv_SY_B!L176/Inv_SY_B!$DA176-1,"")</f>
        <v/>
      </c>
      <c r="M176" s="169" t="str">
        <f>IFERROR(Inv_SY_B!M176/Inv_SY_B!$DA176-1,"")</f>
        <v/>
      </c>
      <c r="N176" s="169" t="str">
        <f>IFERROR(Inv_SY_B!N176/Inv_SY_B!$DA176-1,"")</f>
        <v/>
      </c>
      <c r="O176" s="169" t="str">
        <f>IFERROR(Inv_SY_B!O176/Inv_SY_B!$DA176-1,"")</f>
        <v/>
      </c>
      <c r="P176" s="169" t="str">
        <f>IFERROR(Inv_SY_B!P176/Inv_SY_B!$DA176-1,"")</f>
        <v/>
      </c>
      <c r="Q176" s="169" t="str">
        <f>IFERROR(Inv_SY_B!Q176/Inv_SY_B!$DA176-1,"")</f>
        <v/>
      </c>
      <c r="R176" s="169" t="str">
        <f>IFERROR(Inv_SY_B!R176/Inv_SY_B!$DA176-1,"")</f>
        <v/>
      </c>
      <c r="S176" s="169" t="str">
        <f>IFERROR(Inv_SY_B!S176/Inv_SY_B!$DA176-1,"")</f>
        <v/>
      </c>
      <c r="T176" s="169" t="str">
        <f>IFERROR(Inv_SY_B!T176/Inv_SY_B!$DA176-1,"")</f>
        <v/>
      </c>
      <c r="U176" s="169" t="str">
        <f>IFERROR(Inv_SY_B!U176/Inv_SY_B!$DA176-1,"")</f>
        <v/>
      </c>
      <c r="V176" s="169" t="str">
        <f>IFERROR(Inv_SY_B!V176/Inv_SY_B!$DA176-1,"")</f>
        <v/>
      </c>
      <c r="W176" s="169" t="str">
        <f>IFERROR(Inv_SY_B!W176/Inv_SY_B!$DA176-1,"")</f>
        <v/>
      </c>
      <c r="X176" s="169" t="str">
        <f>IFERROR(Inv_SY_B!X176/Inv_SY_B!$DA176-1,"")</f>
        <v/>
      </c>
      <c r="Y176" s="169" t="str">
        <f>IFERROR(Inv_SY_B!Y176/Inv_SY_B!$DA176-1,"")</f>
        <v/>
      </c>
      <c r="Z176" s="169" t="str">
        <f>IFERROR(Inv_SY_B!Z176/Inv_SY_B!$DA176-1,"")</f>
        <v/>
      </c>
      <c r="AA176" s="169" t="str">
        <f>IFERROR(Inv_SY_B!AA176/Inv_SY_B!$DA176-1,"")</f>
        <v/>
      </c>
      <c r="AB176" s="169" t="str">
        <f>IFERROR(Inv_SY_B!AB176/Inv_SY_B!$DA176-1,"")</f>
        <v/>
      </c>
      <c r="AC176" s="169" t="str">
        <f>IFERROR(Inv_SY_B!AC176/Inv_SY_B!$DA176-1,"")</f>
        <v/>
      </c>
      <c r="AD176" s="169" t="str">
        <f>IFERROR(Inv_SY_B!AD176/Inv_SY_B!$DA176-1,"")</f>
        <v/>
      </c>
      <c r="AE176" s="169" t="str">
        <f>IFERROR(Inv_SY_B!AE176/Inv_SY_B!$DA176-1,"")</f>
        <v/>
      </c>
      <c r="AF176" s="169" t="str">
        <f>IFERROR(Inv_SY_B!AF176/Inv_SY_B!$DA176-1,"")</f>
        <v/>
      </c>
      <c r="AG176" s="169" t="str">
        <f>IFERROR(Inv_SY_B!AG176/Inv_SY_B!$DA176-1,"")</f>
        <v/>
      </c>
      <c r="AH176" s="169" t="str">
        <f>IFERROR(Inv_SY_B!AH176/Inv_SY_B!$DA176-1,"")</f>
        <v/>
      </c>
      <c r="AI176" s="169" t="str">
        <f>IFERROR(Inv_SY_B!AI176/Inv_SY_B!$DC176-1,"")</f>
        <v/>
      </c>
      <c r="AJ176" s="169" t="str">
        <f>IFERROR(Inv_SY_B!AJ176/Inv_SY_B!$DC176-1,"")</f>
        <v/>
      </c>
      <c r="AK176" s="169" t="str">
        <f>IFERROR(Inv_SY_B!AK176/Inv_SY_B!$DC176-1,"")</f>
        <v/>
      </c>
      <c r="AL176" s="169" t="str">
        <f>IFERROR(Inv_SY_B!AL176/Inv_SY_B!$DC176-1,"")</f>
        <v/>
      </c>
      <c r="AM176" s="169" t="str">
        <f>IFERROR(Inv_SY_B!AM176/Inv_SY_B!$DC176-1,"")</f>
        <v/>
      </c>
      <c r="AN176" s="169" t="str">
        <f>IFERROR(Inv_SY_B!AN176/Inv_SY_B!$DC176-1,"")</f>
        <v/>
      </c>
      <c r="AO176" s="169" t="str">
        <f>IFERROR(Inv_SY_B!AO176/Inv_SY_B!$DC176-1,"")</f>
        <v/>
      </c>
      <c r="AP176" s="169" t="str">
        <f>IFERROR(Inv_SY_B!AP176/Inv_SY_B!$DC176-1,"")</f>
        <v/>
      </c>
      <c r="AQ176" s="169" t="str">
        <f>IFERROR(Inv_SY_B!AQ176/Inv_SY_B!$DC176-1,"")</f>
        <v/>
      </c>
      <c r="AR176" s="169" t="str">
        <f>IFERROR(Inv_SY_B!AR176/Inv_SY_B!$DC176-1,"")</f>
        <v/>
      </c>
      <c r="AS176" s="169" t="str">
        <f>IFERROR(Inv_SY_B!AS176/Inv_SY_B!$DC176-1,"")</f>
        <v/>
      </c>
      <c r="AT176" s="169" t="str">
        <f>IFERROR(Inv_SY_B!AT176/Inv_SY_B!$DC176-1,"")</f>
        <v/>
      </c>
      <c r="AU176" s="169" t="str">
        <f>IFERROR(Inv_SY_B!AU176/Inv_SY_B!$DC176-1,"")</f>
        <v/>
      </c>
      <c r="AV176" s="169" t="str">
        <f>IFERROR(Inv_SY_B!AV176/Inv_SY_B!$DC176-1,"")</f>
        <v/>
      </c>
      <c r="AW176" s="169" t="str">
        <f>IFERROR(Inv_SY_B!AW176/Inv_SY_B!$DC176-1,"")</f>
        <v/>
      </c>
      <c r="AX176" s="169" t="str">
        <f>IFERROR(Inv_SY_B!AX176/Inv_SY_B!$DC176-1,"")</f>
        <v/>
      </c>
      <c r="AY176" s="169" t="str">
        <f>IFERROR(Inv_SY_B!AY176/Inv_SY_B!$DC176-1,"")</f>
        <v/>
      </c>
      <c r="AZ176" s="169" t="str">
        <f>IFERROR(Inv_SY_B!AZ176/Inv_SY_B!$DC176-1,"")</f>
        <v/>
      </c>
      <c r="BA176" s="169" t="str">
        <f>IFERROR(Inv_SY_B!BA176/Inv_SY_B!$DC176-1,"")</f>
        <v/>
      </c>
      <c r="BB176" s="169" t="str">
        <f>IFERROR(Inv_SY_B!BB176/Inv_SY_B!$DC176-1,"")</f>
        <v/>
      </c>
      <c r="BC176" s="169" t="str">
        <f>IFERROR(Inv_SY_B!BC176/Inv_SY_B!$DC176-1,"")</f>
        <v/>
      </c>
      <c r="BD176" s="169" t="str">
        <f>IFERROR(Inv_SY_B!BD176/Inv_SY_B!$DC176-1,"")</f>
        <v/>
      </c>
      <c r="BE176" s="169" t="str">
        <f>IFERROR(Inv_SY_B!BE176/Inv_SY_B!$DC176-1,"")</f>
        <v/>
      </c>
      <c r="BF176" s="169" t="str">
        <f>IFERROR(Inv_SY_B!BF176/Inv_SY_B!$DC176-1,"")</f>
        <v/>
      </c>
      <c r="BG176" s="169" t="str">
        <f>IFERROR(Inv_SY_B!BG176/Inv_SY_B!$DC176-1,"")</f>
        <v/>
      </c>
      <c r="BH176" s="169" t="str">
        <f>IFERROR(Inv_SY_B!BH176/Inv_SY_B!$DC176-1,"")</f>
        <v/>
      </c>
      <c r="BI176" s="169" t="str">
        <f>IFERROR(Inv_SY_B!BI176/Inv_SY_B!$DC176-1,"")</f>
        <v/>
      </c>
      <c r="BJ176" s="169" t="str">
        <f>IFERROR(Inv_SY_B!BJ176/Inv_SY_B!$DC176-1,"")</f>
        <v/>
      </c>
      <c r="BK176" s="169" t="str">
        <f>IFERROR(Inv_SY_B!BK176/Inv_SY_B!$DC176-1,"")</f>
        <v/>
      </c>
      <c r="BL176" s="169" t="str">
        <f>IFERROR(Inv_SY_B!BL176/Inv_SY_B!$DC176-1,"")</f>
        <v/>
      </c>
      <c r="BM176" s="169" t="str">
        <f>IFERROR(Inv_SY_B!BM176/Inv_SY_B!$DC176-1,"")</f>
        <v/>
      </c>
      <c r="BN176" s="169" t="str">
        <f>IFERROR(Inv_SY_B!BN176/Inv_SY_B!$DC176-1,"")</f>
        <v/>
      </c>
      <c r="BO176" s="169" t="str">
        <f>IFERROR(Inv_SY_B!BO176/Inv_SY_B!$DC176-1,"")</f>
        <v/>
      </c>
      <c r="BP176" s="169" t="str">
        <f>IFERROR(Inv_SY_B!BP176/Inv_SY_B!$DC176-1,"")</f>
        <v/>
      </c>
      <c r="BQ176" s="169" t="str">
        <f>IFERROR(Inv_SY_B!BQ176/Inv_SY_B!$DC176-1,"")</f>
        <v/>
      </c>
      <c r="BR176" s="169" t="str">
        <f>IFERROR(Inv_SY_B!BR176/Inv_SY_B!$DC176-1,"")</f>
        <v/>
      </c>
      <c r="BS176" s="169" t="str">
        <f>IFERROR(Inv_SY_B!BS176/Inv_SY_B!$DC176-1,"")</f>
        <v/>
      </c>
      <c r="BT176" s="169" t="str">
        <f>IFERROR(Inv_SY_B!BT176/Inv_SY_B!$DC176-1,"")</f>
        <v/>
      </c>
      <c r="BU176" s="169" t="str">
        <f>IFERROR(Inv_SY_B!BU176/Inv_SY_B!$DC176-1,"")</f>
        <v/>
      </c>
      <c r="BV176" s="169" t="str">
        <f>IFERROR(Inv_SY_B!BV176/Inv_SY_B!$DC176-1,"")</f>
        <v/>
      </c>
      <c r="BW176" s="169" t="str">
        <f>IFERROR(Inv_SY_B!BW176/Inv_SY_B!$DC176-1,"")</f>
        <v/>
      </c>
      <c r="BX176" s="169" t="str">
        <f>IFERROR(Inv_SY_B!BX176/Inv_SY_B!$DC176-1,"")</f>
        <v/>
      </c>
      <c r="BY176" s="169" t="str">
        <f>IFERROR(Inv_SY_B!BY176/Inv_SY_B!$DC176-1,"")</f>
        <v/>
      </c>
      <c r="BZ176" s="169" t="str">
        <f>IFERROR(Inv_SY_B!BZ176/Inv_SY_B!$DC176-1,"")</f>
        <v/>
      </c>
      <c r="CA176" s="169" t="str">
        <f>IFERROR(Inv_SY_B!CA176/Inv_SY_B!$DC176-1,"")</f>
        <v/>
      </c>
      <c r="CB176" s="169" t="str">
        <f>IFERROR(Inv_SY_B!CB176/Inv_SY_B!$DC176-1,"")</f>
        <v/>
      </c>
      <c r="CC176" s="169" t="str">
        <f>IFERROR(Inv_SY_B!CC176/Inv_SY_B!$DC176-1,"")</f>
        <v/>
      </c>
      <c r="CD176" s="169" t="str">
        <f>IFERROR(Inv_SY_B!CD176/Inv_SY_B!$DC176-1,"")</f>
        <v/>
      </c>
      <c r="CE176" s="169" t="str">
        <f>IFERROR(Inv_SY_B!CE176/Inv_SY_B!$DC176-1,"")</f>
        <v/>
      </c>
      <c r="CF176" s="169" t="str">
        <f>IFERROR(Inv_SY_B!CF176/Inv_SY_B!$DC176-1,"")</f>
        <v/>
      </c>
      <c r="CG176" s="169" t="str">
        <f>IFERROR(Inv_SY_B!CG176/Inv_SY_B!$DC176-1,"")</f>
        <v/>
      </c>
      <c r="CH176" s="169" t="str">
        <f>IFERROR(Inv_SY_B!CH176/Inv_SY_B!$DC176-1,"")</f>
        <v/>
      </c>
      <c r="CI176" s="169" t="str">
        <f>IFERROR(Inv_SY_B!CI176/Inv_SY_B!$DC176-1,"")</f>
        <v/>
      </c>
      <c r="CJ176" s="169" t="str">
        <f>IFERROR(Inv_SY_B!CJ176/Inv_SY_B!$DC176-1,"")</f>
        <v/>
      </c>
      <c r="CK176" s="169" t="str">
        <f>IFERROR(Inv_SY_B!CK176/Inv_SY_B!$DC176-1,"")</f>
        <v/>
      </c>
      <c r="CL176" s="169" t="str">
        <f>IFERROR(Inv_SY_B!CL176/Inv_SY_B!$DC176-1,"")</f>
        <v/>
      </c>
      <c r="CM176" s="169" t="str">
        <f>IFERROR(Inv_SY_B!CM176/Inv_SY_B!$DB176-1,"")</f>
        <v/>
      </c>
      <c r="CN176" s="169" t="str">
        <f>IFERROR(Inv_SY_B!CN176/Inv_SY_B!$DB176-1,"")</f>
        <v/>
      </c>
      <c r="CO176" s="169" t="str">
        <f>IFERROR(Inv_SY_B!CO176/Inv_SY_B!$DB176-1,"")</f>
        <v/>
      </c>
      <c r="CP176" s="169" t="str">
        <f>IFERROR(Inv_SY_B!CP176/Inv_SY_B!$DB176-1,"")</f>
        <v/>
      </c>
      <c r="CQ176" s="169" t="str">
        <f>IFERROR(Inv_SY_B!CQ176/Inv_SY_B!$DB176-1,"")</f>
        <v/>
      </c>
      <c r="CR176" s="169" t="str">
        <f>IFERROR(Inv_SY_B!CR176/Inv_SY_B!$DB176-1,"")</f>
        <v/>
      </c>
      <c r="CS176" s="169" t="str">
        <f>IFERROR(Inv_SY_B!CS176/Inv_SY_B!$DB176-1,"")</f>
        <v/>
      </c>
      <c r="CT176" s="169" t="str">
        <f>IFERROR(Inv_SY_B!CT176/Inv_SY_B!$DB176-1,"")</f>
        <v/>
      </c>
      <c r="CU176" s="169" t="str">
        <f>IFERROR(Inv_SY_B!CU176/Inv_SY_B!$DB176-1,"")</f>
        <v/>
      </c>
      <c r="CV176" s="169" t="str">
        <f>IFERROR(Inv_SY_B!CV176/Inv_SY_B!$DB176-1,"")</f>
        <v/>
      </c>
      <c r="CW176" s="169" t="str">
        <f>IFERROR(Inv_SY_B!CW176/Inv_SY_B!$DB176-1,"")</f>
        <v/>
      </c>
      <c r="CX176" s="169" t="str">
        <f>IFERROR(Inv_SY_B!CX176/Inv_SY_B!$DB176-1,"")</f>
        <v/>
      </c>
      <c r="CY176" s="169" t="str">
        <f>IFERROR(Inv_SY_B!CY176/Inv_SY_B!$DB176-1,"")</f>
        <v/>
      </c>
      <c r="CZ176" s="169" t="str">
        <f>IFERROR(Inv_SY_B!CZ176/Inv_SY_B!$DB176-1,"")</f>
        <v/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69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0.24430375286309977</v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>
        <f ca="1">IFERROR(IGA_BD[[#This Row],[Breakdown Time]]*IGA_BD[[#This Row],[Plant Equivalent Weightage]],"")</f>
        <v>1.2093035766723434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0.24430375286309977</v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>
        <f ca="1">IFERROR(IGA_BD[[#This Row],[Breakdown Time]]*IGA_BD[[#This Row],[Plant Equivalent Weightage]],"")</f>
        <v>0.3013079618644896</v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0.16916042168320902</v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>
        <f ca="1">IFERROR(IGA_BD[[#This Row],[Breakdown Time]]*IGA_BD[[#This Row],[Plant Equivalent Weightage]],"")</f>
        <v>0.33268216264364459</v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0.24430375286309977</v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>
        <f ca="1">IFERROR(IGA_BD[[#This Row],[Breakdown Time]]*IGA_BD[[#This Row],[Plant Equivalent Weightage]],"")</f>
        <v>1.2052318474579584</v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0.20737631408938742</v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>
        <f ca="1">IFERROR(IGA_BD[[#This Row],[Breakdown Time]]*IGA_BD[[#This Row],[Plant Equivalent Weightage]],"")</f>
        <v>0.15553223556704057</v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0.11380119809713984</v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>
        <f ca="1">IFERROR(IGA_BD[[#This Row],[Breakdown Time]]*IGA_BD[[#This Row],[Plant Equivalent Weightage]],"")</f>
        <v>8.5350898572854883E-2</v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0.16916042168320902</v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>
        <f ca="1">IFERROR(IGA_BD[[#This Row],[Breakdown Time]]*IGA_BD[[#This Row],[Plant Equivalent Weightage]],"")</f>
        <v>2.5374063252481264E-2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0.16916042168320902</v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>
        <f ca="1">IFERROR(IGA_BD[[#This Row],[Breakdown Time]]*IGA_BD[[#This Row],[Plant Equivalent Weightage]],"")</f>
        <v>3.6651424698028491E-2</v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0.16916042168320902</v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>
        <f ca="1">IFERROR(IGA_BD[[#This Row],[Breakdown Time]]*IGA_BD[[#This Row],[Plant Equivalent Weightage]],"")</f>
        <v>3.9470765059415748E-2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0.16916042168320902</v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>
        <f ca="1">IFERROR(IGA_BD[[#This Row],[Breakdown Time]]*IGA_BD[[#This Row],[Plant Equivalent Weightage]],"")</f>
        <v>1.9735382529707735E-2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0.16916042168320902</v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>
        <f ca="1">IFERROR(IGA_BD[[#This Row],[Breakdown Time]]*IGA_BD[[#This Row],[Plant Equivalent Weightage]],"")</f>
        <v>0.1099542740940857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0.16916042168320902</v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>
        <f ca="1">IFERROR(IGA_BD[[#This Row],[Breakdown Time]]*IGA_BD[[#This Row],[Plant Equivalent Weightage]],"")</f>
        <v>3.3832084336641685E-2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0.16916042168320902</v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>
        <f ca="1">IFERROR(IGA_BD[[#This Row],[Breakdown Time]]*IGA_BD[[#This Row],[Plant Equivalent Weightage]],"")</f>
        <v>8.1760870480217629E-2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0.16916042168320902</v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>
        <f ca="1">IFERROR(IGA_BD[[#This Row],[Breakdown Time]]*IGA_BD[[#This Row],[Plant Equivalent Weightage]],"")</f>
        <v>8.7399551202991463E-2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0.16916042168320902</v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>
        <f ca="1">IFERROR(IGA_BD[[#This Row],[Breakdown Time]]*IGA_BD[[#This Row],[Plant Equivalent Weightage]],"")</f>
        <v>0.18325712349014314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0.16916042168320902</v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>
        <f ca="1">IFERROR(IGA_BD[[#This Row],[Breakdown Time]]*IGA_BD[[#This Row],[Plant Equivalent Weightage]],"")</f>
        <v>0.16070240059904867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0.20737631408938742</v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>
        <f ca="1">IFERROR(IGA_BD[[#This Row],[Breakdown Time]]*IGA_BD[[#This Row],[Plant Equivalent Weightage]],"")</f>
        <v>0.11060070084767318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0.20737631408938742</v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>
        <f ca="1">IFERROR(IGA_BD[[#This Row],[Breakdown Time]]*IGA_BD[[#This Row],[Plant Equivalent Weightage]],"")</f>
        <v>0.1347946041581019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0.20737631408938742</v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>
        <f ca="1">IFERROR(IGA_BD[[#This Row],[Breakdown Time]]*IGA_BD[[#This Row],[Plant Equivalent Weightage]],"")</f>
        <v>0.14516341986257122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0.20737631408938742</v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>
        <f ca="1">IFERROR(IGA_BD[[#This Row],[Breakdown Time]]*IGA_BD[[#This Row],[Plant Equivalent Weightage]],"")</f>
        <v>0.13825087605959141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0.16916042168320902</v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>
        <f ca="1">IFERROR(IGA_BD[[#This Row],[Breakdown Time]]*IGA_BD[[#This Row],[Plant Equivalent Weightage]],"")</f>
        <v>8.1760870480217629E-2</v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4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038"/>
  <sheetViews>
    <sheetView zoomScale="90" zoomScaleNormal="90" workbookViewId="0">
      <pane xSplit="2" ySplit="1" topLeftCell="C1025" activePane="bottomRight" state="frozen"/>
      <selection pane="topRight" activeCell="Z69" sqref="Z69"/>
      <selection pane="bottomLeft" activeCell="Z69" sqref="Z69"/>
      <selection pane="bottomRight" activeCell="A1036" sqref="A1036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1.87349503729371E-4</v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>
        <f ca="1">IFERROR(PA[[#This Row],[Breakdown Time]]*PA[[#This Row],[Plant Equivalent Weightage]],"")</f>
        <v>1.1459544644779858E-3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1.87349503729371E-4</v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>
        <f ca="1">IFERROR(PA[[#This Row],[Breakdown Time]]*PA[[#This Row],[Plant Equivalent Weightage]],"")</f>
        <v>1.1771793817662143E-3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1.348916426851471E-2</v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>
        <f ca="1">IFERROR(PA[[#This Row],[Breakdown Time]]*PA[[#This Row],[Plant Equivalent Weightage]],"")</f>
        <v>1.6186997122217647E-2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1.2271392494273801E-2</v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>
        <f ca="1">IFERROR(PA[[#This Row],[Breakdown Time]]*PA[[#This Row],[Plant Equivalent Weightage]],"")</f>
        <v>1.8407088741410637E-3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6.8382568861220419E-2</v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>
        <f ca="1">IFERROR(PA[[#This Row],[Breakdown Time]]*PA[[#This Row],[Plant Equivalent Weightage]],"")</f>
        <v>3.4191284430610089E-3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6.85699183649498E-2</v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>
        <f ca="1">IFERROR(PA[[#This Row],[Breakdown Time]]*PA[[#This Row],[Plant Equivalent Weightage]],"")</f>
        <v>3.4284959182474778E-3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8.6975303929053879E-2</v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>
        <f ca="1">IFERROR(PA[[#This Row],[Breakdown Time]]*PA[[#This Row],[Plant Equivalent Weightage]],"")</f>
        <v>1.3046295589358036E-2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2.6825894168085982E-2</v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>
        <f ca="1">IFERROR(PA[[#This Row],[Breakdown Time]]*PA[[#This Row],[Plant Equivalent Weightage]],"")</f>
        <v>4.0238841252128827E-3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4.3902801433018161E-2</v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>
        <f ca="1">IFERROR(PA[[#This Row],[Breakdown Time]]*PA[[#This Row],[Plant Equivalent Weightage]],"")</f>
        <v>1.9024547287641254E-2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4.3902801433018161E-2</v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>
        <f ca="1">IFERROR(PA[[#This Row],[Breakdown Time]]*PA[[#This Row],[Plant Equivalent Weightage]],"")</f>
        <v>1.5365980501556301E-2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9.4212955893580752E-2</v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>
        <f ca="1">IFERROR(PA[[#This Row],[Breakdown Time]]*PA[[#This Row],[Plant Equivalent Weightage]],"")</f>
        <v>5.0246909809909805E-2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4.3902801433018161E-2</v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>
        <f ca="1">IFERROR(PA[[#This Row],[Breakdown Time]]*PA[[#This Row],[Plant Equivalent Weightage]],"")</f>
        <v>1.2439127072688435E-2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8.8991014271451209E-3</v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>
        <f ca="1">IFERROR(PA[[#This Row],[Breakdown Time]]*PA[[#This Row],[Plant Equivalent Weightage]],"")</f>
        <v>4.8945057849298229E-3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1.6861455335643392E-3</v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>
        <f ca="1">IFERROR(PA[[#This Row],[Breakdown Time]]*PA[[#This Row],[Plant Equivalent Weightage]],"")</f>
        <v>7.2785282198860636E-3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1.0674663769307572E-2</v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>
        <f ca="1">IFERROR(PA[[#This Row],[Breakdown Time]]*PA[[#This Row],[Plant Equivalent Weightage]],"")</f>
        <v>1.5478262465495982E-2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1.1695718564632644E-2</v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>
        <f ca="1">IFERROR(PA[[#This Row],[Breakdown Time]]*PA[[#This Row],[Plant Equivalent Weightage]],"")</f>
        <v>3.2163226052739781E-2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1.2995242849591826E-3</v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>
        <f ca="1">IFERROR(PA[[#This Row],[Breakdown Time]]*PA[[#This Row],[Plant Equivalent Weightage]],"")</f>
        <v>5.5229782110765274E-3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8.1497034122276369E-3</v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>
        <f ca="1">IFERROR(PA[[#This Row],[Breakdown Time]]*PA[[#This Row],[Plant Equivalent Weightage]],"")</f>
        <v>1.6571063604862858E-2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8.7117519234157503E-3</v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>
        <f ca="1">IFERROR(PA[[#This Row],[Breakdown Time]]*PA[[#This Row],[Plant Equivalent Weightage]],"")</f>
        <v>7.8405767310741701E-3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1.3582839020379397E-2</v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>
        <f ca="1">IFERROR(PA[[#This Row],[Breakdown Time]]*PA[[#This Row],[Plant Equivalent Weightage]],"")</f>
        <v>1.2903697069360417E-2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1.87349503729371E-4</v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>
        <f ca="1">IFERROR(PA[[#This Row],[Breakdown Time]]*PA[[#This Row],[Plant Equivalent Weightage]],"")</f>
        <v>7.8374542393453556E-4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9.1801256827391785E-3</v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>
        <f ca="1">IFERROR(PA[[#This Row],[Breakdown Time]]*PA[[#This Row],[Plant Equivalent Weightage]],"")</f>
        <v>2.0655282786163152E-2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9.273800434603862E-3</v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>
        <f ca="1">IFERROR(PA[[#This Row],[Breakdown Time]]*PA[[#This Row],[Plant Equivalent Weightage]],"")</f>
        <v>2.550295119516063E-2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8.0560286603629534E-3</v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>
        <f ca="1">IFERROR(PA[[#This Row],[Breakdown Time]]*PA[[#This Row],[Plant Equivalent Weightage]],"")</f>
        <v>2.1885544527319365E-2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8.6975303929053879E-2</v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>
        <f ca="1">IFERROR(PA[[#This Row],[Breakdown Time]]*PA[[#This Row],[Plant Equivalent Weightage]],"")</f>
        <v>2.0294237583445833E-2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2.6825894168085982E-2</v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>
        <f ca="1">IFERROR(PA[[#This Row],[Breakdown Time]]*PA[[#This Row],[Plant Equivalent Weightage]],"")</f>
        <v>6.2593753058867068E-3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1.87349503729371E-4</v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>
        <f ca="1">IFERROR(PA[[#This Row],[Breakdown Time]]*PA[[#This Row],[Plant Equivalent Weightage]],"")</f>
        <v>1.0585246960709458E-3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1.87349503729371E-4</v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>
        <f ca="1">IFERROR(PA[[#This Row],[Breakdown Time]]*PA[[#This Row],[Plant Equivalent Weightage]],"")</f>
        <v>1.0897496133591747E-3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1.87349503729371E-4</v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>
        <f ca="1">IFERROR(PA[[#This Row],[Breakdown Time]]*PA[[#This Row],[Plant Equivalent Weightage]],"")</f>
        <v>1.2146492825120887E-3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1.87349503729371E-4</v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>
        <f ca="1">IFERROR(PA[[#This Row],[Breakdown Time]]*PA[[#This Row],[Plant Equivalent Weightage]],"")</f>
        <v>1.2458741998003172E-3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1.87349503729371E-4</v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>
        <f ca="1">IFERROR(PA[[#This Row],[Breakdown Time]]*PA[[#This Row],[Plant Equivalent Weightage]],"")</f>
        <v>1.6830230418355162E-3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9.3674751864685499E-5</v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>
        <f ca="1">IFERROR(PA[[#This Row],[Breakdown Time]]*PA[[#This Row],[Plant Equivalent Weightage]],"")</f>
        <v>8.7273643820598651E-4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9.3674751864685499E-5</v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>
        <f ca="1">IFERROR(PA[[#This Row],[Breakdown Time]]*PA[[#This Row],[Plant Equivalent Weightage]],"")</f>
        <v>8.8834889685010087E-4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9.3674751864685499E-5</v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>
        <f ca="1">IFERROR(PA[[#This Row],[Breakdown Time]]*PA[[#This Row],[Plant Equivalent Weightage]],"")</f>
        <v>9.9763610735890051E-4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8.6975303929053879E-2</v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>
        <f ca="1">IFERROR(PA[[#This Row],[Breakdown Time]]*PA[[#This Row],[Plant Equivalent Weightage]],"")</f>
        <v>1.884464918462839E-2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2.6825894168085982E-2</v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>
        <f ca="1">IFERROR(PA[[#This Row],[Breakdown Time]]*PA[[#This Row],[Plant Equivalent Weightage]],"")</f>
        <v>5.8122770697519779E-3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1.3582839020379397E-2</v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>
        <f ca="1">IFERROR(PA[[#This Row],[Breakdown Time]]*PA[[#This Row],[Plant Equivalent Weightage]],"")</f>
        <v>2.603377478906051E-2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1.2365067246138487E-2</v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>
        <f ca="1">IFERROR(PA[[#This Row],[Breakdown Time]]*PA[[#This Row],[Plant Equivalent Weightage]],"")</f>
        <v>5.1521113525577009E-3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1.87349503729371E-4</v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>
        <f ca="1">IFERROR(PA[[#This Row],[Breakdown Time]]*PA[[#This Row],[Plant Equivalent Weightage]],"")</f>
        <v>1.3239364930208886E-3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1.87349503729371E-4</v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>
        <f ca="1">IFERROR(PA[[#This Row],[Breakdown Time]]*PA[[#This Row],[Plant Equivalent Weightage]],"")</f>
        <v>1.1365869892915174E-3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8.0560286603629534E-3</v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>
        <f ca="1">IFERROR(PA[[#This Row],[Breakdown Time]]*PA[[#This Row],[Plant Equivalent Weightage]],"")</f>
        <v>1.0741371547150567E-3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9.3674751864685508E-3</v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>
        <f ca="1">IFERROR(PA[[#This Row],[Breakdown Time]]*PA[[#This Row],[Plant Equivalent Weightage]],"")</f>
        <v>6.2449834576456783E-4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1.87349503729371E-4</v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>
        <f ca="1">IFERROR(PA[[#This Row],[Breakdown Time]]*PA[[#This Row],[Plant Equivalent Weightage]],"")</f>
        <v>1.9359448718701668E-3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1.87349503729371E-4</v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>
        <f ca="1">IFERROR(PA[[#This Row],[Breakdown Time]]*PA[[#This Row],[Plant Equivalent Weightage]],"")</f>
        <v>1.9983947064466244E-3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1.8564632642274038E-4</v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>
        <f ca="1">IFERROR(PA[[#This Row],[Breakdown Time]]*PA[[#This Row],[Plant Equivalent Weightage]],"")</f>
        <v>1.0519958497288619E-3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1.8564632642274038E-4</v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>
        <f ca="1">IFERROR(PA[[#This Row],[Breakdown Time]]*PA[[#This Row],[Plant Equivalent Weightage]],"")</f>
        <v>1.082936904132652E-3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1.8564632642274038E-4</v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>
        <f ca="1">IFERROR(PA[[#This Row],[Breakdown Time]]*PA[[#This Row],[Plant Equivalent Weightage]],"")</f>
        <v>1.2995242849591826E-3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1.8564632642274038E-4</v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>
        <f ca="1">IFERROR(PA[[#This Row],[Breakdown Time]]*PA[[#This Row],[Plant Equivalent Weightage]],"")</f>
        <v>1.3304653393629727E-3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1.8564632642274038E-4</v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>
        <f ca="1">IFERROR(PA[[#This Row],[Breakdown Time]]*PA[[#This Row],[Plant Equivalent Weightage]],"")</f>
        <v>1.6398758834008731E-3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1.8564632642274038E-4</v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>
        <f ca="1">IFERROR(PA[[#This Row],[Breakdown Time]]*PA[[#This Row],[Plant Equivalent Weightage]],"")</f>
        <v>1.6708169378046637E-3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1.8564632642274038E-4</v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>
        <f ca="1">IFERROR(PA[[#This Row],[Breakdown Time]]*PA[[#This Row],[Plant Equivalent Weightage]],"")</f>
        <v>1.7945811554198239E-3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9.1801256827391802E-3</v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>
        <f ca="1">IFERROR(PA[[#This Row],[Breakdown Time]]*PA[[#This Row],[Plant Equivalent Weightage]],"")</f>
        <v>8.4151152091775771E-3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2.320579080284255E-2</v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>
        <f ca="1">IFERROR(PA[[#This Row],[Breakdown Time]]*PA[[#This Row],[Plant Equivalent Weightage]],"")</f>
        <v>1.0829369041326515E-2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1.87349503729371E-4</v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>
        <f ca="1">IFERROR(PA[[#This Row],[Breakdown Time]]*PA[[#This Row],[Plant Equivalent Weightage]],"")</f>
        <v>1.1116070554609346E-3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1.87349503729371E-4</v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>
        <f ca="1">IFERROR(PA[[#This Row],[Breakdown Time]]*PA[[#This Row],[Plant Equivalent Weightage]],"")</f>
        <v>1.6112057320725902E-3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1.87349503729371E-4</v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>
        <f ca="1">IFERROR(PA[[#This Row],[Breakdown Time]]*PA[[#This Row],[Plant Equivalent Weightage]],"")</f>
        <v>1.6424306493608189E-3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1.87349503729371E-4</v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>
        <f ca="1">IFERROR(PA[[#This Row],[Breakdown Time]]*PA[[#This Row],[Plant Equivalent Weightage]],"")</f>
        <v>1.6736555666490476E-3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1.8564632642274038E-4</v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>
        <f ca="1">IFERROR(PA[[#This Row],[Breakdown Time]]*PA[[#This Row],[Plant Equivalent Weightage]],"")</f>
        <v>1.0396194279673459E-3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9.2823163211370189E-5</v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>
        <f ca="1">IFERROR(PA[[#This Row],[Breakdown Time]]*PA[[#This Row],[Plant Equivalent Weightage]],"")</f>
        <v>5.8169182279125306E-4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1.8564632642274038E-4</v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>
        <f ca="1">IFERROR(PA[[#This Row],[Breakdown Time]]*PA[[#This Row],[Plant Equivalent Weightage]],"")</f>
        <v>1.4109120808128268E-3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1.8564632642274038E-4</v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>
        <f ca="1">IFERROR(PA[[#This Row],[Breakdown Time]]*PA[[#This Row],[Plant Equivalent Weightage]],"")</f>
        <v>1.4418531352166167E-3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1.8564632642274038E-4</v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>
        <f ca="1">IFERROR(PA[[#This Row],[Breakdown Time]]*PA[[#This Row],[Plant Equivalent Weightage]],"")</f>
        <v>1.4727941896204068E-3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1.8564632642274038E-4</v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>
        <f ca="1">IFERROR(PA[[#This Row],[Breakdown Time]]*PA[[#This Row],[Plant Equivalent Weightage]],"")</f>
        <v>1.6274994616393571E-3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1.8564632642274038E-4</v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>
        <f ca="1">IFERROR(PA[[#This Row],[Breakdown Time]]*PA[[#This Row],[Plant Equivalent Weightage]],"")</f>
        <v>1.6584405160431474E-3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9.2823163211370189E-5</v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>
        <f ca="1">IFERROR(PA[[#This Row],[Breakdown Time]]*PA[[#This Row],[Plant Equivalent Weightage]],"")</f>
        <v>9.0657289403104876E-4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9.2823163211370189E-5</v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>
        <f ca="1">IFERROR(PA[[#This Row],[Breakdown Time]]*PA[[#This Row],[Plant Equivalent Weightage]],"")</f>
        <v>9.5298447563673381E-4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2.6825894168085982E-2</v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>
        <f ca="1">IFERROR(PA[[#This Row],[Breakdown Time]]*PA[[#This Row],[Plant Equivalent Weightage]],"")</f>
        <v>5.8122770697519423E-3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2.431966876137899E-2</v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>
        <f ca="1">IFERROR(PA[[#This Row],[Breakdown Time]]*PA[[#This Row],[Plant Equivalent Weightage]],"")</f>
        <v>2.9588930326344461E-2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1.8564632642274038E-4</v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>
        <f ca="1">IFERROR(PA[[#This Row],[Breakdown Time]]*PA[[#This Row],[Plant Equivalent Weightage]],"")</f>
        <v>9.8083142460014534E-4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1.8564632642274038E-4</v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>
        <f ca="1">IFERROR(PA[[#This Row],[Breakdown Time]]*PA[[#This Row],[Plant Equivalent Weightage]],"")</f>
        <v>1.0736545878115152E-3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1.8564632642274038E-4</v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>
        <f ca="1">IFERROR(PA[[#This Row],[Breakdown Time]]*PA[[#This Row],[Plant Equivalent Weightage]],"")</f>
        <v>1.1355366966190954E-3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1.8564632642274038E-4</v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>
        <f ca="1">IFERROR(PA[[#This Row],[Breakdown Time]]*PA[[#This Row],[Plant Equivalent Weightage]],"")</f>
        <v>1.1974188054266752E-3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1.8564632642274038E-4</v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>
        <f ca="1">IFERROR(PA[[#This Row],[Breakdown Time]]*PA[[#This Row],[Plant Equivalent Weightage]],"")</f>
        <v>1.414006186253206E-3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1.8564632642274038E-4</v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>
        <f ca="1">IFERROR(PA[[#This Row],[Breakdown Time]]*PA[[#This Row],[Plant Equivalent Weightage]],"")</f>
        <v>1.4449472406569959E-3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1.8564632642274038E-4</v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>
        <f ca="1">IFERROR(PA[[#This Row],[Breakdown Time]]*PA[[#This Row],[Plant Equivalent Weightage]],"")</f>
        <v>1.4758882950607858E-3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1.8564632642274038E-4</v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>
        <f ca="1">IFERROR(PA[[#This Row],[Breakdown Time]]*PA[[#This Row],[Plant Equivalent Weightage]],"")</f>
        <v>1.5996525126759464E-3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9.2823163211370189E-5</v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>
        <f ca="1">IFERROR(PA[[#This Row],[Breakdown Time]]*PA[[#This Row],[Plant Equivalent Weightage]],"")</f>
        <v>8.1529678353986816E-4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9.2823163211370189E-5</v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>
        <f ca="1">IFERROR(PA[[#This Row],[Breakdown Time]]*PA[[#This Row],[Plant Equivalent Weightage]],"")</f>
        <v>8.6170836514555321E-4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1.8564632642274038E-4</v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>
        <f ca="1">IFERROR(PA[[#This Row],[Breakdown Time]]*PA[[#This Row],[Plant Equivalent Weightage]],"")</f>
        <v>1.8471809479062668E-3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9.4611499383332343E-3</v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>
        <f ca="1">IFERROR(PA[[#This Row],[Breakdown Time]]*PA[[#This Row],[Plant Equivalent Weightage]],"")</f>
        <v>9.4611499383332007E-4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9.4611499383332343E-3</v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>
        <f ca="1">IFERROR(PA[[#This Row],[Breakdown Time]]*PA[[#This Row],[Plant Equivalent Weightage]],"")</f>
        <v>4.7305749691666004E-4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7.6813296529042105E-3</v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>
        <f ca="1">IFERROR(PA[[#This Row],[Breakdown Time]]*PA[[#This Row],[Plant Equivalent Weightage]],"")</f>
        <v>1.4082437696991002E-3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8.1497034122276386E-3</v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>
        <f ca="1">IFERROR(PA[[#This Row],[Breakdown Time]]*PA[[#This Row],[Plant Equivalent Weightage]],"")</f>
        <v>1.3990324190990795E-2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9.1801256827391802E-3</v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>
        <f ca="1">IFERROR(PA[[#This Row],[Breakdown Time]]*PA[[#This Row],[Plant Equivalent Weightage]],"")</f>
        <v>4.4370607466572547E-3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8.8991014271451226E-3</v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>
        <f ca="1">IFERROR(PA[[#This Row],[Breakdown Time]]*PA[[#This Row],[Plant Equivalent Weightage]],"")</f>
        <v>7.4159178559542421E-4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9.273800434603862E-3</v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>
        <f ca="1">IFERROR(PA[[#This Row],[Breakdown Time]]*PA[[#This Row],[Plant Equivalent Weightage]],"")</f>
        <v>1.0819433840371134E-3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8.2433781640923239E-3</v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>
        <f ca="1">IFERROR(PA[[#This Row],[Breakdown Time]]*PA[[#This Row],[Plant Equivalent Weightage]],"")</f>
        <v>4.1216890820461473E-4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8.2433781640923239E-3</v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>
        <f ca="1">IFERROR(PA[[#This Row],[Breakdown Time]]*PA[[#This Row],[Plant Equivalent Weightage]],"")</f>
        <v>6.869481803410245E-4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7.6813296529042114E-3</v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>
        <f ca="1">IFERROR(PA[[#This Row],[Breakdown Time]]*PA[[#This Row],[Plant Equivalent Weightage]],"")</f>
        <v>3.8406648264520919E-4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1.87349503729371E-4</v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>
        <f ca="1">IFERROR(PA[[#This Row],[Breakdown Time]]*PA[[#This Row],[Plant Equivalent Weightage]],"")</f>
        <v>1.839147628276659E-3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1.87349503729371E-4</v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>
        <f ca="1">IFERROR(PA[[#This Row],[Breakdown Time]]*PA[[#This Row],[Plant Equivalent Weightage]],"")</f>
        <v>1.932822380141344E-3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9.2823163211370189E-5</v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>
        <f ca="1">IFERROR(PA[[#This Row],[Breakdown Time]]*PA[[#This Row],[Plant Equivalent Weightage]],"")</f>
        <v>5.3218613574518899E-4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9.2823163211370189E-5</v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>
        <f ca="1">IFERROR(PA[[#This Row],[Breakdown Time]]*PA[[#This Row],[Plant Equivalent Weightage]],"")</f>
        <v>5.5539192654803168E-4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8.1497034122276386E-3</v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>
        <f ca="1">IFERROR(PA[[#This Row],[Breakdown Time]]*PA[[#This Row],[Plant Equivalent Weightage]],"")</f>
        <v>2.4449110236682827E-3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9.3674751864685499E-5</v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>
        <f ca="1">IFERROR(PA[[#This Row],[Breakdown Time]]*PA[[#This Row],[Plant Equivalent Weightage]],"")</f>
        <v>1.0850658757659405E-3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1.87349503729371E-4</v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>
        <f ca="1">IFERROR(PA[[#This Row],[Breakdown Time]]*PA[[#This Row],[Plant Equivalent Weightage]],"")</f>
        <v>2.1701317515318811E-3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1.87349503729371E-4</v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>
        <f ca="1">IFERROR(PA[[#This Row],[Breakdown Time]]*PA[[#This Row],[Plant Equivalent Weightage]],"")</f>
        <v>2.1701317515318811E-3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1.87349503729371E-4</v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>
        <f ca="1">IFERROR(PA[[#This Row],[Breakdown Time]]*PA[[#This Row],[Plant Equivalent Weightage]],"")</f>
        <v>2.1701317515318811E-3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9.3674751864685499E-5</v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>
        <f ca="1">IFERROR(PA[[#This Row],[Breakdown Time]]*PA[[#This Row],[Plant Equivalent Weightage]],"")</f>
        <v>1.0850658757659405E-3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1.87349503729371E-4</v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>
        <f ca="1">IFERROR(PA[[#This Row],[Breakdown Time]]*PA[[#This Row],[Plant Equivalent Weightage]],"")</f>
        <v>2.1701317515318811E-3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9.3674751864685499E-5</v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>
        <f ca="1">IFERROR(PA[[#This Row],[Breakdown Time]]*PA[[#This Row],[Plant Equivalent Weightage]],"")</f>
        <v>5.3862982322194167E-4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1.87349503729371E-4</v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>
        <f ca="1">IFERROR(PA[[#This Row],[Breakdown Time]]*PA[[#This Row],[Plant Equivalent Weightage]],"")</f>
        <v>1.0928721050879973E-3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1.87349503729371E-4</v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>
        <f ca="1">IFERROR(PA[[#This Row],[Breakdown Time]]*PA[[#This Row],[Plant Equivalent Weightage]],"")</f>
        <v>1.1240970223762264E-3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1.87349503729371E-4</v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>
        <f ca="1">IFERROR(PA[[#This Row],[Breakdown Time]]*PA[[#This Row],[Plant Equivalent Weightage]],"")</f>
        <v>1.4051212779702829E-3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9.3674751864685499E-5</v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>
        <f ca="1">IFERROR(PA[[#This Row],[Breakdown Time]]*PA[[#This Row],[Plant Equivalent Weightage]],"")</f>
        <v>7.4939801491748399E-4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1.87349503729371E-4</v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>
        <f ca="1">IFERROR(PA[[#This Row],[Breakdown Time]]*PA[[#This Row],[Plant Equivalent Weightage]],"")</f>
        <v>1.5456334057673111E-3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1.87349503729371E-4</v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>
        <f ca="1">IFERROR(PA[[#This Row],[Breakdown Time]]*PA[[#This Row],[Plant Equivalent Weightage]],"")</f>
        <v>1.0054423366809577E-3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1.87349503729371E-4</v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>
        <f ca="1">IFERROR(PA[[#This Row],[Breakdown Time]]*PA[[#This Row],[Plant Equivalent Weightage]],"")</f>
        <v>1.4113662614279284E-3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1.87349503729371E-4</v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>
        <f ca="1">IFERROR(PA[[#This Row],[Breakdown Time]]*PA[[#This Row],[Plant Equivalent Weightage]],"")</f>
        <v>1.5050410132926137E-3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1.1695718564632644E-2</v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>
        <f ca="1">IFERROR(PA[[#This Row],[Breakdown Time]]*PA[[#This Row],[Plant Equivalent Weightage]],"")</f>
        <v>8.7717889234744835E-3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1.8564632642274038E-4</v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>
        <f ca="1">IFERROR(PA[[#This Row],[Breakdown Time]]*PA[[#This Row],[Plant Equivalent Weightage]],"")</f>
        <v>1.002490162682798E-3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1.87349503729371E-4</v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>
        <f ca="1">IFERROR(PA[[#This Row],[Breakdown Time]]*PA[[#This Row],[Plant Equivalent Weightage]],"")</f>
        <v>1.7485953681407958E-3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1.87349503729371E-4</v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>
        <f ca="1">IFERROR(PA[[#This Row],[Breakdown Time]]*PA[[#This Row],[Plant Equivalent Weightage]],"")</f>
        <v>1.7798202854290245E-3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9.3674751864685499E-5</v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>
        <f ca="1">IFERROR(PA[[#This Row],[Breakdown Time]]*PA[[#This Row],[Plant Equivalent Weightage]],"")</f>
        <v>9.055226013586266E-4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9.4611499383332343E-3</v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>
        <f ca="1">IFERROR(PA[[#This Row],[Breakdown Time]]*PA[[#This Row],[Plant Equivalent Weightage]],"")</f>
        <v>8.0419774475832453E-3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7.6813296529042105E-3</v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>
        <f ca="1">IFERROR(PA[[#This Row],[Breakdown Time]]*PA[[#This Row],[Plant Equivalent Weightage]],"")</f>
        <v>2.5604432176347483E-3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8.1497034122276386E-3</v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>
        <f ca="1">IFERROR(PA[[#This Row],[Breakdown Time]]*PA[[#This Row],[Plant Equivalent Weightage]],"")</f>
        <v>1.3582839020379568E-3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8.7117519234157521E-3</v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>
        <f ca="1">IFERROR(PA[[#This Row],[Breakdown Time]]*PA[[#This Row],[Plant Equivalent Weightage]],"")</f>
        <v>2.9039173078052637E-3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7.6813296529042114E-3</v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>
        <f ca="1">IFERROR(PA[[#This Row],[Breakdown Time]]*PA[[#This Row],[Plant Equivalent Weightage]],"")</f>
        <v>3.3285761829251466E-3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8.8991014271451226E-3</v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>
        <f ca="1">IFERROR(PA[[#This Row],[Breakdown Time]]*PA[[#This Row],[Plant Equivalent Weightage]],"")</f>
        <v>1.6315019283099333E-3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1.8564632642274038E-4</v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>
        <f ca="1">IFERROR(PA[[#This Row],[Breakdown Time]]*PA[[#This Row],[Plant Equivalent Weightage]],"")</f>
        <v>1.6739110432450425E-3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7.2129558935807823E-3</v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>
        <f ca="1">IFERROR(PA[[#This Row],[Breakdown Time]]*PA[[#This Row],[Plant Equivalent Weightage]],"")</f>
        <v>1.2021593155967928E-3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8.7117519234157503E-3</v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>
        <f ca="1">IFERROR(PA[[#This Row],[Breakdown Time]]*PA[[#This Row],[Plant Equivalent Weightage]],"")</f>
        <v>2.9039173078052396E-4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8.8991014271451209E-3</v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>
        <f ca="1">IFERROR(PA[[#This Row],[Breakdown Time]]*PA[[#This Row],[Plant Equivalent Weightage]],"")</f>
        <v>1.9281386425481026E-3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9.273800434603862E-3</v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>
        <f ca="1">IFERROR(PA[[#This Row],[Breakdown Time]]*PA[[#This Row],[Plant Equivalent Weightage]],"")</f>
        <v>1.8547600869207904E-3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9.273800434603862E-3</v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>
        <f ca="1">IFERROR(PA[[#This Row],[Breakdown Time]]*PA[[#This Row],[Plant Equivalent Weightage]],"")</f>
        <v>7.7281670288365239E-4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3.4472308686204267E-2</v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>
        <f ca="1">IFERROR(PA[[#This Row],[Breakdown Time]]*PA[[#This Row],[Plant Equivalent Weightage]],"")</f>
        <v>1.7236154343102073E-3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9.1801256827391785E-3</v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>
        <f ca="1">IFERROR(PA[[#This Row],[Breakdown Time]]*PA[[#This Row],[Plant Equivalent Weightage]],"")</f>
        <v>9.9451361563007903E-3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8.618077171551065E-3</v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>
        <f ca="1">IFERROR(PA[[#This Row],[Breakdown Time]]*PA[[#This Row],[Plant Equivalent Weightage]],"")</f>
        <v>3.3035962490945633E-3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3.5221706701121736E-2</v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>
        <f ca="1">IFERROR(PA[[#This Row],[Breakdown Time]]*PA[[#This Row],[Plant Equivalent Weightage]],"")</f>
        <v>1.7610853350560804E-3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3.4472308686204253E-2</v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>
        <f ca="1">IFERROR(PA[[#This Row],[Breakdown Time]]*PA[[#This Row],[Plant Equivalent Weightage]],"")</f>
        <v>1.7236154343102065E-3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8.1497034122276386E-3</v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>
        <f ca="1">IFERROR(PA[[#This Row],[Breakdown Time]]*PA[[#This Row],[Plant Equivalent Weightage]],"")</f>
        <v>9.6438157044693822E-3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3.4472308686204253E-2</v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>
        <f ca="1">IFERROR(PA[[#This Row],[Breakdown Time]]*PA[[#This Row],[Plant Equivalent Weightage]],"")</f>
        <v>6.3199232591374241E-3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9.3674751864685508E-3</v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>
        <f ca="1">IFERROR(PA[[#This Row],[Breakdown Time]]*PA[[#This Row],[Plant Equivalent Weightage]],"")</f>
        <v>1.4519586539026252E-2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3.0163270100428723E-2</v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>
        <f ca="1">IFERROR(PA[[#This Row],[Breakdown Time]]*PA[[#This Row],[Plant Equivalent Weightage]],"")</f>
        <v>1.5081635050214308E-3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8.8991014271451226E-3</v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>
        <f ca="1">IFERROR(PA[[#This Row],[Breakdown Time]]*PA[[#This Row],[Plant Equivalent Weightage]],"")</f>
        <v>1.4683517354789448E-2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3.2973512656369296E-2</v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>
        <f ca="1">IFERROR(PA[[#This Row],[Breakdown Time]]*PA[[#This Row],[Plant Equivalent Weightage]],"")</f>
        <v>1.6486756328184589E-3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7.2129558935807823E-3</v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>
        <f ca="1">IFERROR(PA[[#This Row],[Breakdown Time]]*PA[[#This Row],[Plant Equivalent Weightage]],"")</f>
        <v>8.6555470722969267E-3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8.8991014271451209E-3</v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>
        <f ca="1">IFERROR(PA[[#This Row],[Breakdown Time]]*PA[[#This Row],[Plant Equivalent Weightage]],"")</f>
        <v>2.3730937139053807E-3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3.334821166382803E-2</v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>
        <f ca="1">IFERROR(PA[[#This Row],[Breakdown Time]]*PA[[#This Row],[Plant Equivalent Weightage]],"")</f>
        <v>1.6674105831913956E-3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9.273800434603862E-3</v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>
        <f ca="1">IFERROR(PA[[#This Row],[Breakdown Time]]*PA[[#This Row],[Plant Equivalent Weightage]],"")</f>
        <v>2.1175177659012164E-2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8.0560286603629534E-3</v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>
        <f ca="1">IFERROR(PA[[#This Row],[Breakdown Time]]*PA[[#This Row],[Plant Equivalent Weightage]],"")</f>
        <v>6.7133572169691036E-4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8.6180771715510668E-3</v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>
        <f ca="1">IFERROR(PA[[#This Row],[Breakdown Time]]*PA[[#This Row],[Plant Equivalent Weightage]],"")</f>
        <v>1.2208942659697348E-2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3.3348211663828037E-2</v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>
        <f ca="1">IFERROR(PA[[#This Row],[Breakdown Time]]*PA[[#This Row],[Plant Equivalent Weightage]],"")</f>
        <v>1.1116070554609307E-3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3.4472308686204267E-2</v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>
        <f ca="1">IFERROR(PA[[#This Row],[Breakdown Time]]*PA[[#This Row],[Plant Equivalent Weightage]],"")</f>
        <v>6.3199232591374267E-3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7.6813296529042114E-3</v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>
        <f ca="1">IFERROR(PA[[#This Row],[Breakdown Time]]*PA[[#This Row],[Plant Equivalent Weightage]],"")</f>
        <v>1.0369795031420669E-2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8.8991014271451226E-3</v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>
        <f ca="1">IFERROR(PA[[#This Row],[Breakdown Time]]*PA[[#This Row],[Plant Equivalent Weightage]],"")</f>
        <v>3.7079589279771213E-3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1.87349503729371E-4</v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>
        <f ca="1">IFERROR(PA[[#This Row],[Breakdown Time]]*PA[[#This Row],[Plant Equivalent Weightage]],"")</f>
        <v>2.1014369334977786E-3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1.87349503729371E-4</v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>
        <f ca="1">IFERROR(PA[[#This Row],[Breakdown Time]]*PA[[#This Row],[Plant Equivalent Weightage]],"")</f>
        <v>2.1326618507860069E-3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1.87349503729371E-4</v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>
        <f ca="1">IFERROR(PA[[#This Row],[Breakdown Time]]*PA[[#This Row],[Plant Equivalent Weightage]],"")</f>
        <v>1.1771793817662143E-3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1.87349503729371E-4</v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>
        <f ca="1">IFERROR(PA[[#This Row],[Breakdown Time]]*PA[[#This Row],[Plant Equivalent Weightage]],"")</f>
        <v>6.9319316379867269E-4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1.87349503729371E-4</v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>
        <f ca="1">IFERROR(PA[[#This Row],[Breakdown Time]]*PA[[#This Row],[Plant Equivalent Weightage]],"")</f>
        <v>7.2441808108690141E-4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1.87349503729371E-4</v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>
        <f ca="1">IFERROR(PA[[#This Row],[Breakdown Time]]*PA[[#This Row],[Plant Equivalent Weightage]],"")</f>
        <v>4.4339382549284486E-4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1.87349503729371E-4</v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>
        <f ca="1">IFERROR(PA[[#This Row],[Breakdown Time]]*PA[[#This Row],[Plant Equivalent Weightage]],"")</f>
        <v>4.7461874278107325E-4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9.9320784636166108E-3</v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>
        <f ca="1">IFERROR(PA[[#This Row],[Breakdown Time]]*PA[[#This Row],[Plant Equivalent Weightage]],"")</f>
        <v>8.1111974119535638E-3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9.2823163211370189E-5</v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>
        <f ca="1">IFERROR(PA[[#This Row],[Breakdown Time]]*PA[[#This Row],[Plant Equivalent Weightage]],"")</f>
        <v>4.9815097590102009E-4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1.2623950196746345E-2</v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>
        <f ca="1">IFERROR(PA[[#This Row],[Breakdown Time]]*PA[[#This Row],[Plant Equivalent Weightage]],"")</f>
        <v>3.5767858890781352E-3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1.1695718564632644E-2</v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>
        <f ca="1">IFERROR(PA[[#This Row],[Breakdown Time]]*PA[[#This Row],[Plant Equivalent Weightage]],"")</f>
        <v>7.6022170670112226E-3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1.8564632642274038E-4</v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>
        <f ca="1">IFERROR(PA[[#This Row],[Breakdown Time]]*PA[[#This Row],[Plant Equivalent Weightage]],"")</f>
        <v>1.0519958497288624E-3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1.1881364891055382E-2</v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>
        <f ca="1">IFERROR(PA[[#This Row],[Breakdown Time]]*PA[[#This Row],[Plant Equivalent Weightage]],"")</f>
        <v>1.0891251150134109E-2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1.8564632642274038E-4</v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>
        <f ca="1">IFERROR(PA[[#This Row],[Breakdown Time]]*PA[[#This Row],[Plant Equivalent Weightage]],"")</f>
        <v>1.3026183903995614E-3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1.87349503729371E-4</v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>
        <f ca="1">IFERROR(PA[[#This Row],[Breakdown Time]]*PA[[#This Row],[Plant Equivalent Weightage]],"")</f>
        <v>1.4863060629196768E-3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1.87349503729371E-4</v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>
        <f ca="1">IFERROR(PA[[#This Row],[Breakdown Time]]*PA[[#This Row],[Plant Equivalent Weightage]],"")</f>
        <v>1.5175309802079053E-3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1.87349503729371E-4</v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>
        <f ca="1">IFERROR(PA[[#This Row],[Breakdown Time]]*PA[[#This Row],[Plant Equivalent Weightage]],"")</f>
        <v>1.6112057320725902E-3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1.87349503729371E-4</v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>
        <f ca="1">IFERROR(PA[[#This Row],[Breakdown Time]]*PA[[#This Row],[Plant Equivalent Weightage]],"")</f>
        <v>1.6736555666490476E-3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1.87349503729371E-4</v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>
        <f ca="1">IFERROR(PA[[#This Row],[Breakdown Time]]*PA[[#This Row],[Plant Equivalent Weightage]],"")</f>
        <v>1.7985552358019618E-3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1.1695718564632642E-2</v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>
        <f ca="1">IFERROR(PA[[#This Row],[Breakdown Time]]*PA[[#This Row],[Plant Equivalent Weightage]],"")</f>
        <v>7.0174311387795868E-2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1.1138779585364422E-2</v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>
        <f ca="1">IFERROR(PA[[#This Row],[Breakdown Time]]*PA[[#This Row],[Plant Equivalent Weightage]],"")</f>
        <v>1.2623950196746343E-2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1.1138779585364422E-2</v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>
        <f ca="1">IFERROR(PA[[#This Row],[Breakdown Time]]*PA[[#This Row],[Plant Equivalent Weightage]],"")</f>
        <v>6.1263287719504397E-3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1.0674663769307572E-2</v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>
        <f ca="1">IFERROR(PA[[#This Row],[Breakdown Time]]*PA[[#This Row],[Plant Equivalent Weightage]],"")</f>
        <v>3.9140433820794435E-3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9.3674751864685499E-5</v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>
        <f ca="1">IFERROR(PA[[#This Row],[Breakdown Time]]*PA[[#This Row],[Plant Equivalent Weightage]],"")</f>
        <v>4.7930248037430752E-4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1.87349503729371E-4</v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>
        <f ca="1">IFERROR(PA[[#This Row],[Breakdown Time]]*PA[[#This Row],[Plant Equivalent Weightage]],"")</f>
        <v>1.9453123470566354E-3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1.87349503729371E-4</v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>
        <f ca="1">IFERROR(PA[[#This Row],[Breakdown Time]]*PA[[#This Row],[Plant Equivalent Weightage]],"")</f>
        <v>2.0233746402772068E-3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1.87349503729371E-4</v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>
        <f ca="1">IFERROR(PA[[#This Row],[Breakdown Time]]*PA[[#This Row],[Plant Equivalent Weightage]],"")</f>
        <v>2.0389870989213211E-3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1.2552416749867857E-2</v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>
        <f ca="1">IFERROR(PA[[#This Row],[Breakdown Time]]*PA[[#This Row],[Plant Equivalent Weightage]],"")</f>
        <v>5.4603012861925183E-2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1.2365067246138487E-2</v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>
        <f ca="1">IFERROR(PA[[#This Row],[Breakdown Time]]*PA[[#This Row],[Plant Equivalent Weightage]],"")</f>
        <v>2.2669289951253975E-3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1.2365067246138487E-2</v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>
        <f ca="1">IFERROR(PA[[#This Row],[Breakdown Time]]*PA[[#This Row],[Plant Equivalent Weightage]],"")</f>
        <v>1.1540729429729247E-2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1.1521994479356316E-2</v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>
        <f ca="1">IFERROR(PA[[#This Row],[Breakdown Time]]*PA[[#This Row],[Plant Equivalent Weightage]],"")</f>
        <v>3.4565983438068978E-3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1.1990368238679744E-2</v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>
        <f ca="1">IFERROR(PA[[#This Row],[Breakdown Time]]*PA[[#This Row],[Plant Equivalent Weightage]],"")</f>
        <v>2.1782502300268205E-2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9.4611499383332343E-3</v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>
        <f ca="1">IFERROR(PA[[#This Row],[Breakdown Time]]*PA[[#This Row],[Plant Equivalent Weightage]],"")</f>
        <v>6.3074332922221591E-3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9.1801256827391802E-3</v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>
        <f ca="1">IFERROR(PA[[#This Row],[Breakdown Time]]*PA[[#This Row],[Plant Equivalent Weightage]],"")</f>
        <v>1.1016150819287026E-2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8.8991014271451226E-3</v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>
        <f ca="1">IFERROR(PA[[#This Row],[Breakdown Time]]*PA[[#This Row],[Plant Equivalent Weightage]],"")</f>
        <v>2.3730937139053672E-2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1.87349503729371E-4</v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>
        <f ca="1">IFERROR(PA[[#This Row],[Breakdown Time]]*PA[[#This Row],[Plant Equivalent Weightage]],"")</f>
        <v>1.0522797126133005E-3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1.87349503729371E-4</v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>
        <f ca="1">IFERROR(PA[[#This Row],[Breakdown Time]]*PA[[#This Row],[Plant Equivalent Weightage]],"")</f>
        <v>1.6486756328184646E-3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1.2252657543900865E-2</v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>
        <f ca="1">IFERROR(PA[[#This Row],[Breakdown Time]]*PA[[#This Row],[Plant Equivalent Weightage]],"")</f>
        <v>4.2271668526458001E-2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1.1695718564632642E-2</v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>
        <f ca="1">IFERROR(PA[[#This Row],[Breakdown Time]]*PA[[#This Row],[Plant Equivalent Weightage]],"")</f>
        <v>5.0876375756151997E-2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2.6825894168085982E-2</v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>
        <f ca="1">IFERROR(PA[[#This Row],[Breakdown Time]]*PA[[#This Row],[Plant Equivalent Weightage]],"")</f>
        <v>4.9180805974824125E-3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2.4449110236682916E-2</v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>
        <f ca="1">IFERROR(PA[[#This Row],[Breakdown Time]]*PA[[#This Row],[Plant Equivalent Weightage]],"")</f>
        <v>2.0374258530569088E-2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2.4542784988547603E-2</v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>
        <f ca="1">IFERROR(PA[[#This Row],[Breakdown Time]]*PA[[#This Row],[Plant Equivalent Weightage]],"")</f>
        <v>2.0452320823789696E-2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2.5011158747871031E-2</v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>
        <f ca="1">IFERROR(PA[[#This Row],[Breakdown Time]]*PA[[#This Row],[Plant Equivalent Weightage]],"")</f>
        <v>2.542801139366889E-2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2.463645974041229E-2</v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>
        <f ca="1">IFERROR(PA[[#This Row],[Breakdown Time]]*PA[[#This Row],[Plant Equivalent Weightage]],"")</f>
        <v>2.0530383117010269E-2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2.4412491924590357E-2</v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>
        <f ca="1">IFERROR(PA[[#This Row],[Breakdown Time]]*PA[[#This Row],[Plant Equivalent Weightage]],"")</f>
        <v>2.0750618135901826E-2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2.4505315087801724E-2</v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>
        <f ca="1">IFERROR(PA[[#This Row],[Breakdown Time]]*PA[[#This Row],[Plant Equivalent Weightage]],"")</f>
        <v>2.082951782463149E-2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1.2067011217478123E-2</v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>
        <f ca="1">IFERROR(PA[[#This Row],[Breakdown Time]]*PA[[#This Row],[Plant Equivalent Weightage]],"")</f>
        <v>2.1921737045085259E-2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2.463645974041229E-2</v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>
        <f ca="1">IFERROR(PA[[#This Row],[Breakdown Time]]*PA[[#This Row],[Plant Equivalent Weightage]],"")</f>
        <v>1.3960660519566981E-2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1.3582839020379397E-2</v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>
        <f ca="1">IFERROR(PA[[#This Row],[Breakdown Time]]*PA[[#This Row],[Plant Equivalent Weightage]],"")</f>
        <v>2.1506161782267375E-2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1.1990368238679744E-2</v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>
        <f ca="1">IFERROR(PA[[#This Row],[Breakdown Time]]*PA[[#This Row],[Plant Equivalent Weightage]],"")</f>
        <v>1.5987157651572999E-2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1.2345480707112234E-2</v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>
        <f ca="1">IFERROR(PA[[#This Row],[Breakdown Time]]*PA[[#This Row],[Plant Equivalent Weightage]],"")</f>
        <v>1.7489431001742335E-2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2.4917483996006348E-2</v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>
        <f ca="1">IFERROR(PA[[#This Row],[Breakdown Time]]*PA[[#This Row],[Plant Equivalent Weightage]],"")</f>
        <v>7.059953798868473E-3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2.6825894168085982E-2</v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>
        <f ca="1">IFERROR(PA[[#This Row],[Breakdown Time]]*PA[[#This Row],[Plant Equivalent Weightage]],"")</f>
        <v>5.365178833617249E-3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1.8564632642274038E-4</v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>
        <f ca="1">IFERROR(PA[[#This Row],[Breakdown Time]]*PA[[#This Row],[Plant Equivalent Weightage]],"")</f>
        <v>1.6120289344374622E-3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1.8564632642274038E-4</v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>
        <f ca="1">IFERROR(PA[[#This Row],[Breakdown Time]]*PA[[#This Row],[Plant Equivalent Weightage]],"")</f>
        <v>1.6429699888412524E-3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1.8564632642274038E-4</v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>
        <f ca="1">IFERROR(PA[[#This Row],[Breakdown Time]]*PA[[#This Row],[Plant Equivalent Weightage]],"")</f>
        <v>1.6739110432450422E-3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1.87349503729371E-4</v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>
        <f ca="1">IFERROR(PA[[#This Row],[Breakdown Time]]*PA[[#This Row],[Plant Equivalent Weightage]],"")</f>
        <v>2.0202521485483838E-3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1.87349503729371E-4</v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>
        <f ca="1">IFERROR(PA[[#This Row],[Breakdown Time]]*PA[[#This Row],[Plant Equivalent Weightage]],"")</f>
        <v>2.0514770658366121E-3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1.1521994479356316E-2</v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>
        <f ca="1">IFERROR(PA[[#This Row],[Breakdown Time]]*PA[[#This Row],[Plant Equivalent Weightage]],"")</f>
        <v>8.4494626181946322E-3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1.1521994479356316E-2</v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>
        <f ca="1">IFERROR(PA[[#This Row],[Breakdown Time]]*PA[[#This Row],[Plant Equivalent Weightage]],"")</f>
        <v>4.0326980677747272E-3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2.4917483996006348E-2</v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>
        <f ca="1">IFERROR(PA[[#This Row],[Breakdown Time]]*PA[[#This Row],[Plant Equivalent Weightage]],"")</f>
        <v>6.6446623989350022E-3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1.87349503729371E-4</v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>
        <f ca="1">IFERROR(PA[[#This Row],[Breakdown Time]]*PA[[#This Row],[Plant Equivalent Weightage]],"")</f>
        <v>2.0702120162095494E-3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1.87349503729371E-4</v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>
        <f ca="1">IFERROR(PA[[#This Row],[Breakdown Time]]*PA[[#This Row],[Plant Equivalent Weightage]],"")</f>
        <v>1.9453123470566354E-3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1.1974188054266753E-2</v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>
        <f ca="1">IFERROR(PA[[#This Row],[Breakdown Time]]*PA[[#This Row],[Plant Equivalent Weightage]],"")</f>
        <v>7.3840826334645032E-3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1.1521994479356316E-2</v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>
        <f ca="1">IFERROR(PA[[#This Row],[Breakdown Time]]*PA[[#This Row],[Plant Equivalent Weightage]],"")</f>
        <v>5.7609972396781527E-3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8.8054266752804373E-3</v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>
        <f ca="1">IFERROR(PA[[#This Row],[Breakdown Time]]*PA[[#This Row],[Plant Equivalent Weightage]],"")</f>
        <v>4.8429846714042471E-3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1.8564632642274038E-4</v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>
        <f ca="1">IFERROR(PA[[#This Row],[Breakdown Time]]*PA[[#This Row],[Plant Equivalent Weightage]],"")</f>
        <v>1.7605459955756543E-3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1.8564632642274038E-4</v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>
        <f ca="1">IFERROR(PA[[#This Row],[Breakdown Time]]*PA[[#This Row],[Plant Equivalent Weightage]],"")</f>
        <v>1.828616315263993E-3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1.87349503729371E-4</v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>
        <f ca="1">IFERROR(PA[[#This Row],[Breakdown Time]]*PA[[#This Row],[Plant Equivalent Weightage]],"")</f>
        <v>1.9390673635989897E-3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1.87349503729371E-4</v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>
        <f ca="1">IFERROR(PA[[#This Row],[Breakdown Time]]*PA[[#This Row],[Plant Equivalent Weightage]],"")</f>
        <v>2.0795794913960179E-3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1.87349503729371E-4</v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>
        <f ca="1">IFERROR(PA[[#This Row],[Breakdown Time]]*PA[[#This Row],[Plant Equivalent Weightage]],"")</f>
        <v>2.1108044086842466E-3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1.87349503729371E-4</v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>
        <f ca="1">IFERROR(PA[[#This Row],[Breakdown Time]]*PA[[#This Row],[Plant Equivalent Weightage]],"")</f>
        <v>2.1420293259724753E-3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1.87349503729371E-4</v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>
        <f ca="1">IFERROR(PA[[#This Row],[Breakdown Time]]*PA[[#This Row],[Plant Equivalent Weightage]],"")</f>
        <v>2.1732542432607036E-3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1.87349503729371E-4</v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>
        <f ca="1">IFERROR(PA[[#This Row],[Breakdown Time]]*PA[[#This Row],[Plant Equivalent Weightage]],"")</f>
        <v>2.2044791605489319E-3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1.87349503729371E-4</v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>
        <f ca="1">IFERROR(PA[[#This Row],[Breakdown Time]]*PA[[#This Row],[Plant Equivalent Weightage]],"")</f>
        <v>2.2044791605489319E-3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1.1521994479356316E-2</v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>
        <f ca="1">IFERROR(PA[[#This Row],[Breakdown Time]]*PA[[#This Row],[Plant Equivalent Weightage]],"")</f>
        <v>1.9203324132260533E-2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1.22713924942738E-2</v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>
        <f ca="1">IFERROR(PA[[#This Row],[Breakdown Time]]*PA[[#This Row],[Plant Equivalent Weightage]],"")</f>
        <v>6.1356962471368947E-3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1.2067011217478123E-2</v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>
        <f ca="1">IFERROR(PA[[#This Row],[Breakdown Time]]*PA[[#This Row],[Plant Equivalent Weightage]],"")</f>
        <v>3.62010336524344E-3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1.2552416749867857E-2</v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>
        <f ca="1">IFERROR(PA[[#This Row],[Breakdown Time]]*PA[[#This Row],[Plant Equivalent Weightage]],"")</f>
        <v>4.1004561382901671E-2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1.2365067246138487E-2</v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>
        <f ca="1">IFERROR(PA[[#This Row],[Breakdown Time]]*PA[[#This Row],[Plant Equivalent Weightage]],"")</f>
        <v>8.2433781640922957E-4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1.1990368238679744E-2</v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>
        <f ca="1">IFERROR(PA[[#This Row],[Breakdown Time]]*PA[[#This Row],[Plant Equivalent Weightage]],"")</f>
        <v>1.2989565591903058E-2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1.87349503729371E-4</v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>
        <f ca="1">IFERROR(PA[[#This Row],[Breakdown Time]]*PA[[#This Row],[Plant Equivalent Weightage]],"")</f>
        <v>1.8922299876666473E-3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1.87349503729371E-4</v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>
        <f ca="1">IFERROR(PA[[#This Row],[Breakdown Time]]*PA[[#This Row],[Plant Equivalent Weightage]],"")</f>
        <v>1.7204929425813904E-3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1.87349503729371E-4</v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>
        <f ca="1">IFERROR(PA[[#This Row],[Breakdown Time]]*PA[[#This Row],[Plant Equivalent Weightage]],"")</f>
        <v>1.7673303185137329E-3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1.87349503729371E-4</v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>
        <f ca="1">IFERROR(PA[[#This Row],[Breakdown Time]]*PA[[#This Row],[Plant Equivalent Weightage]],"")</f>
        <v>1.9359448718701668E-3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1.87349503729371E-4</v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>
        <f ca="1">IFERROR(PA[[#This Row],[Breakdown Time]]*PA[[#This Row],[Plant Equivalent Weightage]],"")</f>
        <v>1.9671697891583953E-3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1.87349503729371E-4</v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>
        <f ca="1">IFERROR(PA[[#This Row],[Breakdown Time]]*PA[[#This Row],[Plant Equivalent Weightage]],"")</f>
        <v>1.9453123470566354E-3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1.87349503729371E-4</v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>
        <f ca="1">IFERROR(PA[[#This Row],[Breakdown Time]]*PA[[#This Row],[Plant Equivalent Weightage]],"")</f>
        <v>2.0077621816330924E-3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1.87349503729371E-4</v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>
        <f ca="1">IFERROR(PA[[#This Row],[Breakdown Time]]*PA[[#This Row],[Plant Equivalent Weightage]],"")</f>
        <v>2.0389870989213211E-3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1.8564632642274038E-4</v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>
        <f ca="1">IFERROR(PA[[#This Row],[Breakdown Time]]*PA[[#This Row],[Plant Equivalent Weightage]],"")</f>
        <v>2.0513919069712811E-3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2.4917483996006348E-2</v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>
        <f ca="1">IFERROR(PA[[#This Row],[Breakdown Time]]*PA[[#This Row],[Plant Equivalent Weightage]],"")</f>
        <v>7.8905365987353478E-3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1.87349503729371E-4</v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>
        <f ca="1">IFERROR(PA[[#This Row],[Breakdown Time]]*PA[[#This Row],[Plant Equivalent Weightage]],"")</f>
        <v>2.0514770658366121E-3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2.4917483996006348E-2</v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>
        <f ca="1">IFERROR(PA[[#This Row],[Breakdown Time]]*PA[[#This Row],[Plant Equivalent Weightage]],"")</f>
        <v>6.2293709990015643E-3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1.1881364891055382E-2</v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>
        <f ca="1">IFERROR(PA[[#This Row],[Breakdown Time]]*PA[[#This Row],[Plant Equivalent Weightage]],"")</f>
        <v>3.7624322155008737E-3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1.87349503729371E-4</v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>
        <f ca="1">IFERROR(PA[[#This Row],[Breakdown Time]]*PA[[#This Row],[Plant Equivalent Weightage]],"")</f>
        <v>1.9546798222431043E-3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1.87349503729371E-4</v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>
        <f ca="1">IFERROR(PA[[#This Row],[Breakdown Time]]*PA[[#This Row],[Plant Equivalent Weightage]],"")</f>
        <v>2.0171296568195609E-3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2.4917483996006348E-2</v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>
        <f ca="1">IFERROR(PA[[#This Row],[Breakdown Time]]*PA[[#This Row],[Plant Equivalent Weightage]],"")</f>
        <v>4.5682053992678806E-3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1.8564632642274038E-4</v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>
        <f ca="1">IFERROR(PA[[#This Row],[Breakdown Time]]*PA[[#This Row],[Plant Equivalent Weightage]],"")</f>
        <v>1.9833215872829429E-3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1.8564632642274038E-4</v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>
        <f ca="1">IFERROR(PA[[#This Row],[Breakdown Time]]*PA[[#This Row],[Plant Equivalent Weightage]],"")</f>
        <v>2.014262641686733E-3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1.8564632642274038E-4</v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>
        <f ca="1">IFERROR(PA[[#This Row],[Breakdown Time]]*PA[[#This Row],[Plant Equivalent Weightage]],"")</f>
        <v>2.0452036960905231E-3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1.8564632642274038E-4</v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>
        <f ca="1">IFERROR(PA[[#This Row],[Breakdown Time]]*PA[[#This Row],[Plant Equivalent Weightage]],"")</f>
        <v>2.0761447504943136E-3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1.311446526105597E-3</v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>
        <f ca="1">IFERROR(PA[[#This Row],[Breakdown Time]]*PA[[#This Row],[Plant Equivalent Weightage]],"")</f>
        <v>1.5781073197470685E-2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1.8564632642274038E-4</v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>
        <f ca="1">IFERROR(PA[[#This Row],[Breakdown Time]]*PA[[#This Row],[Plant Equivalent Weightage]],"")</f>
        <v>2.0049803253655964E-3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1.8564632642274038E-4</v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>
        <f ca="1">IFERROR(PA[[#This Row],[Breakdown Time]]*PA[[#This Row],[Plant Equivalent Weightage]],"")</f>
        <v>2.0359213797693861E-3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1.8564632642274038E-4</v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>
        <f ca="1">IFERROR(PA[[#This Row],[Breakdown Time]]*PA[[#This Row],[Plant Equivalent Weightage]],"")</f>
        <v>2.0668624341731762E-3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1.8564632642274038E-4</v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>
        <f ca="1">IFERROR(PA[[#This Row],[Breakdown Time]]*PA[[#This Row],[Plant Equivalent Weightage]],"")</f>
        <v>2.0978034885769663E-3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1.87349503729371E-4</v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>
        <f ca="1">IFERROR(PA[[#This Row],[Breakdown Time]]*PA[[#This Row],[Plant Equivalent Weightage]],"")</f>
        <v>2.1482743094301208E-3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1.87349503729371E-4</v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>
        <f ca="1">IFERROR(PA[[#This Row],[Breakdown Time]]*PA[[#This Row],[Plant Equivalent Weightage]],"")</f>
        <v>2.1794992267183491E-3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1.87349503729371E-4</v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>
        <f ca="1">IFERROR(PA[[#This Row],[Breakdown Time]]*PA[[#This Row],[Plant Equivalent Weightage]],"")</f>
        <v>2.0077621816330924E-3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1.87349503729371E-4</v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>
        <f ca="1">IFERROR(PA[[#This Row],[Breakdown Time]]*PA[[#This Row],[Plant Equivalent Weightage]],"")</f>
        <v>2.0389870989213211E-3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1.87349503729371E-4</v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>
        <f ca="1">IFERROR(PA[[#This Row],[Breakdown Time]]*PA[[#This Row],[Plant Equivalent Weightage]],"")</f>
        <v>2.0702120162095494E-3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1.87349503729371E-4</v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>
        <f ca="1">IFERROR(PA[[#This Row],[Breakdown Time]]*PA[[#This Row],[Plant Equivalent Weightage]],"")</f>
        <v>2.1014369334977777E-3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1.8564632642274038E-4</v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>
        <f ca="1">IFERROR(PA[[#This Row],[Breakdown Time]]*PA[[#This Row],[Plant Equivalent Weightage]],"")</f>
        <v>2.1132740157788613E-3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1.8564632642274038E-4</v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>
        <f ca="1">IFERROR(PA[[#This Row],[Breakdown Time]]*PA[[#This Row],[Plant Equivalent Weightage]],"")</f>
        <v>2.1442150701826515E-3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1.311446526105597E-3</v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>
        <f ca="1">IFERROR(PA[[#This Row],[Breakdown Time]]*PA[[#This Row],[Plant Equivalent Weightage]],"")</f>
        <v>1.5912217850081244E-2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1.311446526105597E-3</v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>
        <f ca="1">IFERROR(PA[[#This Row],[Breakdown Time]]*PA[[#This Row],[Plant Equivalent Weightage]],"")</f>
        <v>1.4535198997670369E-2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2.4917483996006348E-2</v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>
        <f ca="1">IFERROR(PA[[#This Row],[Breakdown Time]]*PA[[#This Row],[Plant Equivalent Weightage]],"")</f>
        <v>1.2043450598069725E-2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1.3676513772244082E-2</v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>
        <f ca="1">IFERROR(PA[[#This Row],[Breakdown Time]]*PA[[#This Row],[Plant Equivalent Weightage]],"")</f>
        <v>2.3705957205223085E-2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1.2271392494273801E-2</v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>
        <f ca="1">IFERROR(PA[[#This Row],[Breakdown Time]]*PA[[#This Row],[Plant Equivalent Weightage]],"")</f>
        <v>2.1883983281454949E-2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9.9320784636166108E-3</v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>
        <f ca="1">IFERROR(PA[[#This Row],[Breakdown Time]]*PA[[#This Row],[Plant Equivalent Weightage]],"")</f>
        <v>1.8870949080871571E-2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8.9927761790098079E-3</v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>
        <f ca="1">IFERROR(PA[[#This Row],[Breakdown Time]]*PA[[#This Row],[Plant Equivalent Weightage]],"")</f>
        <v>1.1091090620778772E-2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8.8054266752804373E-3</v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>
        <f ca="1">IFERROR(PA[[#This Row],[Breakdown Time]]*PA[[#This Row],[Plant Equivalent Weightage]],"")</f>
        <v>9.9794835653178281E-3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8.8054266752804373E-3</v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>
        <f ca="1">IFERROR(PA[[#This Row],[Breakdown Time]]*PA[[#This Row],[Plant Equivalent Weightage]],"")</f>
        <v>1.0713269121591207E-2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9.4611499383332343E-3</v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>
        <f ca="1">IFERROR(PA[[#This Row],[Breakdown Time]]*PA[[#This Row],[Plant Equivalent Weightage]],"")</f>
        <v>8.1050517805054706E-2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7.6813296529042105E-3</v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>
        <f ca="1">IFERROR(PA[[#This Row],[Breakdown Time]]*PA[[#This Row],[Plant Equivalent Weightage]],"")</f>
        <v>1.1137927996711107E-2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8.1497034122276386E-3</v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>
        <f ca="1">IFERROR(PA[[#This Row],[Breakdown Time]]*PA[[#This Row],[Plant Equivalent Weightage]],"")</f>
        <v>4.2106800963176089E-3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9.1801256827391802E-3</v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>
        <f ca="1">IFERROR(PA[[#This Row],[Breakdown Time]]*PA[[#This Row],[Plant Equivalent Weightage]],"")</f>
        <v>4.7430649360819055E-3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8.2433781640923239E-3</v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>
        <f ca="1">IFERROR(PA[[#This Row],[Breakdown Time]]*PA[[#This Row],[Plant Equivalent Weightage]],"")</f>
        <v>5.6467140424032419E-2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1.2623950196746345E-2</v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>
        <f ca="1">IFERROR(PA[[#This Row],[Breakdown Time]]*PA[[#This Row],[Plant Equivalent Weightage]],"")</f>
        <v>1.5569538575987155E-2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1.1695718564632644E-2</v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>
        <f ca="1">IFERROR(PA[[#This Row],[Breakdown Time]]*PA[[#This Row],[Plant Equivalent Weightage]],"")</f>
        <v>5.1461161684383618E-2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1.2809596523169086E-2</v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>
        <f ca="1">IFERROR(PA[[#This Row],[Breakdown Time]]*PA[[#This Row],[Plant Equivalent Weightage]],"")</f>
        <v>4.5901054208022547E-2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1.1510072238209903E-2</v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>
        <f ca="1">IFERROR(PA[[#This Row],[Breakdown Time]]*PA[[#This Row],[Plant Equivalent Weightage]],"")</f>
        <v>3.2036367729684226E-2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1.0674663769307572E-2</v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>
        <f ca="1">IFERROR(PA[[#This Row],[Breakdown Time]]*PA[[#This Row],[Plant Equivalent Weightage]],"")</f>
        <v>2.2238882852724101E-2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1.1788541727844014E-2</v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>
        <f ca="1">IFERROR(PA[[#This Row],[Breakdown Time]]*PA[[#This Row],[Plant Equivalent Weightage]],"")</f>
        <v>2.1219375110119211E-2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1.3366535502437306E-2</v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>
        <f ca="1">IFERROR(PA[[#This Row],[Breakdown Time]]*PA[[#This Row],[Plant Equivalent Weightage]],"")</f>
        <v>6.5273248370235501E-2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7.4258530569096147E-3</v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>
        <f ca="1">IFERROR(PA[[#This Row],[Breakdown Time]]*PA[[#This Row],[Plant Equivalent Weightage]],"")</f>
        <v>4.4307589906227365E-2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1.311446526105597E-3</v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>
        <f ca="1">IFERROR(PA[[#This Row],[Breakdown Time]]*PA[[#This Row],[Plant Equivalent Weightage]],"")</f>
        <v>1.5147207376519645E-2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1.1881364891055382E-2</v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>
        <f ca="1">IFERROR(PA[[#This Row],[Breakdown Time]]*PA[[#This Row],[Plant Equivalent Weightage]],"")</f>
        <v>1.2277410387423899E-2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9.1801256827391802E-3</v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>
        <f ca="1">IFERROR(PA[[#This Row],[Breakdown Time]]*PA[[#This Row],[Plant Equivalent Weightage]],"")</f>
        <v>4.8960670307942366E-3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1.1695718564632642E-2</v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>
        <f ca="1">IFERROR(PA[[#This Row],[Breakdown Time]]*PA[[#This Row],[Plant Equivalent Weightage]],"")</f>
        <v>2.534072355670406E-2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1.4851706113819228E-3</v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>
        <f ca="1">IFERROR(PA[[#This Row],[Breakdown Time]]*PA[[#This Row],[Plant Equivalent Weightage]],"")</f>
        <v>1.138630802059474E-3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1.2995242849591826E-3</v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>
        <f ca="1">IFERROR(PA[[#This Row],[Breakdown Time]]*PA[[#This Row],[Plant Equivalent Weightage]],"")</f>
        <v>9.7464321371938689E-4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1.311446526105597E-3</v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>
        <f ca="1">IFERROR(PA[[#This Row],[Breakdown Time]]*PA[[#This Row],[Plant Equivalent Weightage]],"")</f>
        <v>1.5300209471231963E-3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1.498796029834968E-3</v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>
        <f ca="1">IFERROR(PA[[#This Row],[Breakdown Time]]*PA[[#This Row],[Plant Equivalent Weightage]],"")</f>
        <v>1.7485953681407958E-3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1.498796029834968E-3</v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>
        <f ca="1">IFERROR(PA[[#This Row],[Breakdown Time]]*PA[[#This Row],[Plant Equivalent Weightage]],"")</f>
        <v>3.0725318611616852E-3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1.4851706113819228E-3</v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>
        <f ca="1">IFERROR(PA[[#This Row],[Breakdown Time]]*PA[[#This Row],[Plant Equivalent Weightage]],"")</f>
        <v>6.5099978465574292E-3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1.2995242849591826E-3</v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>
        <f ca="1">IFERROR(PA[[#This Row],[Breakdown Time]]*PA[[#This Row],[Plant Equivalent Weightage]],"")</f>
        <v>6.4759626867132592E-3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1.87349503729371E-4</v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>
        <f ca="1">IFERROR(PA[[#This Row],[Breakdown Time]]*PA[[#This Row],[Plant Equivalent Weightage]],"")</f>
        <v>1.9109649380395844E-3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1.87349503729371E-4</v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>
        <f ca="1">IFERROR(PA[[#This Row],[Breakdown Time]]*PA[[#This Row],[Plant Equivalent Weightage]],"")</f>
        <v>1.9421898553278127E-3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1.87349503729371E-4</v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>
        <f ca="1">IFERROR(PA[[#This Row],[Breakdown Time]]*PA[[#This Row],[Plant Equivalent Weightage]],"")</f>
        <v>1.9734147726160412E-3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1.8564632642274038E-4</v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>
        <f ca="1">IFERROR(PA[[#This Row],[Breakdown Time]]*PA[[#This Row],[Plant Equivalent Weightage]],"")</f>
        <v>1.9864156927233219E-3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1.8564632642274038E-4</v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>
        <f ca="1">IFERROR(PA[[#This Row],[Breakdown Time]]*PA[[#This Row],[Plant Equivalent Weightage]],"")</f>
        <v>2.017356747127112E-3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1.8564632642274038E-4</v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>
        <f ca="1">IFERROR(PA[[#This Row],[Breakdown Time]]*PA[[#This Row],[Plant Equivalent Weightage]],"")</f>
        <v>2.0482978015309026E-3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1.311446526105597E-3</v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>
        <f ca="1">IFERROR(PA[[#This Row],[Breakdown Time]]*PA[[#This Row],[Plant Equivalent Weightage]],"")</f>
        <v>1.5934075292183006E-2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9.9320784636166108E-3</v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>
        <f ca="1">IFERROR(PA[[#This Row],[Breakdown Time]]*PA[[#This Row],[Plant Equivalent Weightage]],"")</f>
        <v>6.1247817192302345E-3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9.4212955893580752E-2</v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>
        <f ca="1">IFERROR(PA[[#This Row],[Breakdown Time]]*PA[[#This Row],[Plant Equivalent Weightage]],"")</f>
        <v>5.4957557604588828E-2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2.6825894168085982E-2</v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>
        <f ca="1">IFERROR(PA[[#This Row],[Breakdown Time]]*PA[[#This Row],[Plant Equivalent Weightage]],"")</f>
        <v>6.7064735420215432E-3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9.4611499383332343E-3</v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>
        <f ca="1">IFERROR(PA[[#This Row],[Breakdown Time]]*PA[[#This Row],[Plant Equivalent Weightage]],"")</f>
        <v>2.333750318122197E-2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8.7117519234157521E-3</v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>
        <f ca="1">IFERROR(PA[[#This Row],[Breakdown Time]]*PA[[#This Row],[Plant Equivalent Weightage]],"")</f>
        <v>6.0982263463910166E-3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9.1801256827391802E-3</v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>
        <f ca="1">IFERROR(PA[[#This Row],[Breakdown Time]]*PA[[#This Row],[Plant Equivalent Weightage]],"")</f>
        <v>6.4260879779174159E-3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1.0674663769307572E-2</v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>
        <f ca="1">IFERROR(PA[[#This Row],[Breakdown Time]]*PA[[#This Row],[Plant Equivalent Weightage]],"")</f>
        <v>4.269865507723028E-3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1.1788541727844014E-2</v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>
        <f ca="1">IFERROR(PA[[#This Row],[Breakdown Time]]*PA[[#This Row],[Plant Equivalent Weightage]],"")</f>
        <v>4.7154166911376047E-3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1.2345480707112234E-2</v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>
        <f ca="1">IFERROR(PA[[#This Row],[Breakdown Time]]*PA[[#This Row],[Plant Equivalent Weightage]],"")</f>
        <v>2.18103492492316E-2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1.8564632642274038E-4</v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>
        <f ca="1">IFERROR(PA[[#This Row],[Breakdown Time]]*PA[[#This Row],[Plant Equivalent Weightage]],"")</f>
        <v>1.9369100056772577E-3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1.8564632642274038E-4</v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>
        <f ca="1">IFERROR(PA[[#This Row],[Breakdown Time]]*PA[[#This Row],[Plant Equivalent Weightage]],"")</f>
        <v>1.9987921144848384E-3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1.8564632642274038E-4</v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>
        <f ca="1">IFERROR(PA[[#This Row],[Breakdown Time]]*PA[[#This Row],[Plant Equivalent Weightage]],"")</f>
        <v>2.0297331688886281E-3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1.8564632642274038E-4</v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>
        <f ca="1">IFERROR(PA[[#This Row],[Breakdown Time]]*PA[[#This Row],[Plant Equivalent Weightage]],"")</f>
        <v>2.0606742232924182E-3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1.8564632642274038E-4</v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>
        <f ca="1">IFERROR(PA[[#This Row],[Breakdown Time]]*PA[[#This Row],[Plant Equivalent Weightage]],"")</f>
        <v>2.0916152776962083E-3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1.8564632642274038E-4</v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>
        <f ca="1">IFERROR(PA[[#This Row],[Breakdown Time]]*PA[[#This Row],[Plant Equivalent Weightage]],"")</f>
        <v>2.1225563320999984E-3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9.2823163211370189E-5</v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>
        <f ca="1">IFERROR(PA[[#This Row],[Breakdown Time]]*PA[[#This Row],[Plant Equivalent Weightage]],"")</f>
        <v>1.0767486932518942E-3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9.9320784636166108E-3</v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>
        <f ca="1">IFERROR(PA[[#This Row],[Breakdown Time]]*PA[[#This Row],[Plant Equivalent Weightage]],"")</f>
        <v>3.6417621033260909E-3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9.1801256827391785E-3</v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>
        <f ca="1">IFERROR(PA[[#This Row],[Breakdown Time]]*PA[[#This Row],[Plant Equivalent Weightage]],"")</f>
        <v>1.3923190618821087E-2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8.7117519234157521E-3</v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>
        <f ca="1">IFERROR(PA[[#This Row],[Breakdown Time]]*PA[[#This Row],[Plant Equivalent Weightage]],"")</f>
        <v>1.04541023080989E-2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7.6813296529042105E-3</v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>
        <f ca="1">IFERROR(PA[[#This Row],[Breakdown Time]]*PA[[#This Row],[Plant Equivalent Weightage]],"")</f>
        <v>1.1137927996711107E-2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8.1497034122276386E-3</v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>
        <f ca="1">IFERROR(PA[[#This Row],[Breakdown Time]]*PA[[#This Row],[Plant Equivalent Weightage]],"")</f>
        <v>1.34470106301756E-2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8.7117519234157503E-3</v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>
        <f ca="1">IFERROR(PA[[#This Row],[Breakdown Time]]*PA[[#This Row],[Plant Equivalent Weightage]],"")</f>
        <v>6.8242056733423366E-3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9.1801256827391802E-3</v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>
        <f ca="1">IFERROR(PA[[#This Row],[Breakdown Time]]*PA[[#This Row],[Plant Equivalent Weightage]],"")</f>
        <v>5.2020712202188622E-3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1.1695718564632644E-2</v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>
        <f ca="1">IFERROR(PA[[#This Row],[Breakdown Time]]*PA[[#This Row],[Plant Equivalent Weightage]],"")</f>
        <v>2.5730580842191819E-2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1.8564632642274038E-4</v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>
        <f ca="1">IFERROR(PA[[#This Row],[Breakdown Time]]*PA[[#This Row],[Plant Equivalent Weightage]],"")</f>
        <v>2.017356747127112E-3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1.8564632642274038E-4</v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>
        <f ca="1">IFERROR(PA[[#This Row],[Breakdown Time]]*PA[[#This Row],[Plant Equivalent Weightage]],"")</f>
        <v>2.0482978015309021E-3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1.8564632642274038E-4</v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>
        <f ca="1">IFERROR(PA[[#This Row],[Breakdown Time]]*PA[[#This Row],[Plant Equivalent Weightage]],"")</f>
        <v>2.0792388559346922E-3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1.8564632642274038E-4</v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>
        <f ca="1">IFERROR(PA[[#This Row],[Breakdown Time]]*PA[[#This Row],[Plant Equivalent Weightage]],"")</f>
        <v>2.017356747127112E-3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1.8564632642274038E-4</v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>
        <f ca="1">IFERROR(PA[[#This Row],[Breakdown Time]]*PA[[#This Row],[Plant Equivalent Weightage]],"")</f>
        <v>2.0482978015309021E-3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1.8564632642274038E-4</v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>
        <f ca="1">IFERROR(PA[[#This Row],[Breakdown Time]]*PA[[#This Row],[Plant Equivalent Weightage]],"")</f>
        <v>2.0792388559346922E-3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1.311446526105597E-3</v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>
        <f ca="1">IFERROR(PA[[#This Row],[Breakdown Time]]*PA[[#This Row],[Plant Equivalent Weightage]],"")</f>
        <v>1.5846645523775967E-2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9.273800434603862E-3</v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>
        <f ca="1">IFERROR(PA[[#This Row],[Breakdown Time]]*PA[[#This Row],[Plant Equivalent Weightage]],"")</f>
        <v>3.8640835144182744E-3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1.2809596523169086E-2</v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>
        <f ca="1">IFERROR(PA[[#This Row],[Breakdown Time]]*PA[[#This Row],[Plant Equivalent Weightage]],"")</f>
        <v>4.0563722323368797E-3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1.0674663769307572E-2</v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>
        <f ca="1">IFERROR(PA[[#This Row],[Breakdown Time]]*PA[[#This Row],[Plant Equivalent Weightage]],"")</f>
        <v>1.8324839470644658E-2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1.1788541727844014E-2</v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>
        <f ca="1">IFERROR(PA[[#This Row],[Breakdown Time]]*PA[[#This Row],[Plant Equivalent Weightage]],"")</f>
        <v>5.1083680820657373E-3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2.6825894168085982E-2</v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>
        <f ca="1">IFERROR(PA[[#This Row],[Breakdown Time]]*PA[[#This Row],[Plant Equivalent Weightage]],"")</f>
        <v>4.0238841252128827E-3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1.87349503729371E-4</v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>
        <f ca="1">IFERROR(PA[[#This Row],[Breakdown Time]]*PA[[#This Row],[Plant Equivalent Weightage]],"")</f>
        <v>2.0545995575654355E-3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1.87349503729371E-4</v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>
        <f ca="1">IFERROR(PA[[#This Row],[Breakdown Time]]*PA[[#This Row],[Plant Equivalent Weightage]],"")</f>
        <v>2.1014369334977777E-3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1.8564632642274038E-4</v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>
        <f ca="1">IFERROR(PA[[#This Row],[Breakdown Time]]*PA[[#This Row],[Plant Equivalent Weightage]],"")</f>
        <v>2.020450852567491E-3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1.8564632642274038E-4</v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>
        <f ca="1">IFERROR(PA[[#This Row],[Breakdown Time]]*PA[[#This Row],[Plant Equivalent Weightage]],"")</f>
        <v>2.0513919069712811E-3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1.8564632642274038E-4</v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>
        <f ca="1">IFERROR(PA[[#This Row],[Breakdown Time]]*PA[[#This Row],[Plant Equivalent Weightage]],"")</f>
        <v>2.0823329613750708E-3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1.4851706113819228E-3</v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>
        <f ca="1">IFERROR(PA[[#This Row],[Breakdown Time]]*PA[[#This Row],[Plant Equivalent Weightage]],"")</f>
        <v>1.7945811554198238E-2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7.2129558935807823E-3</v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>
        <f ca="1">IFERROR(PA[[#This Row],[Breakdown Time]]*PA[[#This Row],[Plant Equivalent Weightage]],"")</f>
        <v>2.6447504943129538E-3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9.273800434603862E-3</v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>
        <f ca="1">IFERROR(PA[[#This Row],[Breakdown Time]]*PA[[#This Row],[Plant Equivalent Weightage]],"")</f>
        <v>3.709520173841544E-3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8.7117519234157521E-3</v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>
        <f ca="1">IFERROR(PA[[#This Row],[Breakdown Time]]*PA[[#This Row],[Plant Equivalent Weightage]],"")</f>
        <v>8.2761643272449576E-3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8.8991014271451226E-3</v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>
        <f ca="1">IFERROR(PA[[#This Row],[Breakdown Time]]*PA[[#This Row],[Plant Equivalent Weightage]],"")</f>
        <v>8.4541463557878602E-3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1.0674663769307572E-2</v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>
        <f ca="1">IFERROR(PA[[#This Row],[Breakdown Time]]*PA[[#This Row],[Plant Equivalent Weightage]],"")</f>
        <v>1.8146928407822865E-2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1.3366535502437306E-2</v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>
        <f ca="1">IFERROR(PA[[#This Row],[Breakdown Time]]*PA[[#This Row],[Plant Equivalent Weightage]],"")</f>
        <v>1.4925964644388326E-2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1.1695718564632642E-2</v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>
        <f ca="1">IFERROR(PA[[#This Row],[Breakdown Time]]*PA[[#This Row],[Plant Equivalent Weightage]],"")</f>
        <v>1.6763863275973456E-2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2.4917483996006348E-2</v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>
        <f ca="1">IFERROR(PA[[#This Row],[Breakdown Time]]*PA[[#This Row],[Plant Equivalent Weightage]],"")</f>
        <v>5.3987881991347554E-3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1.8564632642274038E-4</v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>
        <f ca="1">IFERROR(PA[[#This Row],[Breakdown Time]]*PA[[#This Row],[Plant Equivalent Weightage]],"")</f>
        <v>1.8935925295119518E-3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1.8564632642274038E-4</v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>
        <f ca="1">IFERROR(PA[[#This Row],[Breakdown Time]]*PA[[#This Row],[Plant Equivalent Weightage]],"")</f>
        <v>1.9245335839157417E-3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1.8564632642274038E-4</v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>
        <f ca="1">IFERROR(PA[[#This Row],[Breakdown Time]]*PA[[#This Row],[Plant Equivalent Weightage]],"")</f>
        <v>1.9554746383195318E-3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1.8564632642274038E-4</v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>
        <f ca="1">IFERROR(PA[[#This Row],[Breakdown Time]]*PA[[#This Row],[Plant Equivalent Weightage]],"")</f>
        <v>1.9864156927233223E-3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1.8564632642274038E-4</v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>
        <f ca="1">IFERROR(PA[[#This Row],[Breakdown Time]]*PA[[#This Row],[Plant Equivalent Weightage]],"")</f>
        <v>2.017356747127112E-3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1.8564632642274038E-4</v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>
        <f ca="1">IFERROR(PA[[#This Row],[Breakdown Time]]*PA[[#This Row],[Plant Equivalent Weightage]],"")</f>
        <v>2.0482978015309021E-3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1.8564632642274038E-4</v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>
        <f ca="1">IFERROR(PA[[#This Row],[Breakdown Time]]*PA[[#This Row],[Plant Equivalent Weightage]],"")</f>
        <v>2.0792388559346922E-3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1.8564632642274038E-4</v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>
        <f ca="1">IFERROR(PA[[#This Row],[Breakdown Time]]*PA[[#This Row],[Plant Equivalent Weightage]],"")</f>
        <v>2.1101799103384823E-3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1.8564632642274038E-4</v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>
        <f ca="1">IFERROR(PA[[#This Row],[Breakdown Time]]*PA[[#This Row],[Plant Equivalent Weightage]],"")</f>
        <v>2.1411209647422724E-3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5.3837434662594701E-3</v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>
        <f ca="1">IFERROR(PA[[#This Row],[Breakdown Time]]*PA[[#This Row],[Plant Equivalent Weightage]],"")</f>
        <v>8.9729057770990847E-4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2.6825894168085982E-2</v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>
        <f ca="1">IFERROR(PA[[#This Row],[Breakdown Time]]*PA[[#This Row],[Plant Equivalent Weightage]],"")</f>
        <v>6.2593753058867068E-3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1.8564632642274038E-4</v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>
        <f ca="1">IFERROR(PA[[#This Row],[Breakdown Time]]*PA[[#This Row],[Plant Equivalent Weightage]],"")</f>
        <v>1.834804526144751E-3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1.8564632642274038E-4</v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>
        <f ca="1">IFERROR(PA[[#This Row],[Breakdown Time]]*PA[[#This Row],[Plant Equivalent Weightage]],"")</f>
        <v>1.8657455805485409E-3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1.8564632642274038E-4</v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>
        <f ca="1">IFERROR(PA[[#This Row],[Breakdown Time]]*PA[[#This Row],[Plant Equivalent Weightage]],"")</f>
        <v>1.8966866349523308E-3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1.8564632642274038E-4</v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>
        <f ca="1">IFERROR(PA[[#This Row],[Breakdown Time]]*PA[[#This Row],[Plant Equivalent Weightage]],"")</f>
        <v>1.9276276893561209E-3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1.8564632642274038E-4</v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>
        <f ca="1">IFERROR(PA[[#This Row],[Breakdown Time]]*PA[[#This Row],[Plant Equivalent Weightage]],"")</f>
        <v>1.9585687437599108E-3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1.8564632642274038E-4</v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>
        <f ca="1">IFERROR(PA[[#This Row],[Breakdown Time]]*PA[[#This Row],[Plant Equivalent Weightage]],"")</f>
        <v>1.9895097981637009E-3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1.8564632642274038E-4</v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>
        <f ca="1">IFERROR(PA[[#This Row],[Breakdown Time]]*PA[[#This Row],[Plant Equivalent Weightage]],"")</f>
        <v>2.020450852567491E-3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1.8564632642274038E-4</v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>
        <f ca="1">IFERROR(PA[[#This Row],[Breakdown Time]]*PA[[#This Row],[Plant Equivalent Weightage]],"")</f>
        <v>2.0513919069712811E-3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1.8564632642274038E-4</v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>
        <f ca="1">IFERROR(PA[[#This Row],[Breakdown Time]]*PA[[#This Row],[Plant Equivalent Weightage]],"")</f>
        <v>2.0823329613750708E-3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1.8564632642274038E-4</v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>
        <f ca="1">IFERROR(PA[[#This Row],[Breakdown Time]]*PA[[#This Row],[Plant Equivalent Weightage]],"")</f>
        <v>2.1132740157788613E-3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1.8564632642274038E-4</v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>
        <f ca="1">IFERROR(PA[[#This Row],[Breakdown Time]]*PA[[#This Row],[Plant Equivalent Weightage]],"")</f>
        <v>2.1442150701826515E-3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1.8564632642274038E-4</v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>
        <f ca="1">IFERROR(PA[[#This Row],[Breakdown Time]]*PA[[#This Row],[Plant Equivalent Weightage]],"")</f>
        <v>2.1751561245864416E-3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1.8564632642274038E-4</v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>
        <f ca="1">IFERROR(PA[[#This Row],[Breakdown Time]]*PA[[#This Row],[Plant Equivalent Weightage]],"")</f>
        <v>2.2060971789902312E-3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1.8564632642274038E-4</v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>
        <f ca="1">IFERROR(PA[[#This Row],[Breakdown Time]]*PA[[#This Row],[Plant Equivalent Weightage]],"")</f>
        <v>2.2370382333940209E-3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1.87349503729371E-4</v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>
        <f ca="1">IFERROR(PA[[#This Row],[Breakdown Time]]*PA[[#This Row],[Plant Equivalent Weightage]],"")</f>
        <v>2.0077621816330924E-3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1.87349503729371E-4</v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>
        <f ca="1">IFERROR(PA[[#This Row],[Breakdown Time]]*PA[[#This Row],[Plant Equivalent Weightage]],"")</f>
        <v>2.0389870989213211E-3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1.87349503729371E-4</v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>
        <f ca="1">IFERROR(PA[[#This Row],[Breakdown Time]]*PA[[#This Row],[Plant Equivalent Weightage]],"")</f>
        <v>2.0702120162095494E-3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1.87349503729371E-4</v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>
        <f ca="1">IFERROR(PA[[#This Row],[Breakdown Time]]*PA[[#This Row],[Plant Equivalent Weightage]],"")</f>
        <v>1.9983947064466244E-3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1.87349503729371E-4</v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>
        <f ca="1">IFERROR(PA[[#This Row],[Breakdown Time]]*PA[[#This Row],[Plant Equivalent Weightage]],"")</f>
        <v>2.0296196237348527E-3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1.87349503729371E-4</v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>
        <f ca="1">IFERROR(PA[[#This Row],[Breakdown Time]]*PA[[#This Row],[Plant Equivalent Weightage]],"")</f>
        <v>2.060844541023081E-3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1.87349503729371E-4</v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>
        <f ca="1">IFERROR(PA[[#This Row],[Breakdown Time]]*PA[[#This Row],[Plant Equivalent Weightage]],"")</f>
        <v>2.0920694583113093E-3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1.87349503729371E-4</v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>
        <f ca="1">IFERROR(PA[[#This Row],[Breakdown Time]]*PA[[#This Row],[Plant Equivalent Weightage]],"")</f>
        <v>2.123294375599538E-3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1.87349503729371E-4</v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>
        <f ca="1">IFERROR(PA[[#This Row],[Breakdown Time]]*PA[[#This Row],[Plant Equivalent Weightage]],"")</f>
        <v>2.1545192928877667E-3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7.4258530569096147E-3</v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>
        <f ca="1">IFERROR(PA[[#This Row],[Breakdown Time]]*PA[[#This Row],[Plant Equivalent Weightage]],"")</f>
        <v>6.1882108807580103E-3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9.1801256827391802E-3</v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>
        <f ca="1">IFERROR(PA[[#This Row],[Breakdown Time]]*PA[[#This Row],[Plant Equivalent Weightage]],"")</f>
        <v>3.9780544625203093E-3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1.87349503729371E-4</v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>
        <f ca="1">IFERROR(PA[[#This Row],[Breakdown Time]]*PA[[#This Row],[Plant Equivalent Weightage]],"")</f>
        <v>1.9047199545819383E-3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1.87349503729371E-4</v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>
        <f ca="1">IFERROR(PA[[#This Row],[Breakdown Time]]*PA[[#This Row],[Plant Equivalent Weightage]],"")</f>
        <v>1.9359448718701668E-3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1.87349503729371E-4</v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>
        <f ca="1">IFERROR(PA[[#This Row],[Breakdown Time]]*PA[[#This Row],[Plant Equivalent Weightage]],"")</f>
        <v>1.9671697891583953E-3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1.87349503729371E-4</v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>
        <f ca="1">IFERROR(PA[[#This Row],[Breakdown Time]]*PA[[#This Row],[Plant Equivalent Weightage]],"")</f>
        <v>1.9983947064466244E-3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1.87349503729371E-4</v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>
        <f ca="1">IFERROR(PA[[#This Row],[Breakdown Time]]*PA[[#This Row],[Plant Equivalent Weightage]],"")</f>
        <v>2.0296196237348527E-3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1.87349503729371E-4</v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>
        <f ca="1">IFERROR(PA[[#This Row],[Breakdown Time]]*PA[[#This Row],[Plant Equivalent Weightage]],"")</f>
        <v>2.060844541023081E-3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1.87349503729371E-4</v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>
        <f ca="1">IFERROR(PA[[#This Row],[Breakdown Time]]*PA[[#This Row],[Plant Equivalent Weightage]],"")</f>
        <v>2.0920694583113093E-3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1.87349503729371E-4</v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>
        <f ca="1">IFERROR(PA[[#This Row],[Breakdown Time]]*PA[[#This Row],[Plant Equivalent Weightage]],"")</f>
        <v>2.123294375599538E-3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1.87349503729371E-4</v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>
        <f ca="1">IFERROR(PA[[#This Row],[Breakdown Time]]*PA[[#This Row],[Plant Equivalent Weightage]],"")</f>
        <v>2.1545192928877667E-3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9.273800434603862E-3</v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>
        <f ca="1">IFERROR(PA[[#This Row],[Breakdown Time]]*PA[[#This Row],[Plant Equivalent Weightage]],"")</f>
        <v>4.1732101955717351E-3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9.273800434603862E-3</v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>
        <f ca="1">IFERROR(PA[[#This Row],[Breakdown Time]]*PA[[#This Row],[Plant Equivalent Weightage]],"")</f>
        <v>2.7821401303811609E-3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1.87349503729371E-4</v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>
        <f ca="1">IFERROR(PA[[#This Row],[Breakdown Time]]*PA[[#This Row],[Plant Equivalent Weightage]],"")</f>
        <v>1.9078424463107614E-3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1.87349503729371E-4</v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>
        <f ca="1">IFERROR(PA[[#This Row],[Breakdown Time]]*PA[[#This Row],[Plant Equivalent Weightage]],"")</f>
        <v>1.9390673635989897E-3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1.87349503729371E-4</v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>
        <f ca="1">IFERROR(PA[[#This Row],[Breakdown Time]]*PA[[#This Row],[Plant Equivalent Weightage]],"")</f>
        <v>1.9702922808872182E-3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1.87349503729371E-4</v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>
        <f ca="1">IFERROR(PA[[#This Row],[Breakdown Time]]*PA[[#This Row],[Plant Equivalent Weightage]],"")</f>
        <v>2.0015171981754469E-3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1.87349503729371E-4</v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>
        <f ca="1">IFERROR(PA[[#This Row],[Breakdown Time]]*PA[[#This Row],[Plant Equivalent Weightage]],"")</f>
        <v>2.0327421154636752E-3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1.87349503729371E-4</v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>
        <f ca="1">IFERROR(PA[[#This Row],[Breakdown Time]]*PA[[#This Row],[Plant Equivalent Weightage]],"")</f>
        <v>2.0639670327519035E-3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1.87349503729371E-4</v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>
        <f ca="1">IFERROR(PA[[#This Row],[Breakdown Time]]*PA[[#This Row],[Plant Equivalent Weightage]],"")</f>
        <v>2.0951919500401322E-3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1.87349503729371E-4</v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>
        <f ca="1">IFERROR(PA[[#This Row],[Breakdown Time]]*PA[[#This Row],[Plant Equivalent Weightage]],"")</f>
        <v>2.1264168673283609E-3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1.87349503729371E-4</v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>
        <f ca="1">IFERROR(PA[[#This Row],[Breakdown Time]]*PA[[#This Row],[Plant Equivalent Weightage]],"")</f>
        <v>2.1576417846165897E-3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1.87349503729371E-4</v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>
        <f ca="1">IFERROR(PA[[#This Row],[Breakdown Time]]*PA[[#This Row],[Plant Equivalent Weightage]],"")</f>
        <v>1.8141676944460762E-3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1.87349503729371E-4</v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>
        <f ca="1">IFERROR(PA[[#This Row],[Breakdown Time]]*PA[[#This Row],[Plant Equivalent Weightage]],"")</f>
        <v>1.8766175290225329E-3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1.498796029834968E-3</v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>
        <f ca="1">IFERROR(PA[[#This Row],[Breakdown Time]]*PA[[#This Row],[Plant Equivalent Weightage]],"")</f>
        <v>7.0943012078855143E-3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2.5011158747871031E-2</v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>
        <f ca="1">IFERROR(PA[[#This Row],[Breakdown Time]]*PA[[#This Row],[Plant Equivalent Weightage]],"")</f>
        <v>7.1281802431432451E-2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1.498796029834968E-3</v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>
        <f ca="1">IFERROR(PA[[#This Row],[Breakdown Time]]*PA[[#This Row],[Plant Equivalent Weightage]],"")</f>
        <v>1.8085472093341947E-2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7.2402067304868731E-3</v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>
        <f ca="1">IFERROR(PA[[#This Row],[Breakdown Time]]*PA[[#This Row],[Plant Equivalent Weightage]],"")</f>
        <v>7.8435572913607698E-3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1.87349503729371E-4</v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>
        <f ca="1">IFERROR(PA[[#This Row],[Breakdown Time]]*PA[[#This Row],[Plant Equivalent Weightage]],"")</f>
        <v>2.0202521485483838E-3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1.87349503729371E-4</v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>
        <f ca="1">IFERROR(PA[[#This Row],[Breakdown Time]]*PA[[#This Row],[Plant Equivalent Weightage]],"")</f>
        <v>2.0514770658366121E-3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1.87349503729371E-4</v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>
        <f ca="1">IFERROR(PA[[#This Row],[Breakdown Time]]*PA[[#This Row],[Plant Equivalent Weightage]],"")</f>
        <v>2.0827019831248408E-3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1.87349503729371E-4</v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>
        <f ca="1">IFERROR(PA[[#This Row],[Breakdown Time]]*PA[[#This Row],[Plant Equivalent Weightage]],"")</f>
        <v>2.1139269004130691E-3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1.87349503729371E-4</v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>
        <f ca="1">IFERROR(PA[[#This Row],[Breakdown Time]]*PA[[#This Row],[Plant Equivalent Weightage]],"")</f>
        <v>2.1451518177012983E-3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1.87349503729371E-4</v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>
        <f ca="1">IFERROR(PA[[#This Row],[Breakdown Time]]*PA[[#This Row],[Plant Equivalent Weightage]],"")</f>
        <v>2.1763767349895265E-3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1.87349503729371E-4</v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>
        <f ca="1">IFERROR(PA[[#This Row],[Breakdown Time]]*PA[[#This Row],[Plant Equivalent Weightage]],"")</f>
        <v>2.2076016522777548E-3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1.87349503729371E-4</v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>
        <f ca="1">IFERROR(PA[[#This Row],[Breakdown Time]]*PA[[#This Row],[Plant Equivalent Weightage]],"")</f>
        <v>1.708002975666099E-3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1.87349503729371E-4</v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>
        <f ca="1">IFERROR(PA[[#This Row],[Breakdown Time]]*PA[[#This Row],[Plant Equivalent Weightage]],"")</f>
        <v>1.7392278929543273E-3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1.8564632642274038E-4</v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>
        <f ca="1">IFERROR(PA[[#This Row],[Breakdown Time]]*PA[[#This Row],[Plant Equivalent Weightage]],"")</f>
        <v>1.7543577846948965E-3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9.2823163211370189E-5</v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>
        <f ca="1">IFERROR(PA[[#This Row],[Breakdown Time]]*PA[[#This Row],[Plant Equivalent Weightage]],"")</f>
        <v>8.2303204714081557E-4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1.8564632642274038E-4</v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>
        <f ca="1">IFERROR(PA[[#This Row],[Breakdown Time]]*PA[[#This Row],[Plant Equivalent Weightage]],"")</f>
        <v>1.6770051486854217E-3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9.2823163211370189E-5</v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>
        <f ca="1">IFERROR(PA[[#This Row],[Breakdown Time]]*PA[[#This Row],[Plant Equivalent Weightage]],"")</f>
        <v>8.5397310154460579E-4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1.8564632642274038E-4</v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>
        <f ca="1">IFERROR(PA[[#This Row],[Breakdown Time]]*PA[[#This Row],[Plant Equivalent Weightage]],"")</f>
        <v>1.7388872574930017E-3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1.8564632642274038E-4</v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>
        <f ca="1">IFERROR(PA[[#This Row],[Breakdown Time]]*PA[[#This Row],[Plant Equivalent Weightage]],"")</f>
        <v>1.9956980090444589E-3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9.2823163211370189E-5</v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>
        <f ca="1">IFERROR(PA[[#This Row],[Breakdown Time]]*PA[[#This Row],[Plant Equivalent Weightage]],"")</f>
        <v>1.0133195317241245E-3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8.8054266752804373E-3</v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>
        <f ca="1">IFERROR(PA[[#This Row],[Breakdown Time]]*PA[[#This Row],[Plant Equivalent Weightage]],"")</f>
        <v>3.8156848926215329E-3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1.3582839020379397E-2</v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>
        <f ca="1">IFERROR(PA[[#This Row],[Breakdown Time]]*PA[[#This Row],[Plant Equivalent Weightage]],"")</f>
        <v>2.5807394138720855E-2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1.3676513772244082E-2</v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>
        <f ca="1">IFERROR(PA[[#This Row],[Breakdown Time]]*PA[[#This Row],[Plant Equivalent Weightage]],"")</f>
        <v>5.0147217164894977E-3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1.3366535502437306E-2</v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>
        <f ca="1">IFERROR(PA[[#This Row],[Breakdown Time]]*PA[[#This Row],[Plant Equivalent Weightage]],"")</f>
        <v>1.3143759910730007E-2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7.6813296529042105E-3</v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>
        <f ca="1">IFERROR(PA[[#This Row],[Breakdown Time]]*PA[[#This Row],[Plant Equivalent Weightage]],"")</f>
        <v>3.3285761829251561E-3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1.87349503729371E-4</v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>
        <f ca="1">IFERROR(PA[[#This Row],[Breakdown Time]]*PA[[#This Row],[Plant Equivalent Weightage]],"")</f>
        <v>2.0046396899042699E-3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1.87349503729371E-4</v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>
        <f ca="1">IFERROR(PA[[#This Row],[Breakdown Time]]*PA[[#This Row],[Plant Equivalent Weightage]],"")</f>
        <v>2.0358646071924982E-3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1.87349503729371E-4</v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>
        <f ca="1">IFERROR(PA[[#This Row],[Breakdown Time]]*PA[[#This Row],[Plant Equivalent Weightage]],"")</f>
        <v>2.0670895244807265E-3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1.87349503729371E-4</v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>
        <f ca="1">IFERROR(PA[[#This Row],[Breakdown Time]]*PA[[#This Row],[Plant Equivalent Weightage]],"")</f>
        <v>1.9578023139719268E-3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1.87349503729371E-4</v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>
        <f ca="1">IFERROR(PA[[#This Row],[Breakdown Time]]*PA[[#This Row],[Plant Equivalent Weightage]],"")</f>
        <v>2.0046396899042699E-3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1.87349503729371E-4</v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>
        <f ca="1">IFERROR(PA[[#This Row],[Breakdown Time]]*PA[[#This Row],[Plant Equivalent Weightage]],"")</f>
        <v>2.0514770658366121E-3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1.0674663769307572E-2</v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>
        <f ca="1">IFERROR(PA[[#This Row],[Breakdown Time]]*PA[[#This Row],[Plant Equivalent Weightage]],"")</f>
        <v>2.2238882852724115E-2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7.2402067304868731E-3</v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>
        <f ca="1">IFERROR(PA[[#This Row],[Breakdown Time]]*PA[[#This Row],[Plant Equivalent Weightage]],"")</f>
        <v>7.2402067304868766E-3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9.9320784636166108E-3</v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>
        <f ca="1">IFERROR(PA[[#This Row],[Breakdown Time]]*PA[[#This Row],[Plant Equivalent Weightage]],"")</f>
        <v>1.2911702002701602E-2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9.4611499383332343E-3</v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>
        <f ca="1">IFERROR(PA[[#This Row],[Breakdown Time]]*PA[[#This Row],[Plant Equivalent Weightage]],"")</f>
        <v>3.3114024784166203E-3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1.87349503729371E-4</v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>
        <f ca="1">IFERROR(PA[[#This Row],[Breakdown Time]]*PA[[#This Row],[Plant Equivalent Weightage]],"")</f>
        <v>1.9702922808872187E-3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1.87349503729371E-4</v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>
        <f ca="1">IFERROR(PA[[#This Row],[Breakdown Time]]*PA[[#This Row],[Plant Equivalent Weightage]],"")</f>
        <v>2.0639670327519035E-3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1.87349503729371E-4</v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>
        <f ca="1">IFERROR(PA[[#This Row],[Breakdown Time]]*PA[[#This Row],[Plant Equivalent Weightage]],"")</f>
        <v>1.9453123470566354E-3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1.87349503729371E-4</v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>
        <f ca="1">IFERROR(PA[[#This Row],[Breakdown Time]]*PA[[#This Row],[Plant Equivalent Weightage]],"")</f>
        <v>1.9765372643448637E-3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1.87349503729371E-4</v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>
        <f ca="1">IFERROR(PA[[#This Row],[Breakdown Time]]*PA[[#This Row],[Plant Equivalent Weightage]],"")</f>
        <v>2.0077621816330924E-3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1.87349503729371E-4</v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>
        <f ca="1">IFERROR(PA[[#This Row],[Breakdown Time]]*PA[[#This Row],[Plant Equivalent Weightage]],"")</f>
        <v>2.0389870989213211E-3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1.87349503729371E-4</v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>
        <f ca="1">IFERROR(PA[[#This Row],[Breakdown Time]]*PA[[#This Row],[Plant Equivalent Weightage]],"")</f>
        <v>2.0702120162095494E-3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1.87349503729371E-4</v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>
        <f ca="1">IFERROR(PA[[#This Row],[Breakdown Time]]*PA[[#This Row],[Plant Equivalent Weightage]],"")</f>
        <v>2.1014369334977777E-3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1.2271392494273801E-2</v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>
        <f ca="1">IFERROR(PA[[#This Row],[Breakdown Time]]*PA[[#This Row],[Plant Equivalent Weightage]],"")</f>
        <v>1.5748287034318038E-2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2.4917483996006348E-2</v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>
        <f ca="1">IFERROR(PA[[#This Row],[Breakdown Time]]*PA[[#This Row],[Plant Equivalent Weightage]],"")</f>
        <v>8.7211193986022235E-3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1.87349503729371E-4</v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>
        <f ca="1">IFERROR(PA[[#This Row],[Breakdown Time]]*PA[[#This Row],[Plant Equivalent Weightage]],"")</f>
        <v>1.8828625124801786E-3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1.87349503729371E-4</v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>
        <f ca="1">IFERROR(PA[[#This Row],[Breakdown Time]]*PA[[#This Row],[Plant Equivalent Weightage]],"")</f>
        <v>1.9453123470566354E-3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8.9927761790098079E-3</v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>
        <f ca="1">IFERROR(PA[[#This Row],[Breakdown Time]]*PA[[#This Row],[Plant Equivalent Weightage]],"")</f>
        <v>7.1942209432078446E-3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8.8054266752804373E-3</v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>
        <f ca="1">IFERROR(PA[[#This Row],[Breakdown Time]]*PA[[#This Row],[Plant Equivalent Weightage]],"")</f>
        <v>6.0170415614416344E-3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1.87349503729371E-4</v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>
        <f ca="1">IFERROR(PA[[#This Row],[Breakdown Time]]*PA[[#This Row],[Plant Equivalent Weightage]],"")</f>
        <v>1.8516375951919504E-3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1.87349503729371E-4</v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>
        <f ca="1">IFERROR(PA[[#This Row],[Breakdown Time]]*PA[[#This Row],[Plant Equivalent Weightage]],"")</f>
        <v>1.8828625124801786E-3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1.87349503729371E-4</v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>
        <f ca="1">IFERROR(PA[[#This Row],[Breakdown Time]]*PA[[#This Row],[Plant Equivalent Weightage]],"")</f>
        <v>1.9140874297684071E-3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1.87349503729371E-4</v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>
        <f ca="1">IFERROR(PA[[#This Row],[Breakdown Time]]*PA[[#This Row],[Plant Equivalent Weightage]],"")</f>
        <v>1.9453123470566354E-3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1.87349503729371E-4</v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>
        <f ca="1">IFERROR(PA[[#This Row],[Breakdown Time]]*PA[[#This Row],[Plant Equivalent Weightage]],"")</f>
        <v>1.9765372643448637E-3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1.87349503729371E-4</v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>
        <f ca="1">IFERROR(PA[[#This Row],[Breakdown Time]]*PA[[#This Row],[Plant Equivalent Weightage]],"")</f>
        <v>2.0077621816330924E-3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6.6832677512186529E-3</v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>
        <f ca="1">IFERROR(PA[[#This Row],[Breakdown Time]]*PA[[#This Row],[Plant Equivalent Weightage]],"")</f>
        <v>1.0024901626827979E-2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1.3366535502437306E-2</v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>
        <f ca="1">IFERROR(PA[[#This Row],[Breakdown Time]]*PA[[#This Row],[Plant Equivalent Weightage]],"")</f>
        <v>3.6757972631702586E-2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1.0674663769307572E-2</v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>
        <f ca="1">IFERROR(PA[[#This Row],[Breakdown Time]]*PA[[#This Row],[Plant Equivalent Weightage]],"")</f>
        <v>5.1594208218319892E-3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1.1788541727844014E-2</v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>
        <f ca="1">IFERROR(PA[[#This Row],[Breakdown Time]]*PA[[#This Row],[Plant Equivalent Weightage]],"")</f>
        <v>5.6977951684579354E-3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1.87349503729371E-4</v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>
        <f ca="1">IFERROR(PA[[#This Row],[Breakdown Time]]*PA[[#This Row],[Plant Equivalent Weightage]],"")</f>
        <v>2.060844541023081E-3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1.8564632642274038E-4</v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>
        <f ca="1">IFERROR(PA[[#This Row],[Breakdown Time]]*PA[[#This Row],[Plant Equivalent Weightage]],"")</f>
        <v>2.0885211722558288E-3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1.8564632642274038E-4</v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>
        <f ca="1">IFERROR(PA[[#This Row],[Breakdown Time]]*PA[[#This Row],[Plant Equivalent Weightage]],"")</f>
        <v>2.1349327538615144E-3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1.2623950196746345E-2</v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>
        <f ca="1">IFERROR(PA[[#This Row],[Breakdown Time]]*PA[[#This Row],[Plant Equivalent Weightage]],"")</f>
        <v>6.3119750983731673E-3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1.0674663769307572E-2</v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>
        <f ca="1">IFERROR(PA[[#This Row],[Breakdown Time]]*PA[[#This Row],[Plant Equivalent Weightage]],"")</f>
        <v>5.5152429474755738E-3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1.1788541727844014E-2</v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>
        <f ca="1">IFERROR(PA[[#This Row],[Breakdown Time]]*PA[[#This Row],[Plant Equivalent Weightage]],"")</f>
        <v>6.2872222548501343E-3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9.4611499383332343E-3</v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>
        <f ca="1">IFERROR(PA[[#This Row],[Breakdown Time]]*PA[[#This Row],[Plant Equivalent Weightage]],"")</f>
        <v>1.3876353242888733E-2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1.3366535502437306E-2</v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>
        <f ca="1">IFERROR(PA[[#This Row],[Breakdown Time]]*PA[[#This Row],[Plant Equivalent Weightage]],"")</f>
        <v>3.0297480472191225E-2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7.2402067304868731E-3</v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>
        <f ca="1">IFERROR(PA[[#This Row],[Breakdown Time]]*PA[[#This Row],[Plant Equivalent Weightage]],"")</f>
        <v>1.1584330768778994E-2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4.8991895225230515E-2</v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>
        <f ca="1">IFERROR(PA[[#This Row],[Breakdown Time]]*PA[[#This Row],[Plant Equivalent Weightage]],"")</f>
        <v>1.3881036980481929E-2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4.9647618488283314E-2</v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>
        <f ca="1">IFERROR(PA[[#This Row],[Breakdown Time]]*PA[[#This Row],[Plant Equivalent Weightage]],"")</f>
        <v>3.6408253558074435E-2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4.9103453338814849E-2</v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>
        <f ca="1">IFERROR(PA[[#This Row],[Breakdown Time]]*PA[[#This Row],[Plant Equivalent Weightage]],"")</f>
        <v>2.4551726669407338E-2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3.4715863041052453E-2</v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>
        <f ca="1">IFERROR(PA[[#This Row],[Breakdown Time]]*PA[[#This Row],[Plant Equivalent Weightage]],"")</f>
        <v>1.9672322389929747E-2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9.9320784636166108E-3</v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>
        <f ca="1">IFERROR(PA[[#This Row],[Breakdown Time]]*PA[[#This Row],[Plant Equivalent Weightage]],"")</f>
        <v>8.4422666940741162E-3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7.2402067304868731E-3</v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>
        <f ca="1">IFERROR(PA[[#This Row],[Breakdown Time]]*PA[[#This Row],[Plant Equivalent Weightage]],"")</f>
        <v>3.5959693428084805E-2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1.3366535502437306E-2</v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>
        <f ca="1">IFERROR(PA[[#This Row],[Breakdown Time]]*PA[[#This Row],[Plant Equivalent Weightage]],"")</f>
        <v>2.3168661537557984E-2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1.87349503729371E-4</v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>
        <f ca="1">IFERROR(PA[[#This Row],[Breakdown Time]]*PA[[#This Row],[Plant Equivalent Weightage]],"")</f>
        <v>2.0202521485483838E-3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1.87349503729371E-4</v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>
        <f ca="1">IFERROR(PA[[#This Row],[Breakdown Time]]*PA[[#This Row],[Plant Equivalent Weightage]],"")</f>
        <v>2.1139269004130691E-3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1.8564632642274038E-4</v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>
        <f ca="1">IFERROR(PA[[#This Row],[Breakdown Time]]*PA[[#This Row],[Plant Equivalent Weightage]],"")</f>
        <v>2.0482978015309021E-3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1.8564632642274038E-4</v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>
        <f ca="1">IFERROR(PA[[#This Row],[Breakdown Time]]*PA[[#This Row],[Plant Equivalent Weightage]],"")</f>
        <v>2.1411209647422724E-3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8.8182005050801669E-3</v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>
        <f ca="1">IFERROR(PA[[#This Row],[Breakdown Time]]*PA[[#This Row],[Plant Equivalent Weightage]],"")</f>
        <v>8.0833504629901475E-3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1.1990368238679744E-2</v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>
        <f ca="1">IFERROR(PA[[#This Row],[Breakdown Time]]*PA[[#This Row],[Plant Equivalent Weightage]],"")</f>
        <v>1.8385231299308941E-2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9.4611499383332343E-3</v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>
        <f ca="1">IFERROR(PA[[#This Row],[Breakdown Time]]*PA[[#This Row],[Plant Equivalent Weightage]],"")</f>
        <v>7.7266057829721395E-3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1.2623950196746345E-2</v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>
        <f ca="1">IFERROR(PA[[#This Row],[Breakdown Time]]*PA[[#This Row],[Plant Equivalent Weightage]],"")</f>
        <v>1.7252731935553326E-2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1.87349503729371E-4</v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>
        <f ca="1">IFERROR(PA[[#This Row],[Breakdown Time]]*PA[[#This Row],[Plant Equivalent Weightage]],"")</f>
        <v>2.0140071650907383E-3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1.87349503729371E-4</v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>
        <f ca="1">IFERROR(PA[[#This Row],[Breakdown Time]]*PA[[#This Row],[Plant Equivalent Weightage]],"")</f>
        <v>2.1076819169554232E-3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1.87349503729371E-4</v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>
        <f ca="1">IFERROR(PA[[#This Row],[Breakdown Time]]*PA[[#This Row],[Plant Equivalent Weightage]],"")</f>
        <v>2.060844541023081E-3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1.8564632642274038E-4</v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>
        <f ca="1">IFERROR(PA[[#This Row],[Breakdown Time]]*PA[[#This Row],[Plant Equivalent Weightage]],"")</f>
        <v>2.1349327538615144E-3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4.3902801433018161E-2</v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>
        <f ca="1">IFERROR(PA[[#This Row],[Breakdown Time]]*PA[[#This Row],[Plant Equivalent Weightage]],"")</f>
        <v>1.6829407215990293E-2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1.87349503729371E-4</v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>
        <f ca="1">IFERROR(PA[[#This Row],[Breakdown Time]]*PA[[#This Row],[Plant Equivalent Weightage]],"")</f>
        <v>2.0140071650907383E-3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1.87349503729371E-4</v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>
        <f ca="1">IFERROR(PA[[#This Row],[Breakdown Time]]*PA[[#This Row],[Plant Equivalent Weightage]],"")</f>
        <v>1.9203324132260526E-3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1.8564632642274038E-4</v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>
        <f ca="1">IFERROR(PA[[#This Row],[Breakdown Time]]*PA[[#This Row],[Plant Equivalent Weightage]],"")</f>
        <v>2.0575801178520392E-3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1.8564632642274038E-4</v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>
        <f ca="1">IFERROR(PA[[#This Row],[Breakdown Time]]*PA[[#This Row],[Plant Equivalent Weightage]],"")</f>
        <v>1.9338159002368787E-3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1.8564632642274038E-4</v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>
        <f ca="1">IFERROR(PA[[#This Row],[Breakdown Time]]*PA[[#This Row],[Plant Equivalent Weightage]],"")</f>
        <v>1.9647569546406688E-3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1.8564632642274038E-4</v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>
        <f ca="1">IFERROR(PA[[#This Row],[Breakdown Time]]*PA[[#This Row],[Plant Equivalent Weightage]],"")</f>
        <v>1.9956980090444589E-3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1.8564632642274038E-4</v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>
        <f ca="1">IFERROR(PA[[#This Row],[Breakdown Time]]*PA[[#This Row],[Plant Equivalent Weightage]],"")</f>
        <v>2.026639063448249E-3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1.8564632642274038E-4</v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>
        <f ca="1">IFERROR(PA[[#This Row],[Breakdown Time]]*PA[[#This Row],[Plant Equivalent Weightage]],"")</f>
        <v>2.0575801178520392E-3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1.8564632642274038E-4</v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>
        <f ca="1">IFERROR(PA[[#This Row],[Breakdown Time]]*PA[[#This Row],[Plant Equivalent Weightage]],"")</f>
        <v>2.0885211722558288E-3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1.8564632642274038E-4</v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>
        <f ca="1">IFERROR(PA[[#This Row],[Breakdown Time]]*PA[[#This Row],[Plant Equivalent Weightage]],"")</f>
        <v>2.1194622266596194E-3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7.2402067304868731E-3</v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>
        <f ca="1">IFERROR(PA[[#This Row],[Breakdown Time]]*PA[[#This Row],[Plant Equivalent Weightage]],"")</f>
        <v>3.78904152228813E-2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2.6825894168085982E-2</v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>
        <f ca="1">IFERROR(PA[[#This Row],[Breakdown Time]]*PA[[#This Row],[Plant Equivalent Weightage]],"")</f>
        <v>3.0402680057164112E-2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4.3902801433018161E-2</v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>
        <f ca="1">IFERROR(PA[[#This Row],[Breakdown Time]]*PA[[#This Row],[Plant Equivalent Weightage]],"")</f>
        <v>1.2439127072688494E-2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9.4212955893580752E-2</v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>
        <f ca="1">IFERROR(PA[[#This Row],[Breakdown Time]]*PA[[#This Row],[Plant Equivalent Weightage]],"")</f>
        <v>2.6693670836514576E-2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1.87349503729371E-4</v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>
        <f ca="1">IFERROR(PA[[#This Row],[Breakdown Time]]*PA[[#This Row],[Plant Equivalent Weightage]],"")</f>
        <v>9.679724359350836E-4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1.87349503729371E-4</v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>
        <f ca="1">IFERROR(PA[[#This Row],[Breakdown Time]]*PA[[#This Row],[Plant Equivalent Weightage]],"")</f>
        <v>1.0616471877997688E-3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1.8564632642274038E-4</v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>
        <f ca="1">IFERROR(PA[[#This Row],[Breakdown Time]]*PA[[#This Row],[Plant Equivalent Weightage]],"")</f>
        <v>1.9338159002368787E-3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1.8564632642274038E-4</v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>
        <f ca="1">IFERROR(PA[[#This Row],[Breakdown Time]]*PA[[#This Row],[Plant Equivalent Weightage]],"")</f>
        <v>2.014262641686733E-3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1.8564632642274038E-4</v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>
        <f ca="1">IFERROR(PA[[#This Row],[Breakdown Time]]*PA[[#This Row],[Plant Equivalent Weightage]],"")</f>
        <v>2.0761447504943128E-3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1.87349503729371E-4</v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>
        <f ca="1">IFERROR(PA[[#This Row],[Breakdown Time]]*PA[[#This Row],[Plant Equivalent Weightage]],"")</f>
        <v>1.4519586539026253E-3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1.87349503729371E-4</v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>
        <f ca="1">IFERROR(PA[[#This Row],[Breakdown Time]]*PA[[#This Row],[Plant Equivalent Weightage]],"")</f>
        <v>1.498796029834968E-3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9.2823163211370189E-5</v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>
        <f ca="1">IFERROR(PA[[#This Row],[Breakdown Time]]*PA[[#This Row],[Plant Equivalent Weightage]],"")</f>
        <v>1.0612781660499992E-3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1.8564632642274038E-4</v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>
        <f ca="1">IFERROR(PA[[#This Row],[Breakdown Time]]*PA[[#This Row],[Plant Equivalent Weightage]],"")</f>
        <v>1.9771333764021849E-3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1.8564632642274038E-4</v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>
        <f ca="1">IFERROR(PA[[#This Row],[Breakdown Time]]*PA[[#This Row],[Plant Equivalent Weightage]],"")</f>
        <v>2.02354495800787E-3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6.6832677512186529E-3</v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>
        <f ca="1">IFERROR(PA[[#This Row],[Breakdown Time]]*PA[[#This Row],[Plant Equivalent Weightage]],"")</f>
        <v>1.5148740236095613E-2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2.6825894168085982E-2</v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>
        <f ca="1">IFERROR(PA[[#This Row],[Breakdown Time]]*PA[[#This Row],[Plant Equivalent Weightage]],"")</f>
        <v>4.6051118321880948E-2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1.87349503729371E-4</v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>
        <f ca="1">IFERROR(PA[[#This Row],[Breakdown Time]]*PA[[#This Row],[Plant Equivalent Weightage]],"")</f>
        <v>1.9484348387854582E-3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7.2402067304868731E-3</v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>
        <f ca="1">IFERROR(PA[[#This Row],[Breakdown Time]]*PA[[#This Row],[Plant Equivalent Weightage]],"")</f>
        <v>1.8100516826217175E-2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2.6825894168085982E-2</v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>
        <f ca="1">IFERROR(PA[[#This Row],[Breakdown Time]]*PA[[#This Row],[Plant Equivalent Weightage]],"")</f>
        <v>1.9672322389929723E-2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7.2402067304868731E-3</v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>
        <f ca="1">IFERROR(PA[[#This Row],[Breakdown Time]]*PA[[#This Row],[Plant Equivalent Weightage]],"")</f>
        <v>1.41184031244494E-2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4.9103453338814849E-2</v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>
        <f ca="1">IFERROR(PA[[#This Row],[Breakdown Time]]*PA[[#This Row],[Plant Equivalent Weightage]],"")</f>
        <v>1.2275863334703669E-2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4.3902801433018161E-2</v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>
        <f ca="1">IFERROR(PA[[#This Row],[Breakdown Time]]*PA[[#This Row],[Plant Equivalent Weightage]],"")</f>
        <v>1.829283393042417E-2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3.4715863041052453E-2</v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>
        <f ca="1">IFERROR(PA[[#This Row],[Breakdown Time]]*PA[[#This Row],[Plant Equivalent Weightage]],"")</f>
        <v>6.364574890859594E-3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7.2402067304868731E-3</v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>
        <f ca="1">IFERROR(PA[[#This Row],[Breakdown Time]]*PA[[#This Row],[Plant Equivalent Weightage]],"")</f>
        <v>2.3530671874082341E-2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5.0124508134139897E-3</v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>
        <f ca="1">IFERROR(PA[[#This Row],[Breakdown Time]]*PA[[#This Row],[Plant Equivalent Weightage]],"")</f>
        <v>2.339143712926527E-3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1.1324425911787162E-2</v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>
        <f ca="1">IFERROR(PA[[#This Row],[Breakdown Time]]*PA[[#This Row],[Plant Equivalent Weightage]],"")</f>
        <v>3.9635490691254929E-3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1.1990368238679744E-2</v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>
        <f ca="1">IFERROR(PA[[#This Row],[Breakdown Time]]*PA[[#This Row],[Plant Equivalent Weightage]],"")</f>
        <v>6.9943814725631909E-3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1.87349503729371E-4</v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>
        <f ca="1">IFERROR(PA[[#This Row],[Breakdown Time]]*PA[[#This Row],[Plant Equivalent Weightage]],"")</f>
        <v>2.0015171981754469E-3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1.87349503729371E-4</v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>
        <f ca="1">IFERROR(PA[[#This Row],[Breakdown Time]]*PA[[#This Row],[Plant Equivalent Weightage]],"")</f>
        <v>2.0327421154636752E-3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1.87349503729371E-4</v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>
        <f ca="1">IFERROR(PA[[#This Row],[Breakdown Time]]*PA[[#This Row],[Plant Equivalent Weightage]],"")</f>
        <v>2.0639670327519035E-3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1.87349503729371E-4</v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>
        <f ca="1">IFERROR(PA[[#This Row],[Breakdown Time]]*PA[[#This Row],[Plant Equivalent Weightage]],"")</f>
        <v>2.0951919500401322E-3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1.87349503729371E-4</v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>
        <f ca="1">IFERROR(PA[[#This Row],[Breakdown Time]]*PA[[#This Row],[Plant Equivalent Weightage]],"")</f>
        <v>2.1264168673283609E-3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7.2402067304868731E-3</v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>
        <f ca="1">IFERROR(PA[[#This Row],[Breakdown Time]]*PA[[#This Row],[Plant Equivalent Weightage]],"")</f>
        <v>2.4375362659305806E-2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1.87349503729371E-4</v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>
        <f ca="1">IFERROR(PA[[#This Row],[Breakdown Time]]*PA[[#This Row],[Plant Equivalent Weightage]],"")</f>
        <v>2.0046396899042699E-3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7.2402067304868731E-3</v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>
        <f ca="1">IFERROR(PA[[#This Row],[Breakdown Time]]*PA[[#This Row],[Plant Equivalent Weightage]],"")</f>
        <v>2.8960826921947486E-2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2.0792388559346921E-2</v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>
        <f ca="1">IFERROR(PA[[#This Row],[Breakdown Time]]*PA[[#This Row],[Plant Equivalent Weightage]],"")</f>
        <v>2.0792388559347126E-3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1.1602895401421273E-2</v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>
        <f ca="1">IFERROR(PA[[#This Row],[Breakdown Time]]*PA[[#This Row],[Plant Equivalent Weightage]],"")</f>
        <v>1.1602895401421232E-3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1.0674663769307572E-2</v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>
        <f ca="1">IFERROR(PA[[#This Row],[Breakdown Time]]*PA[[#This Row],[Plant Equivalent Weightage]],"")</f>
        <v>7.4722646385153024E-3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7.2402067304868731E-3</v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>
        <f ca="1">IFERROR(PA[[#This Row],[Breakdown Time]]*PA[[#This Row],[Plant Equivalent Weightage]],"")</f>
        <v>3.5115002642861333E-2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3.0445997533329425E-2</v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>
        <f ca="1">IFERROR(PA[[#This Row],[Breakdown Time]]*PA[[#This Row],[Plant Equivalent Weightage]],"")</f>
        <v>7.1040660911101741E-3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4.3902801433018161E-2</v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>
        <f ca="1">IFERROR(PA[[#This Row],[Breakdown Time]]*PA[[#This Row],[Plant Equivalent Weightage]],"")</f>
        <v>1.4634267144339394E-2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1.2623950196746345E-2</v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>
        <f ca="1">IFERROR(PA[[#This Row],[Breakdown Time]]*PA[[#This Row],[Plant Equivalent Weightage]],"")</f>
        <v>5.89117675848164E-3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1.1695718564632644E-2</v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>
        <f ca="1">IFERROR(PA[[#This Row],[Breakdown Time]]*PA[[#This Row],[Plant Equivalent Weightage]],"")</f>
        <v>9.1616462089622354E-3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1.8564632642274038E-4</v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>
        <f ca="1">IFERROR(PA[[#This Row],[Breakdown Time]]*PA[[#This Row],[Plant Equivalent Weightage]],"")</f>
        <v>7.3949120025058282E-4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1.8564632642274038E-4</v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>
        <f ca="1">IFERROR(PA[[#This Row],[Breakdown Time]]*PA[[#This Row],[Plant Equivalent Weightage]],"")</f>
        <v>2.017356747127112E-3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1.8564632642274038E-4</v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>
        <f ca="1">IFERROR(PA[[#This Row],[Breakdown Time]]*PA[[#This Row],[Plant Equivalent Weightage]],"")</f>
        <v>2.0482978015309026E-3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1.8564632642274038E-4</v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>
        <f ca="1">IFERROR(PA[[#This Row],[Breakdown Time]]*PA[[#This Row],[Plant Equivalent Weightage]],"")</f>
        <v>2.0792388559346922E-3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1.8564632642274038E-4</v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>
        <f ca="1">IFERROR(PA[[#This Row],[Breakdown Time]]*PA[[#This Row],[Plant Equivalent Weightage]],"")</f>
        <v>2.1101799103384823E-3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7.4258530569096147E-3</v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>
        <f ca="1">IFERROR(PA[[#This Row],[Breakdown Time]]*PA[[#This Row],[Plant Equivalent Weightage]],"")</f>
        <v>1.0148665844443133E-2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1.8564632642274038E-4</v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>
        <f ca="1">IFERROR(PA[[#This Row],[Breakdown Time]]*PA[[#This Row],[Plant Equivalent Weightage]],"")</f>
        <v>1.9956980090444589E-3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1.8564632642274038E-4</v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>
        <f ca="1">IFERROR(PA[[#This Row],[Breakdown Time]]*PA[[#This Row],[Plant Equivalent Weightage]],"")</f>
        <v>2.026639063448249E-3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1.1602895401421273E-2</v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>
        <f ca="1">IFERROR(PA[[#This Row],[Breakdown Time]]*PA[[#This Row],[Plant Equivalent Weightage]],"")</f>
        <v>3.4808686204264006E-3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1.0674663769307572E-2</v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>
        <f ca="1">IFERROR(PA[[#This Row],[Breakdown Time]]*PA[[#This Row],[Plant Equivalent Weightage]],"")</f>
        <v>7.6501757013370947E-3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9.2823163211370189E-5</v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>
        <f ca="1">IFERROR(PA[[#This Row],[Breakdown Time]]*PA[[#This Row],[Plant Equivalent Weightage]],"")</f>
        <v>1.0024901626827982E-3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1.8564632642274038E-4</v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>
        <f ca="1">IFERROR(PA[[#This Row],[Breakdown Time]]*PA[[#This Row],[Plant Equivalent Weightage]],"")</f>
        <v>2.0359213797693861E-3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1.8564632642274038E-4</v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>
        <f ca="1">IFERROR(PA[[#This Row],[Breakdown Time]]*PA[[#This Row],[Plant Equivalent Weightage]],"")</f>
        <v>2.0668624341731762E-3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1.8564632642274038E-4</v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>
        <f ca="1">IFERROR(PA[[#This Row],[Breakdown Time]]*PA[[#This Row],[Plant Equivalent Weightage]],"")</f>
        <v>2.0978034885769659E-3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1.8564632642274038E-4</v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>
        <f ca="1">IFERROR(PA[[#This Row],[Breakdown Time]]*PA[[#This Row],[Plant Equivalent Weightage]],"")</f>
        <v>2.1287445429807564E-3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1.87349503729371E-4</v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>
        <f ca="1">IFERROR(PA[[#This Row],[Breakdown Time]]*PA[[#This Row],[Plant Equivalent Weightage]],"")</f>
        <v>2.1794992267183491E-3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1.3366535502437306E-2</v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>
        <f ca="1">IFERROR(PA[[#This Row],[Breakdown Time]]*PA[[#This Row],[Plant Equivalent Weightage]],"")</f>
        <v>6.9060433429259521E-3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3.4715863041052453E-2</v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>
        <f ca="1">IFERROR(PA[[#This Row],[Breakdown Time]]*PA[[#This Row],[Plant Equivalent Weightage]],"")</f>
        <v>6.36457489085964E-3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1.8564632642274038E-4</v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>
        <f ca="1">IFERROR(PA[[#This Row],[Breakdown Time]]*PA[[#This Row],[Plant Equivalent Weightage]],"")</f>
        <v>1.2376421761516026E-3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1.8564632642274038E-4</v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>
        <f ca="1">IFERROR(PA[[#This Row],[Breakdown Time]]*PA[[#This Row],[Plant Equivalent Weightage]],"")</f>
        <v>1.9307217947964997E-3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1.8564632642274038E-4</v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>
        <f ca="1">IFERROR(PA[[#This Row],[Breakdown Time]]*PA[[#This Row],[Plant Equivalent Weightage]],"")</f>
        <v>1.9616628492002898E-3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1.8564632642274038E-4</v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>
        <f ca="1">IFERROR(PA[[#This Row],[Breakdown Time]]*PA[[#This Row],[Plant Equivalent Weightage]],"")</f>
        <v>1.9926039036040804E-3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1.8564632642274038E-4</v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>
        <f ca="1">IFERROR(PA[[#This Row],[Breakdown Time]]*PA[[#This Row],[Plant Equivalent Weightage]],"")</f>
        <v>2.02354495800787E-3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1.8564632642274038E-4</v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>
        <f ca="1">IFERROR(PA[[#This Row],[Breakdown Time]]*PA[[#This Row],[Plant Equivalent Weightage]],"")</f>
        <v>2.0544860124116601E-3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1.8564632642274038E-4</v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>
        <f ca="1">IFERROR(PA[[#This Row],[Breakdown Time]]*PA[[#This Row],[Plant Equivalent Weightage]],"")</f>
        <v>2.0854270668154502E-3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1.8564632642274038E-4</v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>
        <f ca="1">IFERROR(PA[[#This Row],[Breakdown Time]]*PA[[#This Row],[Plant Equivalent Weightage]],"")</f>
        <v>2.1163681212192404E-3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1.8564632642274038E-4</v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>
        <f ca="1">IFERROR(PA[[#This Row],[Breakdown Time]]*PA[[#This Row],[Plant Equivalent Weightage]],"")</f>
        <v>2.1473091756230305E-3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1.8564632642274038E-4</v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>
        <f ca="1">IFERROR(PA[[#This Row],[Breakdown Time]]*PA[[#This Row],[Plant Equivalent Weightage]],"")</f>
        <v>2.0885211722558288E-3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1.8564632642274038E-4</v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>
        <f ca="1">IFERROR(PA[[#This Row],[Breakdown Time]]*PA[[#This Row],[Plant Equivalent Weightage]],"")</f>
        <v>2.1349327538615144E-3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1.1602895401421273E-2</v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>
        <f ca="1">IFERROR(PA[[#This Row],[Breakdown Time]]*PA[[#This Row],[Plant Equivalent Weightage]],"")</f>
        <v>1.1409513811397607E-2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1.0674663769307572E-2</v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>
        <f ca="1">IFERROR(PA[[#This Row],[Breakdown Time]]*PA[[#This Row],[Plant Equivalent Weightage]],"")</f>
        <v>1.0496752706485799E-2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1.87349503729371E-4</v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>
        <f ca="1">IFERROR(PA[[#This Row],[Breakdown Time]]*PA[[#This Row],[Plant Equivalent Weightage]],"")</f>
        <v>2.0202521485483838E-3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1.87349503729371E-4</v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>
        <f ca="1">IFERROR(PA[[#This Row],[Breakdown Time]]*PA[[#This Row],[Plant Equivalent Weightage]],"")</f>
        <v>2.0514770658366121E-3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1.87349503729371E-4</v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>
        <f ca="1">IFERROR(PA[[#This Row],[Breakdown Time]]*PA[[#This Row],[Plant Equivalent Weightage]],"")</f>
        <v>2.0827019831248408E-3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1.87349503729371E-4</v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>
        <f ca="1">IFERROR(PA[[#This Row],[Breakdown Time]]*PA[[#This Row],[Plant Equivalent Weightage]],"")</f>
        <v>2.1139269004130691E-3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1.2252657543900865E-2</v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>
        <f ca="1">IFERROR(PA[[#This Row],[Breakdown Time]]*PA[[#This Row],[Plant Equivalent Weightage]],"")</f>
        <v>1.5928454807071134E-2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1.2623950196746345E-2</v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>
        <f ca="1">IFERROR(PA[[#This Row],[Breakdown Time]]*PA[[#This Row],[Plant Equivalent Weightage]],"")</f>
        <v>4.6077418218124166E-2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1.1510072238209903E-2</v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>
        <f ca="1">IFERROR(PA[[#This Row],[Breakdown Time]]*PA[[#This Row],[Plant Equivalent Weightage]],"")</f>
        <v>9.3998923278714331E-3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1.0674663769307572E-2</v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>
        <f ca="1">IFERROR(PA[[#This Row],[Breakdown Time]]*PA[[#This Row],[Plant Equivalent Weightage]],"")</f>
        <v>4.4299854642626438E-2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1.1788541727844014E-2</v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>
        <f ca="1">IFERROR(PA[[#This Row],[Breakdown Time]]*PA[[#This Row],[Plant Equivalent Weightage]],"")</f>
        <v>3.1632586969714785E-2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1.2345480707112234E-2</v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>
        <f ca="1">IFERROR(PA[[#This Row],[Breakdown Time]]*PA[[#This Row],[Plant Equivalent Weightage]],"")</f>
        <v>3.3127039897417838E-2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1.3366535502437306E-2</v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>
        <f ca="1">IFERROR(PA[[#This Row],[Breakdown Time]]*PA[[#This Row],[Plant Equivalent Weightage]],"")</f>
        <v>4.1881811240970235E-2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7.2129558935807823E-3</v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>
        <f ca="1">IFERROR(PA[[#This Row],[Breakdown Time]]*PA[[#This Row],[Plant Equivalent Weightage]],"")</f>
        <v>1.8393037528630998E-2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2.3855552945322139E-2</v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>
        <f ca="1">IFERROR(PA[[#This Row],[Breakdown Time]]*PA[[#This Row],[Plant Equivalent Weightage]],"")</f>
        <v>0.29421848632563974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2.2834498149997065E-2</v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>
        <f ca="1">IFERROR(PA[[#This Row],[Breakdown Time]]*PA[[#This Row],[Plant Equivalent Weightage]],"")</f>
        <v>0.28162547718329717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2.3855552945322139E-2</v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>
        <f ca="1">IFERROR(PA[[#This Row],[Breakdown Time]]*PA[[#This Row],[Plant Equivalent Weightage]],"")</f>
        <v>0.29541126397290585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2.2834498149997065E-2</v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>
        <f ca="1">IFERROR(PA[[#This Row],[Breakdown Time]]*PA[[#This Row],[Plant Equivalent Weightage]],"")</f>
        <v>0.28276720209079703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2.431966876137899E-2</v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>
        <f ca="1">IFERROR(PA[[#This Row],[Breakdown Time]]*PA[[#This Row],[Plant Equivalent Weightage]],"")</f>
        <v>1.4591801256827406E-2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2.4134022434956246E-2</v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>
        <f ca="1">IFERROR(PA[[#This Row],[Breakdown Time]]*PA[[#This Row],[Plant Equivalent Weightage]],"")</f>
        <v>1.448041346097376E-2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8.7117519234157503E-3</v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>
        <f ca="1">IFERROR(PA[[#This Row],[Breakdown Time]]*PA[[#This Row],[Plant Equivalent Weightage]],"")</f>
        <v>7.8405767310741822E-3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7.6813296529042105E-3</v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>
        <f ca="1">IFERROR(PA[[#This Row],[Breakdown Time]]*PA[[#This Row],[Plant Equivalent Weightage]],"")</f>
        <v>1.1265950157592844E-2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7.8686791566335811E-3</v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>
        <f ca="1">IFERROR(PA[[#This Row],[Breakdown Time]]*PA[[#This Row],[Plant Equivalent Weightage]],"")</f>
        <v>1.3245609913666533E-2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7.6813296529042114E-3</v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>
        <f ca="1">IFERROR(PA[[#This Row],[Breakdown Time]]*PA[[#This Row],[Plant Equivalent Weightage]],"")</f>
        <v>1.5490681466690167E-2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1.3366535502437306E-2</v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>
        <f ca="1">IFERROR(PA[[#This Row],[Breakdown Time]]*PA[[#This Row],[Plant Equivalent Weightage]],"")</f>
        <v>1.3812086685851887E-2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1.2252657543900865E-2</v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>
        <f ca="1">IFERROR(PA[[#This Row],[Breakdown Time]]*PA[[#This Row],[Plant Equivalent Weightage]],"")</f>
        <v>3.8187449345157706E-2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8.8991014271451226E-3</v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>
        <f ca="1">IFERROR(PA[[#This Row],[Breakdown Time]]*PA[[#This Row],[Plant Equivalent Weightage]],"")</f>
        <v>5.4877792134061512E-3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7.1473835672755028E-3</v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>
        <f ca="1">IFERROR(PA[[#This Row],[Breakdown Time]]*PA[[#This Row],[Plant Equivalent Weightage]],"")</f>
        <v>1.2627044302186724E-2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2.3855552945322139E-2</v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>
        <f ca="1">IFERROR(PA[[#This Row],[Breakdown Time]]*PA[[#This Row],[Plant Equivalent Weightage]],"")</f>
        <v>0.28030274710753511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2.2834498149997065E-2</v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>
        <f ca="1">IFERROR(PA[[#This Row],[Breakdown Time]]*PA[[#This Row],[Plant Equivalent Weightage]],"")</f>
        <v>0.26830535326246546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1.2809596523169086E-2</v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>
        <f ca="1">IFERROR(PA[[#This Row],[Breakdown Time]]*PA[[#This Row],[Plant Equivalent Weightage]],"")</f>
        <v>3.0102551829447346E-2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1.1510072238209903E-2</v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>
        <f ca="1">IFERROR(PA[[#This Row],[Breakdown Time]]*PA[[#This Row],[Plant Equivalent Weightage]],"")</f>
        <v>2.7048669759793267E-2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1.1788541727844014E-2</v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>
        <f ca="1">IFERROR(PA[[#This Row],[Breakdown Time]]*PA[[#This Row],[Plant Equivalent Weightage]],"")</f>
        <v>7.8590278185626632E-3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1.2345480707112234E-2</v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>
        <f ca="1">IFERROR(PA[[#This Row],[Breakdown Time]]*PA[[#This Row],[Plant Equivalent Weightage]],"")</f>
        <v>8.2303204714081427E-3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1.1695718564632644E-2</v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>
        <f ca="1">IFERROR(PA[[#This Row],[Breakdown Time]]*PA[[#This Row],[Plant Equivalent Weightage]],"")</f>
        <v>7.0174311387795766E-3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9.273800434603862E-3</v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>
        <f ca="1">IFERROR(PA[[#This Row],[Breakdown Time]]*PA[[#This Row],[Plant Equivalent Weightage]],"")</f>
        <v>1.6074587419980021E-2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9.4611499383332343E-3</v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>
        <f ca="1">IFERROR(PA[[#This Row],[Breakdown Time]]*PA[[#This Row],[Plant Equivalent Weightage]],"")</f>
        <v>3.4690883107221848E-2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7.6813296529042114E-3</v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>
        <f ca="1">IFERROR(PA[[#This Row],[Breakdown Time]]*PA[[#This Row],[Plant Equivalent Weightage]],"")</f>
        <v>2.1891789510776995E-2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1.8564632642274038E-4</v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>
        <f ca="1">IFERROR(PA[[#This Row],[Breakdown Time]]*PA[[#This Row],[Plant Equivalent Weightage]],"")</f>
        <v>1.9369100056772579E-3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1.8564632642274038E-4</v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>
        <f ca="1">IFERROR(PA[[#This Row],[Breakdown Time]]*PA[[#This Row],[Plant Equivalent Weightage]],"")</f>
        <v>1.9678510600810478E-3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1.8564632642274038E-4</v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>
        <f ca="1">IFERROR(PA[[#This Row],[Breakdown Time]]*PA[[#This Row],[Plant Equivalent Weightage]],"")</f>
        <v>1.9987921144848379E-3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1.8564632642274038E-4</v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>
        <f ca="1">IFERROR(PA[[#This Row],[Breakdown Time]]*PA[[#This Row],[Plant Equivalent Weightage]],"")</f>
        <v>2.0297331688886281E-3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1.8564632642274038E-4</v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>
        <f ca="1">IFERROR(PA[[#This Row],[Breakdown Time]]*PA[[#This Row],[Plant Equivalent Weightage]],"")</f>
        <v>2.0606742232924186E-3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1.87349503729371E-4</v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>
        <f ca="1">IFERROR(PA[[#This Row],[Breakdown Time]]*PA[[#This Row],[Plant Equivalent Weightage]],"")</f>
        <v>2.0015171981754469E-3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1.3676513772244082E-2</v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>
        <f ca="1">IFERROR(PA[[#This Row],[Breakdown Time]]*PA[[#This Row],[Plant Equivalent Weightage]],"")</f>
        <v>5.6985474051016987E-3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1.1695718564632644E-2</v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>
        <f ca="1">IFERROR(PA[[#This Row],[Breakdown Time]]*PA[[#This Row],[Plant Equivalent Weightage]],"")</f>
        <v>1.4814576848534676E-2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4.3902801433018161E-2</v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>
        <f ca="1">IFERROR(PA[[#This Row],[Breakdown Time]]*PA[[#This Row],[Plant Equivalent Weightage]],"")</f>
        <v>2.1219687359292094E-2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9.4212955893580752E-2</v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>
        <f ca="1">IFERROR(PA[[#This Row],[Breakdown Time]]*PA[[#This Row],[Plant Equivalent Weightage]],"")</f>
        <v>4.5536262015230658E-2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1.2995242849591823E-2</v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>
        <f ca="1">IFERROR(PA[[#This Row],[Breakdown Time]]*PA[[#This Row],[Plant Equivalent Weightage]],"")</f>
        <v>2.9672471173234662E-2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1.1788541727844014E-2</v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>
        <f ca="1">IFERROR(PA[[#This Row],[Breakdown Time]]*PA[[#This Row],[Plant Equivalent Weightage]],"")</f>
        <v>4.911892386601671E-3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2.3855552945322139E-2</v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>
        <f ca="1">IFERROR(PA[[#This Row],[Breakdown Time]]*PA[[#This Row],[Plant Equivalent Weightage]],"")</f>
        <v>0.27433885887120457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2.2834498149997065E-2</v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>
        <f ca="1">IFERROR(PA[[#This Row],[Breakdown Time]]*PA[[#This Row],[Plant Equivalent Weightage]],"")</f>
        <v>0.26259672872496626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1.0674663769307572E-2</v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>
        <f ca="1">IFERROR(PA[[#This Row],[Breakdown Time]]*PA[[#This Row],[Plant Equivalent Weightage]],"")</f>
        <v>1.1564219083416523E-2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9.9320784636166108E-3</v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>
        <f ca="1">IFERROR(PA[[#This Row],[Breakdown Time]]*PA[[#This Row],[Plant Equivalent Weightage]],"")</f>
        <v>3.956277921340616E-2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1.1521994479356316E-2</v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>
        <f ca="1">IFERROR(PA[[#This Row],[Breakdown Time]]*PA[[#This Row],[Plant Equivalent Weightage]],"")</f>
        <v>5.4921507018265092E-2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1.8564632642274038E-4</v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>
        <f ca="1">IFERROR(PA[[#This Row],[Breakdown Time]]*PA[[#This Row],[Plant Equivalent Weightage]],"")</f>
        <v>1.9338159002368792E-3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1.8564632642274038E-4</v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>
        <f ca="1">IFERROR(PA[[#This Row],[Breakdown Time]]*PA[[#This Row],[Plant Equivalent Weightage]],"")</f>
        <v>1.9647569546406688E-3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1.8564632642274038E-4</v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>
        <f ca="1">IFERROR(PA[[#This Row],[Breakdown Time]]*PA[[#This Row],[Plant Equivalent Weightage]],"")</f>
        <v>1.9956980090444589E-3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2.3855552945322139E-2</v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>
        <f ca="1">IFERROR(PA[[#This Row],[Breakdown Time]]*PA[[#This Row],[Plant Equivalent Weightage]],"")</f>
        <v>0.28388108004933343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2.2834498149997065E-2</v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>
        <f ca="1">IFERROR(PA[[#This Row],[Breakdown Time]]*PA[[#This Row],[Plant Equivalent Weightage]],"")</f>
        <v>0.27173052798496511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1.6861455335643392E-3</v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>
        <f ca="1">IFERROR(PA[[#This Row],[Breakdown Time]]*PA[[#This Row],[Plant Equivalent Weightage]],"")</f>
        <v>7.9529864333118035E-3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1.6861455335643392E-3</v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>
        <f ca="1">IFERROR(PA[[#This Row],[Breakdown Time]]*PA[[#This Row],[Plant Equivalent Weightage]],"")</f>
        <v>7.9529864333118035E-3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2.3855552945322139E-2</v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>
        <f ca="1">IFERROR(PA[[#This Row],[Breakdown Time]]*PA[[#This Row],[Plant Equivalent Weightage]],"")</f>
        <v>0.28825459808930926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2.2834498149997065E-2</v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>
        <f ca="1">IFERROR(PA[[#This Row],[Breakdown Time]]*PA[[#This Row],[Plant Equivalent Weightage]],"")</f>
        <v>0.27591685264579791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1.6861455335643392E-3</v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>
        <f ca="1">IFERROR(PA[[#This Row],[Breakdown Time]]*PA[[#This Row],[Plant Equivalent Weightage]],"")</f>
        <v>2.0374258530569102E-2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1.6861455335643392E-3</v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>
        <f ca="1">IFERROR(PA[[#This Row],[Breakdown Time]]*PA[[#This Row],[Plant Equivalent Weightage]],"")</f>
        <v>2.0374258530569102E-2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1.1695718564632644E-2</v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>
        <f ca="1">IFERROR(PA[[#This Row],[Breakdown Time]]*PA[[#This Row],[Plant Equivalent Weightage]],"")</f>
        <v>9.7464321371938823E-3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1.3366535502437306E-2</v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>
        <f ca="1">IFERROR(PA[[#This Row],[Breakdown Time]]*PA[[#This Row],[Plant Equivalent Weightage]],"")</f>
        <v>1.9604252070241385E-2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1.8564632642274038E-4</v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>
        <f ca="1">IFERROR(PA[[#This Row],[Breakdown Time]]*PA[[#This Row],[Plant Equivalent Weightage]],"")</f>
        <v>1.9492864274387742E-3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1.8564632642274038E-4</v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>
        <f ca="1">IFERROR(PA[[#This Row],[Breakdown Time]]*PA[[#This Row],[Plant Equivalent Weightage]],"")</f>
        <v>1.9802274818425643E-3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2.3855552945322139E-2</v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>
        <f ca="1">IFERROR(PA[[#This Row],[Breakdown Time]]*PA[[#This Row],[Plant Equivalent Weightage]],"")</f>
        <v>0.29302570867837363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2.2834498149997065E-2</v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>
        <f ca="1">IFERROR(PA[[#This Row],[Breakdown Time]]*PA[[#This Row],[Plant Equivalent Weightage]],"")</f>
        <v>0.2804837522757973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1.6861455335643392E-3</v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>
        <f ca="1">IFERROR(PA[[#This Row],[Breakdown Time]]*PA[[#This Row],[Plant Equivalent Weightage]],"")</f>
        <v>2.0711487637281971E-2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1.6861455335643392E-3</v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>
        <f ca="1">IFERROR(PA[[#This Row],[Breakdown Time]]*PA[[#This Row],[Plant Equivalent Weightage]],"")</f>
        <v>2.0711487637281971E-2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1.87349503729371E-4</v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>
        <f ca="1">IFERROR(PA[[#This Row],[Breakdown Time]]*PA[[#This Row],[Plant Equivalent Weightage]],"")</f>
        <v>2.0077621816330924E-3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1.87349503729371E-4</v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>
        <f ca="1">IFERROR(PA[[#This Row],[Breakdown Time]]*PA[[#This Row],[Plant Equivalent Weightage]],"")</f>
        <v>2.0389870989213211E-3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1.87349503729371E-4</v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>
        <f ca="1">IFERROR(PA[[#This Row],[Breakdown Time]]*PA[[#This Row],[Plant Equivalent Weightage]],"")</f>
        <v>2.0702120162095494E-3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1.87349503729371E-4</v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>
        <f ca="1">IFERROR(PA[[#This Row],[Breakdown Time]]*PA[[#This Row],[Plant Equivalent Weightage]],"")</f>
        <v>2.1014369334977777E-3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1.87349503729371E-4</v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>
        <f ca="1">IFERROR(PA[[#This Row],[Breakdown Time]]*PA[[#This Row],[Plant Equivalent Weightage]],"")</f>
        <v>2.1326618507860069E-3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2.3855552945322139E-2</v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>
        <f ca="1">IFERROR(PA[[#This Row],[Breakdown Time]]*PA[[#This Row],[Plant Equivalent Weightage]],"")</f>
        <v>0.28984496828566403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2.2834498149997065E-2</v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>
        <f ca="1">IFERROR(PA[[#This Row],[Breakdown Time]]*PA[[#This Row],[Plant Equivalent Weightage]],"")</f>
        <v>0.27743915252246437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1.6861455335643392E-3</v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>
        <f ca="1">IFERROR(PA[[#This Row],[Breakdown Time]]*PA[[#This Row],[Plant Equivalent Weightage]],"")</f>
        <v>2.0486668232806725E-2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1.6861455335643392E-3</v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>
        <f ca="1">IFERROR(PA[[#This Row],[Breakdown Time]]*PA[[#This Row],[Plant Equivalent Weightage]],"")</f>
        <v>2.0486668232806725E-2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1.87349503729371E-4</v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>
        <f ca="1">IFERROR(PA[[#This Row],[Breakdown Time]]*PA[[#This Row],[Plant Equivalent Weightage]],"")</f>
        <v>1.9609248057007493E-3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1.87349503729371E-4</v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>
        <f ca="1">IFERROR(PA[[#This Row],[Breakdown Time]]*PA[[#This Row],[Plant Equivalent Weightage]],"")</f>
        <v>1.9921497229889785E-3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1.87349503729371E-4</v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>
        <f ca="1">IFERROR(PA[[#This Row],[Breakdown Time]]*PA[[#This Row],[Plant Equivalent Weightage]],"")</f>
        <v>2.0233746402772068E-3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1.87349503729371E-4</v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>
        <f ca="1">IFERROR(PA[[#This Row],[Breakdown Time]]*PA[[#This Row],[Plant Equivalent Weightage]],"")</f>
        <v>2.0545995575654355E-3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1.87349503729371E-4</v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>
        <f ca="1">IFERROR(PA[[#This Row],[Breakdown Time]]*PA[[#This Row],[Plant Equivalent Weightage]],"")</f>
        <v>2.0858244748536638E-3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1.87349503729371E-4</v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>
        <f ca="1">IFERROR(PA[[#This Row],[Breakdown Time]]*PA[[#This Row],[Plant Equivalent Weightage]],"")</f>
        <v>2.1170493921418925E-3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1.87349503729371E-4</v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>
        <f ca="1">IFERROR(PA[[#This Row],[Breakdown Time]]*PA[[#This Row],[Plant Equivalent Weightage]],"")</f>
        <v>2.1482743094301208E-3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4.9103453338814849E-2</v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>
        <f ca="1">IFERROR(PA[[#This Row],[Breakdown Time]]*PA[[#This Row],[Plant Equivalent Weightage]],"")</f>
        <v>8.1839088898025773E-3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2.3855552945322139E-2</v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>
        <f ca="1">IFERROR(PA[[#This Row],[Breakdown Time]]*PA[[#This Row],[Plant Equivalent Weightage]],"")</f>
        <v>0.29700163416926068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2.2834498149997065E-2</v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>
        <f ca="1">IFERROR(PA[[#This Row],[Breakdown Time]]*PA[[#This Row],[Plant Equivalent Weightage]],"")</f>
        <v>0.2842895019674635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1.6861455335643392E-3</v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>
        <f ca="1">IFERROR(PA[[#This Row],[Breakdown Time]]*PA[[#This Row],[Plant Equivalent Weightage]],"")</f>
        <v>2.0992511892876025E-2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1.6861455335643392E-3</v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>
        <f ca="1">IFERROR(PA[[#This Row],[Breakdown Time]]*PA[[#This Row],[Plant Equivalent Weightage]],"")</f>
        <v>2.0992511892876025E-2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1.2623950196746345E-2</v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>
        <f ca="1">IFERROR(PA[[#This Row],[Breakdown Time]]*PA[[#This Row],[Plant Equivalent Weightage]],"")</f>
        <v>1.3465546876529438E-2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1.1695718564632644E-2</v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>
        <f ca="1">IFERROR(PA[[#This Row],[Breakdown Time]]*PA[[#This Row],[Plant Equivalent Weightage]],"")</f>
        <v>1.2475433135608156E-2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9.4611499383332343E-3</v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>
        <f ca="1">IFERROR(PA[[#This Row],[Breakdown Time]]*PA[[#This Row],[Plant Equivalent Weightage]],"")</f>
        <v>6.6228049568332658E-3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1.1695718564632644E-2</v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>
        <f ca="1">IFERROR(PA[[#This Row],[Breakdown Time]]*PA[[#This Row],[Plant Equivalent Weightage]],"")</f>
        <v>2.1052293416338762E-2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1.3676513772244082E-2</v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>
        <f ca="1">IFERROR(PA[[#This Row],[Breakdown Time]]*PA[[#This Row],[Plant Equivalent Weightage]],"")</f>
        <v>6.6103149899179679E-3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1.2623950196746345E-2</v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>
        <f ca="1">IFERROR(PA[[#This Row],[Breakdown Time]]*PA[[#This Row],[Plant Equivalent Weightage]],"")</f>
        <v>1.1151156007125932E-2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1.1695718564632644E-2</v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>
        <f ca="1">IFERROR(PA[[#This Row],[Breakdown Time]]*PA[[#This Row],[Plant Equivalent Weightage]],"")</f>
        <v>1.0331218065425496E-2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1.8564632642274038E-4</v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>
        <f ca="1">IFERROR(PA[[#This Row],[Breakdown Time]]*PA[[#This Row],[Plant Equivalent Weightage]],"")</f>
        <v>1.9926039036040804E-3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1.8564632642274038E-4</v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>
        <f ca="1">IFERROR(PA[[#This Row],[Breakdown Time]]*PA[[#This Row],[Plant Equivalent Weightage]],"")</f>
        <v>2.02354495800787E-3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1.8564632642274038E-4</v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>
        <f ca="1">IFERROR(PA[[#This Row],[Breakdown Time]]*PA[[#This Row],[Plant Equivalent Weightage]],"")</f>
        <v>2.0544860124116601E-3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4.9647618488283314E-2</v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>
        <f ca="1">IFERROR(PA[[#This Row],[Breakdown Time]]*PA[[#This Row],[Plant Equivalent Weightage]],"")</f>
        <v>2.4823809244141702E-2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4.9103453338814849E-2</v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>
        <f ca="1">IFERROR(PA[[#This Row],[Breakdown Time]]*PA[[#This Row],[Plant Equivalent Weightage]],"")</f>
        <v>1.8004599557565445E-2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3.4715863041052453E-2</v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>
        <f ca="1">IFERROR(PA[[#This Row],[Breakdown Time]]*PA[[#This Row],[Plant Equivalent Weightage]],"")</f>
        <v>1.2729149781719233E-2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2.3855552945322139E-2</v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>
        <f ca="1">IFERROR(PA[[#This Row],[Breakdown Time]]*PA[[#This Row],[Plant Equivalent Weightage]],"")</f>
        <v>0.29421848632563968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2.2834498149997065E-2</v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>
        <f ca="1">IFERROR(PA[[#This Row],[Breakdown Time]]*PA[[#This Row],[Plant Equivalent Weightage]],"")</f>
        <v>0.28162547718329711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1.6861455335643392E-3</v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>
        <f ca="1">IFERROR(PA[[#This Row],[Breakdown Time]]*PA[[#This Row],[Plant Equivalent Weightage]],"")</f>
        <v>2.0795794913960181E-2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1.6861455335643392E-3</v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>
        <f ca="1">IFERROR(PA[[#This Row],[Breakdown Time]]*PA[[#This Row],[Plant Equivalent Weightage]],"")</f>
        <v>2.0795794913960181E-2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1.1695718564632644E-2</v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>
        <f ca="1">IFERROR(PA[[#This Row],[Breakdown Time]]*PA[[#This Row],[Plant Equivalent Weightage]],"")</f>
        <v>2.4561008985728557E-2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9.1801256827391802E-3</v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>
        <f ca="1">IFERROR(PA[[#This Row],[Breakdown Time]]*PA[[#This Row],[Plant Equivalent Weightage]],"")</f>
        <v>1.0710146629862376E-2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4.9647618488283314E-2</v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>
        <f ca="1">IFERROR(PA[[#This Row],[Breakdown Time]]*PA[[#This Row],[Plant Equivalent Weightage]],"")</f>
        <v>2.2341428319727411E-2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4.9103453338814849E-2</v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>
        <f ca="1">IFERROR(PA[[#This Row],[Breakdown Time]]*PA[[#This Row],[Plant Equivalent Weightage]],"")</f>
        <v>1.5549426890624647E-2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3.4715863041052453E-2</v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>
        <f ca="1">IFERROR(PA[[#This Row],[Breakdown Time]]*PA[[#This Row],[Plant Equivalent Weightage]],"")</f>
        <v>1.0993356629666572E-2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1.8564632642274038E-4</v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>
        <f ca="1">IFERROR(PA[[#This Row],[Breakdown Time]]*PA[[#This Row],[Plant Equivalent Weightage]],"")</f>
        <v>1.9461923219983948E-3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1.8564632642274038E-4</v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>
        <f ca="1">IFERROR(PA[[#This Row],[Breakdown Time]]*PA[[#This Row],[Plant Equivalent Weightage]],"")</f>
        <v>1.9771333764021849E-3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1.8564632642274038E-4</v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>
        <f ca="1">IFERROR(PA[[#This Row],[Breakdown Time]]*PA[[#This Row],[Plant Equivalent Weightage]],"")</f>
        <v>2.008074430805975E-3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1.8564632642274038E-4</v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>
        <f ca="1">IFERROR(PA[[#This Row],[Breakdown Time]]*PA[[#This Row],[Plant Equivalent Weightage]],"")</f>
        <v>2.0390154852097651E-3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1.8564632642274038E-4</v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>
        <f ca="1">IFERROR(PA[[#This Row],[Breakdown Time]]*PA[[#This Row],[Plant Equivalent Weightage]],"")</f>
        <v>2.0699565396135548E-3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1.8564632642274038E-4</v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>
        <f ca="1">IFERROR(PA[[#This Row],[Breakdown Time]]*PA[[#This Row],[Plant Equivalent Weightage]],"")</f>
        <v>2.1008975940173457E-3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1.87349503729371E-4</v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>
        <f ca="1">IFERROR(PA[[#This Row],[Breakdown Time]]*PA[[#This Row],[Plant Equivalent Weightage]],"")</f>
        <v>1.995272214717801E-3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1.87349503729371E-4</v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>
        <f ca="1">IFERROR(PA[[#This Row],[Breakdown Time]]*PA[[#This Row],[Plant Equivalent Weightage]],"")</f>
        <v>2.0421095906501441E-3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2.3855552945322139E-2</v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>
        <f ca="1">IFERROR(PA[[#This Row],[Breakdown Time]]*PA[[#This Row],[Plant Equivalent Weightage]],"")</f>
        <v>0.29501367142381707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2.2834498149997065E-2</v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>
        <f ca="1">IFERROR(PA[[#This Row],[Breakdown Time]]*PA[[#This Row],[Plant Equivalent Weightage]],"")</f>
        <v>0.28238662712163032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1.6861455335643392E-3</v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>
        <f ca="1">IFERROR(PA[[#This Row],[Breakdown Time]]*PA[[#This Row],[Plant Equivalent Weightage]],"")</f>
        <v>2.0851999765078993E-2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1.6861455335643392E-3</v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>
        <f ca="1">IFERROR(PA[[#This Row],[Breakdown Time]]*PA[[#This Row],[Plant Equivalent Weightage]],"")</f>
        <v>2.0851999765078993E-2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4.8991895225230515E-2</v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>
        <f ca="1">IFERROR(PA[[#This Row],[Breakdown Time]]*PA[[#This Row],[Plant Equivalent Weightage]],"")</f>
        <v>1.7963694915917858E-2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4.9647618488283314E-2</v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>
        <f ca="1">IFERROR(PA[[#This Row],[Breakdown Time]]*PA[[#This Row],[Plant Equivalent Weightage]],"")</f>
        <v>3.5580793249936384E-2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4.9103453338814849E-2</v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>
        <f ca="1">IFERROR(PA[[#This Row],[Breakdown Time]]*PA[[#This Row],[Plant Equivalent Weightage]],"")</f>
        <v>2.8643681114308626E-2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3.4715863041052453E-2</v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>
        <f ca="1">IFERROR(PA[[#This Row],[Breakdown Time]]*PA[[#This Row],[Plant Equivalent Weightage]],"")</f>
        <v>2.0250920107280572E-2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1.1695718564632644E-2</v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>
        <f ca="1">IFERROR(PA[[#This Row],[Breakdown Time]]*PA[[#This Row],[Plant Equivalent Weightage]],"")</f>
        <v>1.5984148704997935E-2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8.6975303929053879E-2</v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>
        <f ca="1">IFERROR(PA[[#This Row],[Breakdown Time]]*PA[[#This Row],[Plant Equivalent Weightage]],"")</f>
        <v>2.1743825982263626E-2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2.6825894168085982E-2</v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>
        <f ca="1">IFERROR(PA[[#This Row],[Breakdown Time]]*PA[[#This Row],[Plant Equivalent Weightage]],"")</f>
        <v>6.7064735420215432E-3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2.4319668761378987E-2</v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>
        <f ca="1">IFERROR(PA[[#This Row],[Breakdown Time]]*PA[[#This Row],[Plant Equivalent Weightage]],"")</f>
        <v>1.2159834380689514E-2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1.8564632642274038E-4</v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>
        <f ca="1">IFERROR(PA[[#This Row],[Breakdown Time]]*PA[[#This Row],[Plant Equivalent Weightage]],"")</f>
        <v>1.9956980090444589E-3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1.8564632642274038E-4</v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>
        <f ca="1">IFERROR(PA[[#This Row],[Breakdown Time]]*PA[[#This Row],[Plant Equivalent Weightage]],"")</f>
        <v>2.026639063448249E-3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1.8564632642274038E-4</v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>
        <f ca="1">IFERROR(PA[[#This Row],[Breakdown Time]]*PA[[#This Row],[Plant Equivalent Weightage]],"")</f>
        <v>2.0575801178520392E-3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1.87349503729371E-4</v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>
        <f ca="1">IFERROR(PA[[#This Row],[Breakdown Time]]*PA[[#This Row],[Plant Equivalent Weightage]],"")</f>
        <v>2.1076819169554232E-3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4.8991895225230515E-2</v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>
        <f ca="1">IFERROR(PA[[#This Row],[Breakdown Time]]*PA[[#This Row],[Plant Equivalent Weightage]],"")</f>
        <v>9.6350727276286727E-2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4.9647618488283314E-2</v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>
        <f ca="1">IFERROR(PA[[#This Row],[Breakdown Time]]*PA[[#This Row],[Plant Equivalent Weightage]],"")</f>
        <v>0.10260507820911888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4.9103453338814849E-2</v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>
        <f ca="1">IFERROR(PA[[#This Row],[Breakdown Time]]*PA[[#This Row],[Plant Equivalent Weightage]],"")</f>
        <v>9.8206906677629741E-2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3.4715863041052453E-2</v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>
        <f ca="1">IFERROR(PA[[#This Row],[Breakdown Time]]*PA[[#This Row],[Plant Equivalent Weightage]],"")</f>
        <v>7.0010323799455806E-2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4.3902801433018161E-2</v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>
        <f ca="1">IFERROR(PA[[#This Row],[Breakdown Time]]*PA[[#This Row],[Plant Equivalent Weightage]],"")</f>
        <v>7.4634762436130958E-2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2.4917483996006348E-2</v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>
        <f ca="1">IFERROR(PA[[#This Row],[Breakdown Time]]*PA[[#This Row],[Plant Equivalent Weightage]],"")</f>
        <v>6.2293709990016311E-3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9.4212955893580752E-2</v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>
        <f ca="1">IFERROR(PA[[#This Row],[Breakdown Time]]*PA[[#This Row],[Plant Equivalent Weightage]],"")</f>
        <v>0.14131943384037113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2.3855552945322139E-2</v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>
        <f ca="1">IFERROR(PA[[#This Row],[Breakdown Time]]*PA[[#This Row],[Plant Equivalent Weightage]],"")</f>
        <v>0.29302570867837363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2.2834498149997065E-2</v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>
        <f ca="1">IFERROR(PA[[#This Row],[Breakdown Time]]*PA[[#This Row],[Plant Equivalent Weightage]],"")</f>
        <v>0.2804837522757973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1.6861455335643392E-3</v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>
        <f ca="1">IFERROR(PA[[#This Row],[Breakdown Time]]*PA[[#This Row],[Plant Equivalent Weightage]],"")</f>
        <v>2.0711487637281971E-2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1.6861455335643392E-3</v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>
        <f ca="1">IFERROR(PA[[#This Row],[Breakdown Time]]*PA[[#This Row],[Plant Equivalent Weightage]],"")</f>
        <v>2.0711487637281971E-2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2.4319668761378987E-2</v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>
        <f ca="1">IFERROR(PA[[#This Row],[Breakdown Time]]*PA[[#This Row],[Plant Equivalent Weightage]],"")</f>
        <v>2.310368532331002E-2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1.87349503729371E-4</v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>
        <f ca="1">IFERROR(PA[[#This Row],[Breakdown Time]]*PA[[#This Row],[Plant Equivalent Weightage]],"")</f>
        <v>2.0202521485483838E-3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1.87349503729371E-4</v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>
        <f ca="1">IFERROR(PA[[#This Row],[Breakdown Time]]*PA[[#This Row],[Plant Equivalent Weightage]],"")</f>
        <v>2.0514770658366121E-3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1.8564632642274038E-4</v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>
        <f ca="1">IFERROR(PA[[#This Row],[Breakdown Time]]*PA[[#This Row],[Plant Equivalent Weightage]],"")</f>
        <v>2.0637683287327967E-3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1.8564632642274038E-4</v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>
        <f ca="1">IFERROR(PA[[#This Row],[Breakdown Time]]*PA[[#This Row],[Plant Equivalent Weightage]],"")</f>
        <v>2.0947093831365868E-3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2.3855552945322139E-2</v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>
        <f ca="1">IFERROR(PA[[#This Row],[Breakdown Time]]*PA[[#This Row],[Plant Equivalent Weightage]],"")</f>
        <v>0.28706182044204309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2.2834498149997065E-2</v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>
        <f ca="1">IFERROR(PA[[#This Row],[Breakdown Time]]*PA[[#This Row],[Plant Equivalent Weightage]],"")</f>
        <v>0.27477512773829799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1.6861455335643392E-3</v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>
        <f ca="1">IFERROR(PA[[#This Row],[Breakdown Time]]*PA[[#This Row],[Plant Equivalent Weightage]],"")</f>
        <v>2.0289951253890881E-2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1.6861455335643392E-3</v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>
        <f ca="1">IFERROR(PA[[#This Row],[Breakdown Time]]*PA[[#This Row],[Plant Equivalent Weightage]],"")</f>
        <v>2.0289951253890881E-2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1.87349503729371E-4</v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>
        <f ca="1">IFERROR(PA[[#This Row],[Breakdown Time]]*PA[[#This Row],[Plant Equivalent Weightage]],"")</f>
        <v>1.9640472974295727E-3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1.87349503729371E-4</v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>
        <f ca="1">IFERROR(PA[[#This Row],[Breakdown Time]]*PA[[#This Row],[Plant Equivalent Weightage]],"")</f>
        <v>2.0108846733619154E-3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2.3855552945322139E-2</v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>
        <f ca="1">IFERROR(PA[[#This Row],[Breakdown Time]]*PA[[#This Row],[Plant Equivalent Weightage]],"")</f>
        <v>0.28904978318748664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2.2834498149997065E-2</v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>
        <f ca="1">IFERROR(PA[[#This Row],[Breakdown Time]]*PA[[#This Row],[Plant Equivalent Weightage]],"")</f>
        <v>0.27667800258413117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1.6861455335643392E-3</v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>
        <f ca="1">IFERROR(PA[[#This Row],[Breakdown Time]]*PA[[#This Row],[Plant Equivalent Weightage]],"")</f>
        <v>2.0430463381687913E-2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1.6861455335643392E-3</v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>
        <f ca="1">IFERROR(PA[[#This Row],[Breakdown Time]]*PA[[#This Row],[Plant Equivalent Weightage]],"")</f>
        <v>2.0430463381687913E-2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1.3676513772244082E-2</v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>
        <f ca="1">IFERROR(PA[[#This Row],[Breakdown Time]]*PA[[#This Row],[Plant Equivalent Weightage]],"")</f>
        <v>2.0742712554570192E-2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1.1990368238679744E-2</v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>
        <f ca="1">IFERROR(PA[[#This Row],[Breakdown Time]]*PA[[#This Row],[Plant Equivalent Weightage]],"")</f>
        <v>8.2733540846890233E-2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1.0959945968168204E-2</v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>
        <f ca="1">IFERROR(PA[[#This Row],[Breakdown Time]]*PA[[#This Row],[Plant Equivalent Weightage]],"")</f>
        <v>1.698791625066073E-2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1.87349503729371E-4</v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>
        <f ca="1">IFERROR(PA[[#This Row],[Breakdown Time]]*PA[[#This Row],[Plant Equivalent Weightage]],"")</f>
        <v>2.0077621816330924E-3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1.8564632642274038E-4</v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>
        <f ca="1">IFERROR(PA[[#This Row],[Breakdown Time]]*PA[[#This Row],[Plant Equivalent Weightage]],"")</f>
        <v>2.020450852567491E-3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1.8564632642274038E-4</v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>
        <f ca="1">IFERROR(PA[[#This Row],[Breakdown Time]]*PA[[#This Row],[Plant Equivalent Weightage]],"")</f>
        <v>2.0513919069712811E-3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1.8564632642274038E-4</v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>
        <f ca="1">IFERROR(PA[[#This Row],[Breakdown Time]]*PA[[#This Row],[Plant Equivalent Weightage]],"")</f>
        <v>2.0823329613750708E-3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1.8564632642274038E-4</v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>
        <f ca="1">IFERROR(PA[[#This Row],[Breakdown Time]]*PA[[#This Row],[Plant Equivalent Weightage]],"")</f>
        <v>2.1132740157788613E-3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1.498796029834968E-3</v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>
        <f ca="1">IFERROR(PA[[#This Row],[Breakdown Time]]*PA[[#This Row],[Plant Equivalent Weightage]],"")</f>
        <v>7.7937393551418335E-3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1.498796029834968E-3</v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>
        <f ca="1">IFERROR(PA[[#This Row],[Breakdown Time]]*PA[[#This Row],[Plant Equivalent Weightage]],"")</f>
        <v>7.7937393551418335E-3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1.498796029834968E-3</v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>
        <f ca="1">IFERROR(PA[[#This Row],[Breakdown Time]]*PA[[#This Row],[Plant Equivalent Weightage]],"")</f>
        <v>7.7937393551418335E-3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2.3855552945322139E-2</v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>
        <f ca="1">IFERROR(PA[[#This Row],[Breakdown Time]]*PA[[#This Row],[Plant Equivalent Weightage]],"")</f>
        <v>0.29262811612928485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2.2834498149997065E-2</v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>
        <f ca="1">IFERROR(PA[[#This Row],[Breakdown Time]]*PA[[#This Row],[Plant Equivalent Weightage]],"")</f>
        <v>0.28010317730663065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1.6861455335643392E-3</v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>
        <f ca="1">IFERROR(PA[[#This Row],[Breakdown Time]]*PA[[#This Row],[Plant Equivalent Weightage]],"")</f>
        <v>2.0683385211722558E-2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1.6861455335643392E-3</v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>
        <f ca="1">IFERROR(PA[[#This Row],[Breakdown Time]]*PA[[#This Row],[Plant Equivalent Weightage]],"")</f>
        <v>2.0683385211722558E-2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1.498796029834968E-3</v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>
        <f ca="1">IFERROR(PA[[#This Row],[Breakdown Time]]*PA[[#This Row],[Plant Equivalent Weightage]],"")</f>
        <v>1.8385231299308941E-2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1.498796029834968E-3</v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>
        <f ca="1">IFERROR(PA[[#This Row],[Breakdown Time]]*PA[[#This Row],[Plant Equivalent Weightage]],"")</f>
        <v>1.8385231299308941E-2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1.87349503729371E-4</v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>
        <f ca="1">IFERROR(PA[[#This Row],[Breakdown Time]]*PA[[#This Row],[Plant Equivalent Weightage]],"")</f>
        <v>1.9921497229889785E-3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7.2402067304868731E-3</v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>
        <f ca="1">IFERROR(PA[[#This Row],[Breakdown Time]]*PA[[#This Row],[Plant Equivalent Weightage]],"")</f>
        <v>4.8147374757737706E-2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2.9239296411581604E-2</v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>
        <f ca="1">IFERROR(PA[[#This Row],[Breakdown Time]]*PA[[#This Row],[Plant Equivalent Weightage]],"")</f>
        <v>1.0233753744053525E-2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1.8564632642274038E-4</v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>
        <f ca="1">IFERROR(PA[[#This Row],[Breakdown Time]]*PA[[#This Row],[Plant Equivalent Weightage]],"")</f>
        <v>1.9740392709618063E-3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1.8564632642274038E-4</v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>
        <f ca="1">IFERROR(PA[[#This Row],[Breakdown Time]]*PA[[#This Row],[Plant Equivalent Weightage]],"")</f>
        <v>2.0049803253655964E-3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1.8564632642274038E-4</v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>
        <f ca="1">IFERROR(PA[[#This Row],[Breakdown Time]]*PA[[#This Row],[Plant Equivalent Weightage]],"")</f>
        <v>2.0359213797693861E-3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1.8564632642274038E-4</v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>
        <f ca="1">IFERROR(PA[[#This Row],[Breakdown Time]]*PA[[#This Row],[Plant Equivalent Weightage]],"")</f>
        <v>2.0668624341731762E-3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2.3855552945322139E-2</v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>
        <f ca="1">IFERROR(PA[[#This Row],[Breakdown Time]]*PA[[#This Row],[Plant Equivalent Weightage]],"")</f>
        <v>0.29143533848201886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2.2834498149997065E-2</v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>
        <f ca="1">IFERROR(PA[[#This Row],[Breakdown Time]]*PA[[#This Row],[Plant Equivalent Weightage]],"")</f>
        <v>0.27896145239913084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1.6861455335643392E-3</v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>
        <f ca="1">IFERROR(PA[[#This Row],[Breakdown Time]]*PA[[#This Row],[Plant Equivalent Weightage]],"")</f>
        <v>2.0599077935044348E-2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1.6861455335643392E-3</v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>
        <f ca="1">IFERROR(PA[[#This Row],[Breakdown Time]]*PA[[#This Row],[Plant Equivalent Weightage]],"")</f>
        <v>2.0599077935044348E-2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1.498796029834968E-3</v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>
        <f ca="1">IFERROR(PA[[#This Row],[Breakdown Time]]*PA[[#This Row],[Plant Equivalent Weightage]],"")</f>
        <v>1.8310291497817197E-2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1.498796029834968E-3</v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>
        <f ca="1">IFERROR(PA[[#This Row],[Breakdown Time]]*PA[[#This Row],[Plant Equivalent Weightage]],"")</f>
        <v>1.8310291497817197E-2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7.2402067304868731E-3</v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>
        <f ca="1">IFERROR(PA[[#This Row],[Breakdown Time]]*PA[[#This Row],[Plant Equivalent Weightage]],"")</f>
        <v>8.8451192224114641E-2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1.87349503729371E-4</v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>
        <f ca="1">IFERROR(PA[[#This Row],[Breakdown Time]]*PA[[#This Row],[Plant Equivalent Weightage]],"")</f>
        <v>1.9796597560736871E-3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1.87349503729371E-4</v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>
        <f ca="1">IFERROR(PA[[#This Row],[Breakdown Time]]*PA[[#This Row],[Plant Equivalent Weightage]],"")</f>
        <v>1.8859850042090014E-3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1.8564632642274038E-4</v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>
        <f ca="1">IFERROR(PA[[#This Row],[Breakdown Time]]*PA[[#This Row],[Plant Equivalent Weightage]],"")</f>
        <v>1.8997807403927096E-3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1.8564632642274038E-4</v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>
        <f ca="1">IFERROR(PA[[#This Row],[Breakdown Time]]*PA[[#This Row],[Plant Equivalent Weightage]],"")</f>
        <v>1.9307217947964997E-3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1.8564632642274038E-4</v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>
        <f ca="1">IFERROR(PA[[#This Row],[Breakdown Time]]*PA[[#This Row],[Plant Equivalent Weightage]],"")</f>
        <v>1.9616628492002902E-3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1.8564632642274038E-4</v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>
        <f ca="1">IFERROR(PA[[#This Row],[Breakdown Time]]*PA[[#This Row],[Plant Equivalent Weightage]],"")</f>
        <v>1.9926039036040804E-3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1.8564632642274038E-4</v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>
        <f ca="1">IFERROR(PA[[#This Row],[Breakdown Time]]*PA[[#This Row],[Plant Equivalent Weightage]],"")</f>
        <v>2.02354495800787E-3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1.8564632642274038E-4</v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>
        <f ca="1">IFERROR(PA[[#This Row],[Breakdown Time]]*PA[[#This Row],[Plant Equivalent Weightage]],"")</f>
        <v>2.0544860124116601E-3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1.8564632642274038E-4</v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>
        <f ca="1">IFERROR(PA[[#This Row],[Breakdown Time]]*PA[[#This Row],[Plant Equivalent Weightage]],"")</f>
        <v>2.0854270668154502E-3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2.3855552945322139E-2</v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>
        <f ca="1">IFERROR(PA[[#This Row],[Breakdown Time]]*PA[[#This Row],[Plant Equivalent Weightage]],"")</f>
        <v>0.2810979322057125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2.2834498149997065E-2</v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>
        <f ca="1">IFERROR(PA[[#This Row],[Breakdown Time]]*PA[[#This Row],[Plant Equivalent Weightage]],"")</f>
        <v>0.26906650320079872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1.6861455335643392E-3</v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>
        <f ca="1">IFERROR(PA[[#This Row],[Breakdown Time]]*PA[[#This Row],[Plant Equivalent Weightage]],"")</f>
        <v>1.9868414870499795E-2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1.6861455335643392E-3</v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>
        <f ca="1">IFERROR(PA[[#This Row],[Breakdown Time]]*PA[[#This Row],[Plant Equivalent Weightage]],"")</f>
        <v>1.9868414870499795E-2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1.498796029834968E-3</v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>
        <f ca="1">IFERROR(PA[[#This Row],[Breakdown Time]]*PA[[#This Row],[Plant Equivalent Weightage]],"")</f>
        <v>1.7660813218222035E-2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1.498796029834968E-3</v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>
        <f ca="1">IFERROR(PA[[#This Row],[Breakdown Time]]*PA[[#This Row],[Plant Equivalent Weightage]],"")</f>
        <v>1.7660813218222035E-2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1.8564632642274038E-4</v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>
        <f ca="1">IFERROR(PA[[#This Row],[Breakdown Time]]*PA[[#This Row],[Plant Equivalent Weightage]],"")</f>
        <v>1.9369100056772579E-3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1.8564632642274038E-4</v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>
        <f ca="1">IFERROR(PA[[#This Row],[Breakdown Time]]*PA[[#This Row],[Plant Equivalent Weightage]],"")</f>
        <v>1.9678510600810478E-3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1.8564632642274038E-4</v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>
        <f ca="1">IFERROR(PA[[#This Row],[Breakdown Time]]*PA[[#This Row],[Plant Equivalent Weightage]],"")</f>
        <v>1.9987921144848379E-3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1.8564632642274038E-4</v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>
        <f ca="1">IFERROR(PA[[#This Row],[Breakdown Time]]*PA[[#This Row],[Plant Equivalent Weightage]],"")</f>
        <v>2.0297331688886281E-3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2.3855552945322139E-2</v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>
        <f ca="1">IFERROR(PA[[#This Row],[Breakdown Time]]*PA[[#This Row],[Plant Equivalent Weightage]],"")</f>
        <v>0.27672441416573673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2.2834498149997065E-2</v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>
        <f ca="1">IFERROR(PA[[#This Row],[Breakdown Time]]*PA[[#This Row],[Plant Equivalent Weightage]],"")</f>
        <v>0.26488017853996593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1.6861455335643392E-3</v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>
        <f ca="1">IFERROR(PA[[#This Row],[Breakdown Time]]*PA[[#This Row],[Plant Equivalent Weightage]],"")</f>
        <v>1.9559288189346331E-2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1.6861455335643392E-3</v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>
        <f ca="1">IFERROR(PA[[#This Row],[Breakdown Time]]*PA[[#This Row],[Plant Equivalent Weightage]],"")</f>
        <v>1.9559288189346331E-2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1.498796029834968E-3</v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>
        <f ca="1">IFERROR(PA[[#This Row],[Breakdown Time]]*PA[[#This Row],[Plant Equivalent Weightage]],"")</f>
        <v>1.7386033946085625E-2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1.498796029834968E-3</v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>
        <f ca="1">IFERROR(PA[[#This Row],[Breakdown Time]]*PA[[#This Row],[Plant Equivalent Weightage]],"")</f>
        <v>1.7386033946085625E-2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4.8991895225230515E-2</v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>
        <f ca="1">IFERROR(PA[[#This Row],[Breakdown Time]]*PA[[#This Row],[Plant Equivalent Weightage]],"")</f>
        <v>1.1431442219220413E-2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4.9647618488283314E-2</v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>
        <f ca="1">IFERROR(PA[[#This Row],[Breakdown Time]]*PA[[#This Row],[Plant Equivalent Weightage]],"")</f>
        <v>1.1584444313932732E-2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4.9103453338814849E-2</v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>
        <f ca="1">IFERROR(PA[[#This Row],[Breakdown Time]]*PA[[#This Row],[Plant Equivalent Weightage]],"")</f>
        <v>1.1457472445723425E-2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3.4715863041052453E-2</v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>
        <f ca="1">IFERROR(PA[[#This Row],[Breakdown Time]]*PA[[#This Row],[Plant Equivalent Weightage]],"")</f>
        <v>8.1003680429122104E-3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4.8991895225230515E-2</v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>
        <f ca="1">IFERROR(PA[[#This Row],[Breakdown Time]]*PA[[#This Row],[Plant Equivalent Weightage]],"")</f>
        <v>1.3881036980482061E-2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4.9103453338814849E-2</v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>
        <f ca="1">IFERROR(PA[[#This Row],[Breakdown Time]]*PA[[#This Row],[Plant Equivalent Weightage]],"")</f>
        <v>1.3912645112664289E-2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3.4715863041052453E-2</v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>
        <f ca="1">IFERROR(PA[[#This Row],[Breakdown Time]]*PA[[#This Row],[Plant Equivalent Weightage]],"")</f>
        <v>9.8361611949649187E-3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4.9647618488283314E-2</v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>
        <f ca="1">IFERROR(PA[[#This Row],[Breakdown Time]]*PA[[#This Row],[Plant Equivalent Weightage]],"")</f>
        <v>0.15308015700554034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1.8564632642274038E-4</v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>
        <f ca="1">IFERROR(PA[[#This Row],[Breakdown Time]]*PA[[#This Row],[Plant Equivalent Weightage]],"")</f>
        <v>1.9121571621542261E-3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1.8564632642274038E-4</v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>
        <f ca="1">IFERROR(PA[[#This Row],[Breakdown Time]]*PA[[#This Row],[Plant Equivalent Weightage]],"")</f>
        <v>1.943098216558016E-3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2.3855552945322139E-2</v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>
        <f ca="1">IFERROR(PA[[#This Row],[Breakdown Time]]*PA[[#This Row],[Plant Equivalent Weightage]],"")</f>
        <v>0.2934233012274623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2.2834498149997065E-2</v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>
        <f ca="1">IFERROR(PA[[#This Row],[Breakdown Time]]*PA[[#This Row],[Plant Equivalent Weightage]],"")</f>
        <v>0.28086432724496385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1.6861455335643392E-3</v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>
        <f ca="1">IFERROR(PA[[#This Row],[Breakdown Time]]*PA[[#This Row],[Plant Equivalent Weightage]],"")</f>
        <v>2.073959006284137E-2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1.6861455335643392E-3</v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>
        <f ca="1">IFERROR(PA[[#This Row],[Breakdown Time]]*PA[[#This Row],[Plant Equivalent Weightage]],"")</f>
        <v>2.073959006284137E-2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1.498796029834968E-3</v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>
        <f ca="1">IFERROR(PA[[#This Row],[Breakdown Time]]*PA[[#This Row],[Plant Equivalent Weightage]],"")</f>
        <v>1.8435191166970104E-2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1.498796029834968E-3</v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>
        <f ca="1">IFERROR(PA[[#This Row],[Breakdown Time]]*PA[[#This Row],[Plant Equivalent Weightage]],"")</f>
        <v>1.8435191166970104E-2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4.9647618488283314E-2</v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>
        <f ca="1">IFERROR(PA[[#This Row],[Breakdown Time]]*PA[[#This Row],[Plant Equivalent Weightage]],"")</f>
        <v>0.19941793426127138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1.8564632642274038E-4</v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>
        <f ca="1">IFERROR(PA[[#This Row],[Breakdown Time]]*PA[[#This Row],[Plant Equivalent Weightage]],"")</f>
        <v>1.9616628492002902E-3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1.8564632642274038E-4</v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>
        <f ca="1">IFERROR(PA[[#This Row],[Breakdown Time]]*PA[[#This Row],[Plant Equivalent Weightage]],"")</f>
        <v>1.9926039036040804E-3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1.8564632642274038E-4</v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>
        <f ca="1">IFERROR(PA[[#This Row],[Breakdown Time]]*PA[[#This Row],[Plant Equivalent Weightage]],"")</f>
        <v>2.02354495800787E-3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2.3855552945322139E-2</v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>
        <f ca="1">IFERROR(PA[[#This Row],[Breakdown Time]]*PA[[#This Row],[Plant Equivalent Weightage]],"")</f>
        <v>0.2966040416201719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2.2834498149997065E-2</v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>
        <f ca="1">IFERROR(PA[[#This Row],[Breakdown Time]]*PA[[#This Row],[Plant Equivalent Weightage]],"")</f>
        <v>0.28390892699829678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1.6861455335643392E-3</v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>
        <f ca="1">IFERROR(PA[[#This Row],[Breakdown Time]]*PA[[#This Row],[Plant Equivalent Weightage]],"")</f>
        <v>2.0964409467316616E-2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1.6861455335643392E-3</v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>
        <f ca="1">IFERROR(PA[[#This Row],[Breakdown Time]]*PA[[#This Row],[Plant Equivalent Weightage]],"")</f>
        <v>2.0964409467316616E-2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1.498796029834968E-3</v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>
        <f ca="1">IFERROR(PA[[#This Row],[Breakdown Time]]*PA[[#This Row],[Plant Equivalent Weightage]],"")</f>
        <v>1.8635030637614767E-2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1.498796029834968E-3</v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>
        <f ca="1">IFERROR(PA[[#This Row],[Breakdown Time]]*PA[[#This Row],[Plant Equivalent Weightage]],"")</f>
        <v>1.8635030637614767E-2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8.9927761790098079E-3</v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>
        <f ca="1">IFERROR(PA[[#This Row],[Breakdown Time]]*PA[[#This Row],[Plant Equivalent Weightage]],"")</f>
        <v>1.2140247841663234E-2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8.6180771715510668E-3</v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>
        <f ca="1">IFERROR(PA[[#This Row],[Breakdown Time]]*PA[[#This Row],[Plant Equivalent Weightage]],"")</f>
        <v>1.4076192713533405E-2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1.3366535502437306E-2</v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>
        <f ca="1">IFERROR(PA[[#This Row],[Breakdown Time]]*PA[[#This Row],[Plant Equivalent Weightage]],"")</f>
        <v>2.7846948963411045E-2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1.87349503729371E-4</v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>
        <f ca="1">IFERROR(PA[[#This Row],[Breakdown Time]]*PA[[#This Row],[Plant Equivalent Weightage]],"")</f>
        <v>2.0015171981754469E-3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1.87349503729371E-4</v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>
        <f ca="1">IFERROR(PA[[#This Row],[Breakdown Time]]*PA[[#This Row],[Plant Equivalent Weightage]],"")</f>
        <v>2.0327421154636752E-3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1.87349503729371E-4</v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>
        <f ca="1">IFERROR(PA[[#This Row],[Breakdown Time]]*PA[[#This Row],[Plant Equivalent Weightage]],"")</f>
        <v>2.0639670327519035E-3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1.87349503729371E-4</v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>
        <f ca="1">IFERROR(PA[[#This Row],[Breakdown Time]]*PA[[#This Row],[Plant Equivalent Weightage]],"")</f>
        <v>2.0951919500401322E-3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2.3855552945322139E-2</v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>
        <f ca="1">IFERROR(PA[[#This Row],[Breakdown Time]]*PA[[#This Row],[Plant Equivalent Weightage]],"")</f>
        <v>0.28745941299113181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2.2834498149997065E-2</v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>
        <f ca="1">IFERROR(PA[[#This Row],[Breakdown Time]]*PA[[#This Row],[Plant Equivalent Weightage]],"")</f>
        <v>0.27515570270746464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1.6861455335643392E-3</v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>
        <f ca="1">IFERROR(PA[[#This Row],[Breakdown Time]]*PA[[#This Row],[Plant Equivalent Weightage]],"")</f>
        <v>2.031805367945029E-2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1.6861455335643392E-3</v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>
        <f ca="1">IFERROR(PA[[#This Row],[Breakdown Time]]*PA[[#This Row],[Plant Equivalent Weightage]],"")</f>
        <v>2.031805367945029E-2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1.498796029834968E-3</v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>
        <f ca="1">IFERROR(PA[[#This Row],[Breakdown Time]]*PA[[#This Row],[Plant Equivalent Weightage]],"")</f>
        <v>1.8060492159511367E-2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1.498796029834968E-3</v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>
        <f ca="1">IFERROR(PA[[#This Row],[Breakdown Time]]*PA[[#This Row],[Plant Equivalent Weightage]],"")</f>
        <v>1.8060492159511367E-2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1.1990368238679744E-2</v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>
        <f ca="1">IFERROR(PA[[#This Row],[Breakdown Time]]*PA[[#This Row],[Plant Equivalent Weightage]],"")</f>
        <v>8.1934182964311618E-3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4.9647618488283314E-2</v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>
        <f ca="1">IFERROR(PA[[#This Row],[Breakdown Time]]*PA[[#This Row],[Plant Equivalent Weightage]],"")</f>
        <v>2.8961110784831896E-2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1.8564632642274038E-4</v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>
        <f ca="1">IFERROR(PA[[#This Row],[Breakdown Time]]*PA[[#This Row],[Plant Equivalent Weightage]],"")</f>
        <v>1.9214394784753631E-3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1.8564632642274038E-4</v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>
        <f ca="1">IFERROR(PA[[#This Row],[Breakdown Time]]*PA[[#This Row],[Plant Equivalent Weightage]],"")</f>
        <v>1.9523805328791528E-3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1.87349503729371E-4</v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>
        <f ca="1">IFERROR(PA[[#This Row],[Breakdown Time]]*PA[[#This Row],[Plant Equivalent Weightage]],"")</f>
        <v>2.0015171981754469E-3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1.8564632642274038E-4</v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>
        <f ca="1">IFERROR(PA[[#This Row],[Breakdown Time]]*PA[[#This Row],[Plant Equivalent Weightage]],"")</f>
        <v>1.8750278968696775E-3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1.8564632642274038E-4</v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>
        <f ca="1">IFERROR(PA[[#This Row],[Breakdown Time]]*PA[[#This Row],[Plant Equivalent Weightage]],"")</f>
        <v>1.9214394784753631E-3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2.3855552945322139E-2</v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>
        <f ca="1">IFERROR(PA[[#This Row],[Breakdown Time]]*PA[[#This Row],[Plant Equivalent Weightage]],"")</f>
        <v>0.28904978318748664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2.2834498149997065E-2</v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>
        <f ca="1">IFERROR(PA[[#This Row],[Breakdown Time]]*PA[[#This Row],[Plant Equivalent Weightage]],"")</f>
        <v>0.27667800258413117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1.6861455335643392E-3</v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>
        <f ca="1">IFERROR(PA[[#This Row],[Breakdown Time]]*PA[[#This Row],[Plant Equivalent Weightage]],"")</f>
        <v>2.0430463381687913E-2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1.6861455335643392E-3</v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>
        <f ca="1">IFERROR(PA[[#This Row],[Breakdown Time]]*PA[[#This Row],[Plant Equivalent Weightage]],"")</f>
        <v>2.0430463381687913E-2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1.498796029834968E-3</v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>
        <f ca="1">IFERROR(PA[[#This Row],[Breakdown Time]]*PA[[#This Row],[Plant Equivalent Weightage]],"")</f>
        <v>1.8160411894833698E-2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1.498796029834968E-3</v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>
        <f ca="1">IFERROR(PA[[#This Row],[Breakdown Time]]*PA[[#This Row],[Plant Equivalent Weightage]],"")</f>
        <v>1.8160411894833698E-2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9.273800434603862E-3</v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>
        <f ca="1">IFERROR(PA[[#This Row],[Breakdown Time]]*PA[[#This Row],[Plant Equivalent Weightage]],"")</f>
        <v>9.1192370940271234E-3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1.87349503729371E-4</v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>
        <f ca="1">IFERROR(PA[[#This Row],[Breakdown Time]]*PA[[#This Row],[Plant Equivalent Weightage]],"")</f>
        <v>2.0015171981754469E-3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1.87349503729371E-4</v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>
        <f ca="1">IFERROR(PA[[#This Row],[Breakdown Time]]*PA[[#This Row],[Plant Equivalent Weightage]],"")</f>
        <v>2.0327421154636752E-3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2.3855552945322139E-2</v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>
        <f ca="1">IFERROR(PA[[#This Row],[Breakdown Time]]*PA[[#This Row],[Plant Equivalent Weightage]],"")</f>
        <v>0.28030274710753511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2.2834498149997065E-2</v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>
        <f ca="1">IFERROR(PA[[#This Row],[Breakdown Time]]*PA[[#This Row],[Plant Equivalent Weightage]],"")</f>
        <v>0.26830535326246552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1.6861455335643392E-3</v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>
        <f ca="1">IFERROR(PA[[#This Row],[Breakdown Time]]*PA[[#This Row],[Plant Equivalent Weightage]],"")</f>
        <v>1.9812210019380987E-2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1.6861455335643392E-3</v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>
        <f ca="1">IFERROR(PA[[#This Row],[Breakdown Time]]*PA[[#This Row],[Plant Equivalent Weightage]],"")</f>
        <v>1.9812210019380987E-2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1.498796029834968E-3</v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>
        <f ca="1">IFERROR(PA[[#This Row],[Breakdown Time]]*PA[[#This Row],[Plant Equivalent Weightage]],"")</f>
        <v>1.7610853350560875E-2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1.498796029834968E-3</v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>
        <f ca="1">IFERROR(PA[[#This Row],[Breakdown Time]]*PA[[#This Row],[Plant Equivalent Weightage]],"")</f>
        <v>1.7610853350560875E-2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2.5760556762788513E-2</v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>
        <f ca="1">IFERROR(PA[[#This Row],[Breakdown Time]]*PA[[#This Row],[Plant Equivalent Weightage]],"")</f>
        <v>1.5885676670386262E-2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1.1990368238679744E-2</v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>
        <f ca="1">IFERROR(PA[[#This Row],[Breakdown Time]]*PA[[#This Row],[Plant Equivalent Weightage]],"")</f>
        <v>6.3948630606292063E-3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1.3366535502437306E-2</v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1827</v>
      </c>
      <c r="AI869" s="32" t="s">
        <v>367</v>
      </c>
      <c r="AJ869" s="34">
        <f ca="1">IFERROR(PA[[#This Row],[Breakdown Time]]*PA[[#This Row],[Plant Equivalent Weightage]],"")</f>
        <v>9.5793504434134036E-3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2.3855552945322139E-2</v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>
        <f ca="1">IFERROR(PA[[#This Row],[Breakdown Time]]*PA[[#This Row],[Plant Equivalent Weightage]],"")</f>
        <v>0.2727484886748498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2.2834498149997065E-2</v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>
        <f ca="1">IFERROR(PA[[#This Row],[Breakdown Time]]*PA[[#This Row],[Plant Equivalent Weightage]],"")</f>
        <v>0.26107442884829979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1.6861455335643392E-3</v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1830</v>
      </c>
      <c r="AI872" s="32" t="s">
        <v>367</v>
      </c>
      <c r="AJ872" s="34">
        <f ca="1">IFERROR(PA[[#This Row],[Breakdown Time]]*PA[[#This Row],[Plant Equivalent Weightage]],"")</f>
        <v>8.7960592000939693E-3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1.6861455335643392E-3</v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1829</v>
      </c>
      <c r="AI873" s="32" t="s">
        <v>367</v>
      </c>
      <c r="AJ873" s="34">
        <f ca="1">IFERROR(PA[[#This Row],[Breakdown Time]]*PA[[#This Row],[Plant Equivalent Weightage]],"")</f>
        <v>8.7960592000939693E-3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1.498796029834968E-3</v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1831</v>
      </c>
      <c r="AI874" s="32" t="s">
        <v>367</v>
      </c>
      <c r="AJ874" s="34">
        <f ca="1">IFERROR(PA[[#This Row],[Breakdown Time]]*PA[[#This Row],[Plant Equivalent Weightage]],"")</f>
        <v>1.4188602415771034E-2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1.498796029834968E-3</v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1832</v>
      </c>
      <c r="AI875" s="32" t="s">
        <v>367</v>
      </c>
      <c r="AJ875" s="34">
        <f ca="1">IFERROR(PA[[#This Row],[Breakdown Time]]*PA[[#This Row],[Plant Equivalent Weightage]],"")</f>
        <v>1.4188602415771034E-2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2.2950314206847941E-2</v>
      </c>
      <c r="W876" s="35" t="s">
        <v>474</v>
      </c>
      <c r="X876" s="38"/>
      <c r="Y876" s="38" t="s">
        <v>1833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1834</v>
      </c>
      <c r="AI876" s="32" t="s">
        <v>367</v>
      </c>
      <c r="AJ876" s="34">
        <f ca="1">IFERROR(PA[[#This Row],[Breakdown Time]]*PA[[#This Row],[Plant Equivalent Weightage]],"")</f>
        <v>1.5300209471231967E-2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2.3124889880777585E-2</v>
      </c>
      <c r="W877" s="35" t="s">
        <v>474</v>
      </c>
      <c r="X877" s="38"/>
      <c r="Y877" s="38" t="s">
        <v>1833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1834</v>
      </c>
      <c r="AI877" s="32" t="s">
        <v>367</v>
      </c>
      <c r="AJ877" s="34">
        <f ca="1">IFERROR(PA[[#This Row],[Breakdown Time]]*PA[[#This Row],[Plant Equivalent Weightage]],"")</f>
        <v>8.4791262896184803E-3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1.8564632642274038E-4</v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1835</v>
      </c>
      <c r="AI878" s="32" t="s">
        <v>367</v>
      </c>
      <c r="AJ878" s="34">
        <f ca="1">IFERROR(PA[[#This Row],[Breakdown Time]]*PA[[#This Row],[Plant Equivalent Weightage]],"")</f>
        <v>1.8038634717409607E-3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1.8564632642274038E-4</v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>
        <f ca="1">IFERROR(PA[[#This Row],[Breakdown Time]]*PA[[#This Row],[Plant Equivalent Weightage]],"")</f>
        <v>1.8348045261447506E-3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1.8564632642274038E-4</v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>
        <f ca="1">IFERROR(PA[[#This Row],[Breakdown Time]]*PA[[#This Row],[Plant Equivalent Weightage]],"")</f>
        <v>1.8657455805485407E-3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1.8564632642274038E-4</v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>
        <f ca="1">IFERROR(PA[[#This Row],[Breakdown Time]]*PA[[#This Row],[Plant Equivalent Weightage]],"")</f>
        <v>1.8966866349523312E-3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1.8564632642274038E-4</v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>
        <f ca="1">IFERROR(PA[[#This Row],[Breakdown Time]]*PA[[#This Row],[Plant Equivalent Weightage]],"")</f>
        <v>1.9276276893561209E-3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1.8564632642274038E-4</v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>
        <f ca="1">IFERROR(PA[[#This Row],[Breakdown Time]]*PA[[#This Row],[Plant Equivalent Weightage]],"")</f>
        <v>1.9585687437599112E-3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2.3855552945322139E-2</v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>
        <f ca="1">IFERROR(PA[[#This Row],[Breakdown Time]]*PA[[#This Row],[Plant Equivalent Weightage]],"")</f>
        <v>0.29302570867837363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2.2834498149997065E-2</v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>
        <f ca="1">IFERROR(PA[[#This Row],[Breakdown Time]]*PA[[#This Row],[Plant Equivalent Weightage]],"")</f>
        <v>0.2804837522757973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1.3366535502437306E-2</v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>
        <f ca="1">IFERROR(PA[[#This Row],[Breakdown Time]]*PA[[#This Row],[Plant Equivalent Weightage]],"")</f>
        <v>9.5793504434134036E-3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1.87349503729371E-4</v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>
        <f ca="1">IFERROR(PA[[#This Row],[Breakdown Time]]*PA[[#This Row],[Plant Equivalent Weightage]],"")</f>
        <v>1.995272214717801E-3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1.87349503729371E-4</v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>
        <f ca="1">IFERROR(PA[[#This Row],[Breakdown Time]]*PA[[#This Row],[Plant Equivalent Weightage]],"")</f>
        <v>2.0264971320060297E-3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1.87349503729371E-4</v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>
        <f ca="1">IFERROR(PA[[#This Row],[Breakdown Time]]*PA[[#This Row],[Plant Equivalent Weightage]],"")</f>
        <v>2.057722049294258E-3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1.8564632642274038E-4</v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>
        <f ca="1">IFERROR(PA[[#This Row],[Breakdown Time]]*PA[[#This Row],[Plant Equivalent Weightage]],"")</f>
        <v>2.0699565396135548E-3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1.87349503729371E-4</v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1836</v>
      </c>
      <c r="AI891" s="32" t="s">
        <v>367</v>
      </c>
      <c r="AJ891" s="34">
        <f ca="1">IFERROR(PA[[#This Row],[Breakdown Time]]*PA[[#This Row],[Plant Equivalent Weightage]],"")</f>
        <v>1.9015974628531157E-3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1.87349503729371E-4</v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1837</v>
      </c>
      <c r="AI892" s="32" t="s">
        <v>367</v>
      </c>
      <c r="AJ892" s="34">
        <f ca="1">IFERROR(PA[[#This Row],[Breakdown Time]]*PA[[#This Row],[Plant Equivalent Weightage]],"")</f>
        <v>1.932822380141344E-3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1.8564632642274038E-4</v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1838</v>
      </c>
      <c r="AI893" s="32" t="s">
        <v>367</v>
      </c>
      <c r="AJ893" s="34">
        <f ca="1">IFERROR(PA[[#This Row],[Breakdown Time]]*PA[[#This Row],[Plant Equivalent Weightage]],"")</f>
        <v>1.9461923219983948E-3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1.8564632642274038E-4</v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>
        <f ca="1">IFERROR(PA[[#This Row],[Breakdown Time]]*PA[[#This Row],[Plant Equivalent Weightage]],"")</f>
        <v>1.9771333764021849E-3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1.8564632642274038E-4</v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>
        <f ca="1">IFERROR(PA[[#This Row],[Breakdown Time]]*PA[[#This Row],[Plant Equivalent Weightage]],"")</f>
        <v>2.008074430805975E-3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1.8564632642274038E-4</v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>
        <f ca="1">IFERROR(PA[[#This Row],[Breakdown Time]]*PA[[#This Row],[Plant Equivalent Weightage]],"")</f>
        <v>2.0390154852097651E-3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2.3855552945322139E-2</v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>
        <f ca="1">IFERROR(PA[[#This Row],[Breakdown Time]]*PA[[#This Row],[Plant Equivalent Weightage]],"")</f>
        <v>0.28944737573657525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2.2834498149997065E-2</v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>
        <f ca="1">IFERROR(PA[[#This Row],[Breakdown Time]]*PA[[#This Row],[Plant Equivalent Weightage]],"")</f>
        <v>0.27705857755329771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1.87349503729371E-4</v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1844</v>
      </c>
      <c r="AI899" s="32" t="s">
        <v>367</v>
      </c>
      <c r="AJ899" s="34">
        <f ca="1">IFERROR(PA[[#This Row],[Breakdown Time]]*PA[[#This Row],[Plant Equivalent Weightage]],"")</f>
        <v>1.9921497229889785E-3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1.87349503729371E-4</v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1845</v>
      </c>
      <c r="AI900" s="32" t="s">
        <v>367</v>
      </c>
      <c r="AJ900" s="34">
        <f ca="1">IFERROR(PA[[#This Row],[Breakdown Time]]*PA[[#This Row],[Plant Equivalent Weightage]],"")</f>
        <v>2.0233746402772068E-3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1.87349503729371E-4</v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1845</v>
      </c>
      <c r="AI901" s="32" t="s">
        <v>367</v>
      </c>
      <c r="AJ901" s="175">
        <f ca="1">IFERROR(PA[[#This Row],[Breakdown Time]]*PA[[#This Row],[Plant Equivalent Weightage]],"")</f>
        <v>2.0545995575654355E-3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2.3855552945322139E-2</v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>
        <f ca="1">IFERROR(PA[[#This Row],[Breakdown Time]]*PA[[#This Row],[Plant Equivalent Weightage]],"")</f>
        <v>0.28745941299113181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2.2834498149997065E-2</v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>
        <f ca="1">IFERROR(PA[[#This Row],[Breakdown Time]]*PA[[#This Row],[Plant Equivalent Weightage]],"")</f>
        <v>0.27515570270746464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1.87349503729371E-4</v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>
        <f ca="1">IFERROR(PA[[#This Row],[Breakdown Time]]*PA[[#This Row],[Plant Equivalent Weightage]],"")</f>
        <v>1.9453123470566354E-3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1.87349503729371E-4</v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>
        <f ca="1">IFERROR(PA[[#This Row],[Breakdown Time]]*PA[[#This Row],[Plant Equivalent Weightage]],"")</f>
        <v>1.9765372643448641E-3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7.2129558935807823E-3</v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>
        <f ca="1">IFERROR(PA[[#This Row],[Breakdown Time]]*PA[[#This Row],[Plant Equivalent Weightage]],"")</f>
        <v>2.7649664258726329E-3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2.3855552945322139E-2</v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>
        <f ca="1">IFERROR(PA[[#This Row],[Breakdown Time]]*PA[[#This Row],[Plant Equivalent Weightage]],"")</f>
        <v>0.28586904279477698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2.2834498149997065E-2</v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>
        <f ca="1">IFERROR(PA[[#This Row],[Breakdown Time]]*PA[[#This Row],[Plant Equivalent Weightage]],"")</f>
        <v>0.27363340283079818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2.0792388559346921E-2</v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>
        <f ca="1">IFERROR(PA[[#This Row],[Breakdown Time]]*PA[[#This Row],[Plant Equivalent Weightage]],"")</f>
        <v>6.9307961864489495E-3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1.87349503729371E-4</v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>
        <f ca="1">IFERROR(PA[[#This Row],[Breakdown Time]]*PA[[#This Row],[Plant Equivalent Weightage]],"")</f>
        <v>1.9234549049548758E-3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1.87349503729371E-4</v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1846</v>
      </c>
      <c r="AI911" s="32" t="s">
        <v>367</v>
      </c>
      <c r="AJ911" s="175">
        <f ca="1">IFERROR(PA[[#This Row],[Breakdown Time]]*PA[[#This Row],[Plant Equivalent Weightage]],"")</f>
        <v>1.9546798222431043E-3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1.87349503729371E-4</v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>
        <f ca="1">IFERROR(PA[[#This Row],[Breakdown Time]]*PA[[#This Row],[Plant Equivalent Weightage]],"")</f>
        <v>1.9859047395313326E-3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1.8564632642274038E-4</v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1847</v>
      </c>
      <c r="AI913" s="32" t="s">
        <v>367</v>
      </c>
      <c r="AJ913" s="34">
        <f ca="1">IFERROR(PA[[#This Row],[Breakdown Time]]*PA[[#This Row],[Plant Equivalent Weightage]],"")</f>
        <v>1.9987921144848379E-3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2.3855552945322139E-2</v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>
        <f ca="1">IFERROR(PA[[#This Row],[Breakdown Time]]*PA[[#This Row],[Plant Equivalent Weightage]],"")</f>
        <v>0.28666422789295432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2.2834498149997065E-2</v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>
        <f ca="1">IFERROR(PA[[#This Row],[Breakdown Time]]*PA[[#This Row],[Plant Equivalent Weightage]],"")</f>
        <v>0.27439455276913133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1.87349503729371E-4</v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>
        <f ca="1">IFERROR(PA[[#This Row],[Breakdown Time]]*PA[[#This Row],[Plant Equivalent Weightage]],"")</f>
        <v>1.9671697891583957E-3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2.3855552945322139E-2</v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>
        <f ca="1">IFERROR(PA[[#This Row],[Breakdown Time]]*PA[[#This Row],[Plant Equivalent Weightage]],"")</f>
        <v>0.28944737573657525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2.2834498149997065E-2</v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>
        <f ca="1">IFERROR(PA[[#This Row],[Breakdown Time]]*PA[[#This Row],[Plant Equivalent Weightage]],"")</f>
        <v>0.27705857755329771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1.87349503729371E-4</v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>
        <f ca="1">IFERROR(PA[[#This Row],[Breakdown Time]]*PA[[#This Row],[Plant Equivalent Weightage]],"")</f>
        <v>1.9765372643448641E-3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2.3855552945322139E-2</v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>
        <f ca="1">IFERROR(PA[[#This Row],[Breakdown Time]]*PA[[#This Row],[Plant Equivalent Weightage]],"")</f>
        <v>0.29064015338384142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2.2834498149997065E-2</v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>
        <f ca="1">IFERROR(PA[[#This Row],[Breakdown Time]]*PA[[#This Row],[Plant Equivalent Weightage]],"")</f>
        <v>0.27820030246079763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1.8564632642274038E-4</v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>
        <f ca="1">IFERROR(PA[[#This Row],[Breakdown Time]]*PA[[#This Row],[Plant Equivalent Weightage]],"")</f>
        <v>1.9585687437599112E-3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2.3855552945322139E-2</v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>
        <f ca="1">IFERROR(PA[[#This Row],[Breakdown Time]]*PA[[#This Row],[Plant Equivalent Weightage]],"")</f>
        <v>0.29103774593293008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2.2834498149997065E-2</v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>
        <f ca="1">IFERROR(PA[[#This Row],[Breakdown Time]]*PA[[#This Row],[Plant Equivalent Weightage]],"")</f>
        <v>0.27858087742996418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2.3855552945322139E-2</v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1894</v>
      </c>
      <c r="AI925" s="353" t="s">
        <v>367</v>
      </c>
      <c r="AJ925" s="34">
        <f ca="1">IFERROR(PA[[#This Row],[Breakdown Time]]*PA[[#This Row],[Plant Equivalent Weightage]],"")</f>
        <v>0.28865219063839787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2.2834498149997065E-2</v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>
        <f ca="1">IFERROR(PA[[#This Row],[Breakdown Time]]*PA[[#This Row],[Plant Equivalent Weightage]],"")</f>
        <v>0.26335787866329946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2.431966876137899E-2</v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>
        <f ca="1">IFERROR(PA[[#This Row],[Breakdown Time]]*PA[[#This Row],[Plant Equivalent Weightage]],"")</f>
        <v>2.0266390634482486E-2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1.1510072238209903E-2</v>
      </c>
      <c r="W928" s="37" t="s">
        <v>413</v>
      </c>
      <c r="X928" s="39"/>
      <c r="Y928" s="355" t="s">
        <v>1890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1892</v>
      </c>
      <c r="AI928" s="353" t="s">
        <v>367</v>
      </c>
      <c r="AJ928" s="175">
        <f ca="1">IFERROR(PA[[#This Row],[Breakdown Time]]*PA[[#This Row],[Plant Equivalent Weightage]],"")</f>
        <v>8.440719641353929E-2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1.2809596523169086E-2</v>
      </c>
      <c r="W929" s="37" t="s">
        <v>413</v>
      </c>
      <c r="X929" s="39"/>
      <c r="Y929" s="355" t="s">
        <v>1891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1893</v>
      </c>
      <c r="AI929" s="353" t="s">
        <v>367</v>
      </c>
      <c r="AJ929" s="175">
        <f ca="1">IFERROR(PA[[#This Row],[Breakdown Time]]*PA[[#This Row],[Plant Equivalent Weightage]],"")</f>
        <v>2.9889058554061196E-2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2.2834498149997065E-2</v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1894</v>
      </c>
      <c r="AI930" s="353" t="s">
        <v>367</v>
      </c>
      <c r="AJ930" s="34">
        <f ca="1">IFERROR(PA[[#This Row],[Breakdown Time]]*PA[[#This Row],[Plant Equivalent Weightage]],"")</f>
        <v>0.13700698889998236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1.87349503729371E-4</v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>
        <f ca="1">IFERROR(PA[[#This Row],[Breakdown Time]]*PA[[#This Row],[Plant Equivalent Weightage]],"")</f>
        <v>1.9983947064466244E-3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1.87349503729371E-4</v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>
        <f ca="1">IFERROR(PA[[#This Row],[Breakdown Time]]*PA[[#This Row],[Plant Equivalent Weightage]],"")</f>
        <v>2.0296196237348527E-3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1.8564632642274038E-4</v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>
        <f ca="1">IFERROR(PA[[#This Row],[Breakdown Time]]*PA[[#This Row],[Plant Equivalent Weightage]],"")</f>
        <v>1.9338159002368787E-3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1.8564632642274038E-4</v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>
        <f ca="1">IFERROR(PA[[#This Row],[Breakdown Time]]*PA[[#This Row],[Plant Equivalent Weightage]],"")</f>
        <v>1.9802274818425643E-3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1.4851706113819228E-3</v>
      </c>
      <c r="W935" s="35" t="s">
        <v>433</v>
      </c>
      <c r="X935" s="38"/>
      <c r="Y935" s="354" t="s">
        <v>1909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1910</v>
      </c>
      <c r="AI935" s="353" t="s">
        <v>552</v>
      </c>
      <c r="AJ935" s="34">
        <f ca="1">IFERROR(PA[[#This Row],[Breakdown Time]]*PA[[#This Row],[Plant Equivalent Weightage]],"")</f>
        <v>1.8193339989428556E-2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1.6708169378046632E-3</v>
      </c>
      <c r="W936" s="35" t="s">
        <v>433</v>
      </c>
      <c r="X936" s="38"/>
      <c r="Y936" s="354" t="s">
        <v>1909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1910</v>
      </c>
      <c r="AI936" s="353" t="s">
        <v>552</v>
      </c>
      <c r="AJ936" s="34">
        <f ca="1">IFERROR(PA[[#This Row],[Breakdown Time]]*PA[[#This Row],[Plant Equivalent Weightage]],"")</f>
        <v>2.0467507488107127E-2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1.2067011217478123E-3</v>
      </c>
      <c r="W937" s="35" t="s">
        <v>433</v>
      </c>
      <c r="X937" s="38"/>
      <c r="Y937" s="354" t="s">
        <v>1909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1910</v>
      </c>
      <c r="AI937" s="353" t="s">
        <v>552</v>
      </c>
      <c r="AJ937" s="34">
        <f ca="1">IFERROR(PA[[#This Row],[Breakdown Time]]*PA[[#This Row],[Plant Equivalent Weightage]],"")</f>
        <v>1.4782088741410702E-2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1.2067011217478123E-3</v>
      </c>
      <c r="W938" s="35" t="s">
        <v>433</v>
      </c>
      <c r="X938" s="38"/>
      <c r="Y938" s="354" t="s">
        <v>1909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1910</v>
      </c>
      <c r="AI938" s="353" t="s">
        <v>552</v>
      </c>
      <c r="AJ938" s="34">
        <f ca="1">IFERROR(PA[[#This Row],[Breakdown Time]]*PA[[#This Row],[Plant Equivalent Weightage]],"")</f>
        <v>1.4782088741410702E-2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1.2995242849591826E-3</v>
      </c>
      <c r="W939" s="35" t="s">
        <v>433</v>
      </c>
      <c r="X939" s="39"/>
      <c r="Y939" s="354" t="s">
        <v>1909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1910</v>
      </c>
      <c r="AI939" s="353" t="s">
        <v>552</v>
      </c>
      <c r="AJ939" s="175">
        <f ca="1">IFERROR(PA[[#This Row],[Breakdown Time]]*PA[[#This Row],[Plant Equivalent Weightage]],"")</f>
        <v>1.5919172490749988E-2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1.2067011217478123E-3</v>
      </c>
      <c r="W940" s="35" t="s">
        <v>433</v>
      </c>
      <c r="X940" s="38"/>
      <c r="Y940" s="354" t="s">
        <v>1909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1910</v>
      </c>
      <c r="AI940" s="353" t="s">
        <v>552</v>
      </c>
      <c r="AJ940" s="34">
        <f ca="1">IFERROR(PA[[#This Row],[Breakdown Time]]*PA[[#This Row],[Plant Equivalent Weightage]],"")</f>
        <v>1.4782088741410702E-2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1.2067011217478123E-3</v>
      </c>
      <c r="W941" s="35" t="s">
        <v>433</v>
      </c>
      <c r="X941" s="39"/>
      <c r="Y941" s="354" t="s">
        <v>1909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1910</v>
      </c>
      <c r="AI941" s="353" t="s">
        <v>552</v>
      </c>
      <c r="AJ941" s="175">
        <f ca="1">IFERROR(PA[[#This Row],[Breakdown Time]]*PA[[#This Row],[Plant Equivalent Weightage]],"")</f>
        <v>1.4782088741410702E-2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9.2823163211370183E-4</v>
      </c>
      <c r="W942" s="35" t="s">
        <v>433</v>
      </c>
      <c r="X942" s="39"/>
      <c r="Y942" s="354" t="s">
        <v>1909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1910</v>
      </c>
      <c r="AI942" s="353" t="s">
        <v>552</v>
      </c>
      <c r="AJ942" s="175">
        <f ca="1">IFERROR(PA[[#This Row],[Breakdown Time]]*PA[[#This Row],[Plant Equivalent Weightage]],"")</f>
        <v>1.1370837493392849E-2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1.4851706113819228E-3</v>
      </c>
      <c r="W943" s="35" t="s">
        <v>433</v>
      </c>
      <c r="X943" s="38"/>
      <c r="Y943" s="354" t="s">
        <v>1909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1910</v>
      </c>
      <c r="AI943" s="353" t="s">
        <v>552</v>
      </c>
      <c r="AJ943" s="34">
        <f ca="1">IFERROR(PA[[#This Row],[Breakdown Time]]*PA[[#This Row],[Plant Equivalent Weightage]],"")</f>
        <v>1.7772541649537007E-2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1.6708169378046632E-3</v>
      </c>
      <c r="W944" s="35" t="s">
        <v>433</v>
      </c>
      <c r="X944" s="38"/>
      <c r="Y944" s="354" t="s">
        <v>1909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1910</v>
      </c>
      <c r="AI944" s="353" t="s">
        <v>552</v>
      </c>
      <c r="AJ944" s="34">
        <f ca="1">IFERROR(PA[[#This Row],[Breakdown Time]]*PA[[#This Row],[Plant Equivalent Weightage]],"")</f>
        <v>1.9994109355729133E-2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1.2067011217478123E-3</v>
      </c>
      <c r="W945" s="35" t="s">
        <v>433</v>
      </c>
      <c r="X945" s="38"/>
      <c r="Y945" s="354" t="s">
        <v>1909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1910</v>
      </c>
      <c r="AI945" s="353" t="s">
        <v>552</v>
      </c>
      <c r="AJ945" s="34">
        <f ca="1">IFERROR(PA[[#This Row],[Breakdown Time]]*PA[[#This Row],[Plant Equivalent Weightage]],"")</f>
        <v>1.4440190090248817E-2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1.2067011217478123E-3</v>
      </c>
      <c r="W946" s="35" t="s">
        <v>433</v>
      </c>
      <c r="X946" s="38"/>
      <c r="Y946" s="354" t="s">
        <v>1909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1910</v>
      </c>
      <c r="AI946" s="353" t="s">
        <v>552</v>
      </c>
      <c r="AJ946" s="34">
        <f ca="1">IFERROR(PA[[#This Row],[Breakdown Time]]*PA[[#This Row],[Plant Equivalent Weightage]],"")</f>
        <v>1.4440190090248817E-2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1.2995242849591826E-3</v>
      </c>
      <c r="W947" s="35" t="s">
        <v>433</v>
      </c>
      <c r="X947" s="38"/>
      <c r="Y947" s="354" t="s">
        <v>1909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1910</v>
      </c>
      <c r="AI947" s="353" t="s">
        <v>552</v>
      </c>
      <c r="AJ947" s="34">
        <f ca="1">IFERROR(PA[[#This Row],[Breakdown Time]]*PA[[#This Row],[Plant Equivalent Weightage]],"")</f>
        <v>1.5550973943344882E-2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1.2067011217478123E-3</v>
      </c>
      <c r="W948" s="35" t="s">
        <v>433</v>
      </c>
      <c r="X948" s="38"/>
      <c r="Y948" s="354" t="s">
        <v>1909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1910</v>
      </c>
      <c r="AI948" s="353" t="s">
        <v>552</v>
      </c>
      <c r="AJ948" s="34">
        <f ca="1">IFERROR(PA[[#This Row],[Breakdown Time]]*PA[[#This Row],[Plant Equivalent Weightage]],"")</f>
        <v>1.4440190090248817E-2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1.2067011217478123E-3</v>
      </c>
      <c r="W949" s="35" t="s">
        <v>433</v>
      </c>
      <c r="X949" s="38"/>
      <c r="Y949" s="354" t="s">
        <v>1909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1910</v>
      </c>
      <c r="AI949" s="353" t="s">
        <v>552</v>
      </c>
      <c r="AJ949" s="34">
        <f ca="1">IFERROR(PA[[#This Row],[Breakdown Time]]*PA[[#This Row],[Plant Equivalent Weightage]],"")</f>
        <v>1.4440190090248817E-2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9.2823163211370183E-4</v>
      </c>
      <c r="W950" s="35" t="s">
        <v>433</v>
      </c>
      <c r="X950" s="38"/>
      <c r="Y950" s="354" t="s">
        <v>1909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1910</v>
      </c>
      <c r="AI950" s="353" t="s">
        <v>552</v>
      </c>
      <c r="AJ950" s="34">
        <f ca="1">IFERROR(PA[[#This Row],[Breakdown Time]]*PA[[#This Row],[Plant Equivalent Weightage]],"")</f>
        <v>1.110783853096063E-2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1.87349503729371E-4</v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>
        <f ca="1">IFERROR(PA[[#This Row],[Breakdown Time]]*PA[[#This Row],[Plant Equivalent Weightage]],"")</f>
        <v>1.9702922808872187E-3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1.87349503729371E-4</v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1912</v>
      </c>
      <c r="AI952" s="32" t="s">
        <v>367</v>
      </c>
      <c r="AJ952" s="34">
        <f ca="1">IFERROR(PA[[#This Row],[Breakdown Time]]*PA[[#This Row],[Plant Equivalent Weightage]],"")</f>
        <v>2.0015171981754469E-3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2.3855552945322139E-2</v>
      </c>
      <c r="W953" s="35" t="s">
        <v>474</v>
      </c>
      <c r="X953" s="38"/>
      <c r="Y953" s="354" t="s">
        <v>1913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1914</v>
      </c>
      <c r="AI953" s="353" t="s">
        <v>367</v>
      </c>
      <c r="AJ953" s="34">
        <f ca="1">IFERROR(PA[[#This Row],[Breakdown Time]]*PA[[#This Row],[Plant Equivalent Weightage]],"")</f>
        <v>0.10138610001761909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2.2834498149997065E-2</v>
      </c>
      <c r="W954" s="35" t="s">
        <v>474</v>
      </c>
      <c r="X954" s="38"/>
      <c r="Y954" s="354" t="s">
        <v>1913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1914</v>
      </c>
      <c r="AI954" s="353" t="s">
        <v>367</v>
      </c>
      <c r="AJ954" s="34">
        <f ca="1">IFERROR(PA[[#This Row],[Breakdown Time]]*PA[[#This Row],[Plant Equivalent Weightage]],"")</f>
        <v>9.7046617137487523E-2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1.4851706113819228E-3</v>
      </c>
      <c r="W955" s="35" t="s">
        <v>433</v>
      </c>
      <c r="X955" s="38"/>
      <c r="Y955" s="354" t="s">
        <v>1909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1910</v>
      </c>
      <c r="AI955" s="353" t="s">
        <v>552</v>
      </c>
      <c r="AJ955" s="34">
        <f ca="1">IFERROR(PA[[#This Row],[Breakdown Time]]*PA[[#This Row],[Plant Equivalent Weightage]],"")</f>
        <v>1.8094328615336427E-2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1.6708169378046632E-3</v>
      </c>
      <c r="W956" s="35" t="s">
        <v>433</v>
      </c>
      <c r="X956" s="38"/>
      <c r="Y956" s="354" t="s">
        <v>1909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1910</v>
      </c>
      <c r="AI956" s="353" t="s">
        <v>552</v>
      </c>
      <c r="AJ956" s="34">
        <f ca="1">IFERROR(PA[[#This Row],[Breakdown Time]]*PA[[#This Row],[Plant Equivalent Weightage]],"")</f>
        <v>2.0356119692253483E-2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1.2067011217478123E-3</v>
      </c>
      <c r="W957" s="35" t="s">
        <v>433</v>
      </c>
      <c r="X957" s="38"/>
      <c r="Y957" s="354" t="s">
        <v>1909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1910</v>
      </c>
      <c r="AI957" s="353" t="s">
        <v>552</v>
      </c>
      <c r="AJ957" s="34">
        <f ca="1">IFERROR(PA[[#This Row],[Breakdown Time]]*PA[[#This Row],[Plant Equivalent Weightage]],"")</f>
        <v>1.4701641999960848E-2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1.2067011217478123E-3</v>
      </c>
      <c r="W958" s="35" t="s">
        <v>433</v>
      </c>
      <c r="X958" s="38"/>
      <c r="Y958" s="354" t="s">
        <v>1909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1910</v>
      </c>
      <c r="AI958" s="353" t="s">
        <v>552</v>
      </c>
      <c r="AJ958" s="34">
        <f ca="1">IFERROR(PA[[#This Row],[Breakdown Time]]*PA[[#This Row],[Plant Equivalent Weightage]],"")</f>
        <v>1.4701641999960848E-2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1.2995242849591826E-3</v>
      </c>
      <c r="W959" s="35" t="s">
        <v>433</v>
      </c>
      <c r="X959" s="38"/>
      <c r="Y959" s="354" t="s">
        <v>1909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1910</v>
      </c>
      <c r="AI959" s="353" t="s">
        <v>552</v>
      </c>
      <c r="AJ959" s="34">
        <f ca="1">IFERROR(PA[[#This Row],[Breakdown Time]]*PA[[#This Row],[Plant Equivalent Weightage]],"")</f>
        <v>1.5832537538419376E-2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1.2067011217478123E-3</v>
      </c>
      <c r="W960" s="35" t="s">
        <v>433</v>
      </c>
      <c r="X960" s="38"/>
      <c r="Y960" s="354" t="s">
        <v>1909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1910</v>
      </c>
      <c r="AI960" s="353" t="s">
        <v>552</v>
      </c>
      <c r="AJ960" s="34">
        <f ca="1">IFERROR(PA[[#This Row],[Breakdown Time]]*PA[[#This Row],[Plant Equivalent Weightage]],"")</f>
        <v>1.4701641999960848E-2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1.2995242849591826E-3</v>
      </c>
      <c r="W961" s="35" t="s">
        <v>433</v>
      </c>
      <c r="X961" s="38"/>
      <c r="Y961" s="354" t="s">
        <v>1909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1910</v>
      </c>
      <c r="AI961" s="353" t="s">
        <v>552</v>
      </c>
      <c r="AJ961" s="34">
        <f ca="1">IFERROR(PA[[#This Row],[Breakdown Time]]*PA[[#This Row],[Plant Equivalent Weightage]],"")</f>
        <v>1.5832537538419376E-2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1.4851706113819228E-3</v>
      </c>
      <c r="W962" s="35" t="s">
        <v>433</v>
      </c>
      <c r="X962" s="38"/>
      <c r="Y962" s="354" t="s">
        <v>1909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1910</v>
      </c>
      <c r="AI962" s="353" t="s">
        <v>552</v>
      </c>
      <c r="AJ962" s="34">
        <f ca="1">IFERROR(PA[[#This Row],[Breakdown Time]]*PA[[#This Row],[Plant Equivalent Weightage]],"")</f>
        <v>1.8094328615336427E-2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1.2067011217478123E-3</v>
      </c>
      <c r="W963" s="35" t="s">
        <v>433</v>
      </c>
      <c r="X963" s="38"/>
      <c r="Y963" s="354" t="s">
        <v>1909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1910</v>
      </c>
      <c r="AI963" s="353" t="s">
        <v>552</v>
      </c>
      <c r="AJ963" s="175">
        <f ca="1">IFERROR(PA[[#This Row],[Breakdown Time]]*PA[[#This Row],[Plant Equivalent Weightage]],"")</f>
        <v>1.4701641999960848E-2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9.2823163211370183E-4</v>
      </c>
      <c r="W964" s="35" t="s">
        <v>433</v>
      </c>
      <c r="X964" s="38"/>
      <c r="Y964" s="354" t="s">
        <v>1909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1910</v>
      </c>
      <c r="AI964" s="353" t="s">
        <v>552</v>
      </c>
      <c r="AJ964" s="34">
        <f ca="1">IFERROR(PA[[#This Row],[Breakdown Time]]*PA[[#This Row],[Plant Equivalent Weightage]],"")</f>
        <v>1.1308955384585269E-2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1.2365067246138487E-2</v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1916</v>
      </c>
      <c r="AI965" s="32" t="s">
        <v>367</v>
      </c>
      <c r="AJ965" s="34">
        <f ca="1">IFERROR(PA[[#This Row],[Breakdown Time]]*PA[[#This Row],[Plant Equivalent Weightage]],"")</f>
        <v>8.2433781640923274E-3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2.4917483996006348E-2</v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1917</v>
      </c>
      <c r="AI966" s="32" t="s">
        <v>367</v>
      </c>
      <c r="AJ966" s="34">
        <f ca="1">IFERROR(PA[[#This Row],[Breakdown Time]]*PA[[#This Row],[Plant Equivalent Weightage]],"")</f>
        <v>7.059953798868473E-3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1.87349503729371E-4</v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>
        <f ca="1">IFERROR(PA[[#This Row],[Breakdown Time]]*PA[[#This Row],[Plant Equivalent Weightage]],"")</f>
        <v>1.9702922808872187E-3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1.87349503729371E-4</v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>
        <f ca="1">IFERROR(PA[[#This Row],[Breakdown Time]]*PA[[#This Row],[Plant Equivalent Weightage]],"")</f>
        <v>2.0015171981754469E-3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1.8564632642274038E-4</v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>
        <f ca="1">IFERROR(PA[[#This Row],[Breakdown Time]]*PA[[#This Row],[Plant Equivalent Weightage]],"")</f>
        <v>1.9059689512734676E-3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1.4851706113819228E-3</v>
      </c>
      <c r="W970" s="35" t="s">
        <v>433</v>
      </c>
      <c r="X970" s="38"/>
      <c r="Y970" s="354" t="s">
        <v>1909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1910</v>
      </c>
      <c r="AI970" s="353" t="s">
        <v>552</v>
      </c>
      <c r="AJ970" s="34">
        <f ca="1">IFERROR(PA[[#This Row],[Breakdown Time]]*PA[[#This Row],[Plant Equivalent Weightage]],"")</f>
        <v>1.7871553023629139E-2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1.6708169378046632E-3</v>
      </c>
      <c r="W971" s="35" t="s">
        <v>433</v>
      </c>
      <c r="X971" s="38"/>
      <c r="Y971" s="354" t="s">
        <v>1909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1910</v>
      </c>
      <c r="AI971" s="353" t="s">
        <v>552</v>
      </c>
      <c r="AJ971" s="34">
        <f ca="1">IFERROR(PA[[#This Row],[Breakdown Time]]*PA[[#This Row],[Plant Equivalent Weightage]],"")</f>
        <v>2.0105497151582781E-2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1.2067011217478123E-3</v>
      </c>
      <c r="W972" s="35" t="s">
        <v>433</v>
      </c>
      <c r="X972" s="38"/>
      <c r="Y972" s="354" t="s">
        <v>1909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1910</v>
      </c>
      <c r="AI972" s="353" t="s">
        <v>552</v>
      </c>
      <c r="AJ972" s="34">
        <f ca="1">IFERROR(PA[[#This Row],[Breakdown Time]]*PA[[#This Row],[Plant Equivalent Weightage]],"")</f>
        <v>1.4520636831698673E-2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1.2067011217478123E-3</v>
      </c>
      <c r="W973" s="35" t="s">
        <v>433</v>
      </c>
      <c r="X973" s="38"/>
      <c r="Y973" s="354" t="s">
        <v>1909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1910</v>
      </c>
      <c r="AI973" s="353" t="s">
        <v>552</v>
      </c>
      <c r="AJ973" s="34">
        <f ca="1">IFERROR(PA[[#This Row],[Breakdown Time]]*PA[[#This Row],[Plant Equivalent Weightage]],"")</f>
        <v>1.4520636831698673E-2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1.2995242849591826E-3</v>
      </c>
      <c r="W974" s="35" t="s">
        <v>433</v>
      </c>
      <c r="X974" s="38"/>
      <c r="Y974" s="354" t="s">
        <v>1909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1910</v>
      </c>
      <c r="AI974" s="353" t="s">
        <v>552</v>
      </c>
      <c r="AJ974" s="34">
        <f ca="1">IFERROR(PA[[#This Row],[Breakdown Time]]*PA[[#This Row],[Plant Equivalent Weightage]],"")</f>
        <v>1.5637608895675496E-2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1.2067011217478123E-3</v>
      </c>
      <c r="W975" s="35" t="s">
        <v>433</v>
      </c>
      <c r="X975" s="38"/>
      <c r="Y975" s="354" t="s">
        <v>1909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1910</v>
      </c>
      <c r="AI975" s="353" t="s">
        <v>552</v>
      </c>
      <c r="AJ975" s="34">
        <f ca="1">IFERROR(PA[[#This Row],[Breakdown Time]]*PA[[#This Row],[Plant Equivalent Weightage]],"")</f>
        <v>1.4520636831698673E-2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1.2995242849591826E-3</v>
      </c>
      <c r="W976" s="35" t="s">
        <v>433</v>
      </c>
      <c r="X976" s="38"/>
      <c r="Y976" s="354" t="s">
        <v>1909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1910</v>
      </c>
      <c r="AI976" s="353" t="s">
        <v>552</v>
      </c>
      <c r="AJ976" s="34">
        <f ca="1">IFERROR(PA[[#This Row],[Breakdown Time]]*PA[[#This Row],[Plant Equivalent Weightage]],"")</f>
        <v>1.5637608895675496E-2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1.4851706113819228E-3</v>
      </c>
      <c r="W977" s="35" t="s">
        <v>433</v>
      </c>
      <c r="X977" s="38"/>
      <c r="Y977" s="354" t="s">
        <v>1909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1910</v>
      </c>
      <c r="AI977" s="353" t="s">
        <v>552</v>
      </c>
      <c r="AJ977" s="34">
        <f ca="1">IFERROR(PA[[#This Row],[Breakdown Time]]*PA[[#This Row],[Plant Equivalent Weightage]],"")</f>
        <v>1.7871553023629139E-2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1.2067011217478123E-3</v>
      </c>
      <c r="W978" s="35" t="s">
        <v>433</v>
      </c>
      <c r="X978" s="38"/>
      <c r="Y978" s="354" t="s">
        <v>1909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1910</v>
      </c>
      <c r="AI978" s="353" t="s">
        <v>552</v>
      </c>
      <c r="AJ978" s="175">
        <f ca="1">IFERROR(PA[[#This Row],[Breakdown Time]]*PA[[#This Row],[Plant Equivalent Weightage]],"")</f>
        <v>1.4520636831698673E-2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9.2823163211370183E-4</v>
      </c>
      <c r="W979" s="35" t="s">
        <v>433</v>
      </c>
      <c r="X979" s="38"/>
      <c r="Y979" s="354" t="s">
        <v>1909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1910</v>
      </c>
      <c r="AI979" s="353" t="s">
        <v>552</v>
      </c>
      <c r="AJ979" s="34">
        <f ca="1">IFERROR(PA[[#This Row],[Breakdown Time]]*PA[[#This Row],[Plant Equivalent Weightage]],"")</f>
        <v>1.1169720639768212E-2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>
        <f ca="1">IFERROR(_xlfn.XLOOKUP(PA[[#This Row],[Affected Equipment ]],'Basic Data'!N:N,'Basic Data'!R:R),"")</f>
        <v>9.3674751864685508E-3</v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1918</v>
      </c>
      <c r="AI980" s="32" t="s">
        <v>367</v>
      </c>
      <c r="AJ980" s="34">
        <f ca="1">IFERROR(PA[[#This Row],[Breakdown Time]]*PA[[#This Row],[Plant Equivalent Weightage]],"")</f>
        <v>1.7798202854290259E-2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>
        <f ca="1">IFERROR(_xlfn.XLOOKUP(PA[[#This Row],[Affected Equipment ]],'Basic Data'!N:N,'Basic Data'!R:R),"")</f>
        <v>8.8991014271451226E-3</v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1918</v>
      </c>
      <c r="AI981" s="32" t="s">
        <v>367</v>
      </c>
      <c r="AJ981" s="34">
        <f ca="1">IFERROR(PA[[#This Row],[Breakdown Time]]*PA[[#This Row],[Plant Equivalent Weightage]],"")</f>
        <v>1.4831835711908723E-3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>
        <f ca="1">IFERROR(_xlfn.XLOOKUP(PA[[#This Row],[Affected Equipment ]],'Basic Data'!N:N,'Basic Data'!R:R),"")</f>
        <v>8.7117519234157521E-3</v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1918</v>
      </c>
      <c r="AI982" s="32" t="s">
        <v>367</v>
      </c>
      <c r="AJ982" s="34">
        <f ca="1">IFERROR(PA[[#This Row],[Breakdown Time]]*PA[[#This Row],[Plant Equivalent Weightage]],"")</f>
        <v>2.9039173078052637E-3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>
        <f ca="1">IFERROR(_xlfn.XLOOKUP(PA[[#This Row],[Affected Equipment ]],'Basic Data'!N:N,'Basic Data'!R:R),"")</f>
        <v>7.2402067304868731E-3</v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1918</v>
      </c>
      <c r="AI983" s="32" t="s">
        <v>367</v>
      </c>
      <c r="AJ983" s="34">
        <f ca="1">IFERROR(PA[[#This Row],[Breakdown Time]]*PA[[#This Row],[Plant Equivalent Weightage]],"")</f>
        <v>4.2234539261173471E-3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>
        <f ca="1">IFERROR(_xlfn.XLOOKUP(PA[[#This Row],[Affected Equipment ]],'Basic Data'!N:N,'Basic Data'!R:R),"")</f>
        <v>7.6114993833323544E-3</v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1918</v>
      </c>
      <c r="AI984" s="32" t="s">
        <v>367</v>
      </c>
      <c r="AJ984" s="34">
        <f ca="1">IFERROR(PA[[#This Row],[Breakdown Time]]*PA[[#This Row],[Plant Equivalent Weightage]],"")</f>
        <v>3.298316399444029E-3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>
        <f ca="1">IFERROR(_xlfn.XLOOKUP(PA[[#This Row],[Affected Equipment ]],'Basic Data'!N:N,'Basic Data'!R:R),"")</f>
        <v>1.8564632642274038E-4</v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1919</v>
      </c>
      <c r="AI985" s="32" t="s">
        <v>367</v>
      </c>
      <c r="AJ985" s="34">
        <f ca="1">IFERROR(PA[[#This Row],[Breakdown Time]]*PA[[#This Row],[Plant Equivalent Weightage]],"")</f>
        <v>1.9523805328791532E-3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>
        <f ca="1">IFERROR(_xlfn.XLOOKUP(PA[[#This Row],[Affected Equipment ]],'Basic Data'!N:N,'Basic Data'!R:R),"")</f>
        <v>1.4851706113819228E-3</v>
      </c>
      <c r="W986" s="35" t="s">
        <v>433</v>
      </c>
      <c r="X986" s="38"/>
      <c r="Y986" s="354" t="s">
        <v>1909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1910</v>
      </c>
      <c r="AI986" s="353" t="s">
        <v>552</v>
      </c>
      <c r="AJ986" s="34">
        <f ca="1">IFERROR(PA[[#This Row],[Breakdown Time]]*PA[[#This Row],[Plant Equivalent Weightage]],"")</f>
        <v>1.8094328615336427E-2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>
        <f ca="1">IFERROR(_xlfn.XLOOKUP(PA[[#This Row],[Affected Equipment ]],'Basic Data'!N:N,'Basic Data'!R:R),"")</f>
        <v>1.6708169378046632E-3</v>
      </c>
      <c r="W987" s="35" t="s">
        <v>433</v>
      </c>
      <c r="X987" s="38"/>
      <c r="Y987" s="354" t="s">
        <v>1909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1910</v>
      </c>
      <c r="AI987" s="353" t="s">
        <v>552</v>
      </c>
      <c r="AJ987" s="34">
        <f ca="1">IFERROR(PA[[#This Row],[Breakdown Time]]*PA[[#This Row],[Plant Equivalent Weightage]],"")</f>
        <v>2.0356119692253483E-2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>
        <f ca="1">IFERROR(_xlfn.XLOOKUP(PA[[#This Row],[Affected Equipment ]],'Basic Data'!N:N,'Basic Data'!R:R),"")</f>
        <v>1.2067011217478123E-3</v>
      </c>
      <c r="W988" s="35" t="s">
        <v>433</v>
      </c>
      <c r="X988" s="38"/>
      <c r="Y988" s="354" t="s">
        <v>1909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1910</v>
      </c>
      <c r="AI988" s="353" t="s">
        <v>552</v>
      </c>
      <c r="AJ988" s="34">
        <f ca="1">IFERROR(PA[[#This Row],[Breakdown Time]]*PA[[#This Row],[Plant Equivalent Weightage]],"")</f>
        <v>1.4701641999960848E-2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>
        <f ca="1">IFERROR(_xlfn.XLOOKUP(PA[[#This Row],[Affected Equipment ]],'Basic Data'!N:N,'Basic Data'!R:R),"")</f>
        <v>1.2067011217478123E-3</v>
      </c>
      <c r="W989" s="35" t="s">
        <v>433</v>
      </c>
      <c r="X989" s="38"/>
      <c r="Y989" s="354" t="s">
        <v>1909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1910</v>
      </c>
      <c r="AI989" s="353" t="s">
        <v>552</v>
      </c>
      <c r="AJ989" s="34">
        <f ca="1">IFERROR(PA[[#This Row],[Breakdown Time]]*PA[[#This Row],[Plant Equivalent Weightage]],"")</f>
        <v>1.4701641999960848E-2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38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>
        <f ca="1">IFERROR(_xlfn.XLOOKUP(PA[[#This Row],[Affected Equipment ]],'Basic Data'!N:N,'Basic Data'!R:R),"")</f>
        <v>1.2995242849591826E-3</v>
      </c>
      <c r="W990" s="35" t="s">
        <v>433</v>
      </c>
      <c r="X990" s="38"/>
      <c r="Y990" s="354" t="s">
        <v>1909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1910</v>
      </c>
      <c r="AI990" s="353" t="s">
        <v>552</v>
      </c>
      <c r="AJ990" s="34">
        <f ca="1">IFERROR(PA[[#This Row],[Breakdown Time]]*PA[[#This Row],[Plant Equivalent Weightage]],"")</f>
        <v>1.5832537538419376E-2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>
        <f ca="1">IFERROR(_xlfn.XLOOKUP(PA[[#This Row],[Affected Equipment ]],'Basic Data'!N:N,'Basic Data'!R:R),"")</f>
        <v>1.2067011217478123E-3</v>
      </c>
      <c r="W991" s="35" t="s">
        <v>433</v>
      </c>
      <c r="X991" s="38"/>
      <c r="Y991" s="354" t="s">
        <v>1909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1910</v>
      </c>
      <c r="AI991" s="353" t="s">
        <v>552</v>
      </c>
      <c r="AJ991" s="34">
        <f ca="1">IFERROR(PA[[#This Row],[Breakdown Time]]*PA[[#This Row],[Plant Equivalent Weightage]],"")</f>
        <v>1.4701641999960848E-2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>
        <f ca="1">IFERROR(_xlfn.XLOOKUP(PA[[#This Row],[Affected Equipment ]],'Basic Data'!N:N,'Basic Data'!R:R),"")</f>
        <v>1.2995242849591826E-3</v>
      </c>
      <c r="W992" s="35" t="s">
        <v>433</v>
      </c>
      <c r="X992" s="38"/>
      <c r="Y992" s="354" t="s">
        <v>1909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1910</v>
      </c>
      <c r="AI992" s="353" t="s">
        <v>552</v>
      </c>
      <c r="AJ992" s="175">
        <f ca="1">IFERROR(PA[[#This Row],[Breakdown Time]]*PA[[#This Row],[Plant Equivalent Weightage]],"")</f>
        <v>1.5832537538419376E-2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>
        <f ca="1">IFERROR(_xlfn.XLOOKUP(PA[[#This Row],[Affected Equipment ]],'Basic Data'!N:N,'Basic Data'!R:R),"")</f>
        <v>1.4851706113819228E-3</v>
      </c>
      <c r="W993" s="35" t="s">
        <v>433</v>
      </c>
      <c r="X993" s="38"/>
      <c r="Y993" s="354" t="s">
        <v>1909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1910</v>
      </c>
      <c r="AI993" s="353" t="s">
        <v>552</v>
      </c>
      <c r="AJ993" s="34">
        <f ca="1">IFERROR(PA[[#This Row],[Breakdown Time]]*PA[[#This Row],[Plant Equivalent Weightage]],"")</f>
        <v>1.8094328615336427E-2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>
        <f ca="1">IFERROR(_xlfn.XLOOKUP(PA[[#This Row],[Affected Equipment ]],'Basic Data'!N:N,'Basic Data'!R:R),"")</f>
        <v>1.2067011217478123E-3</v>
      </c>
      <c r="W994" s="35" t="s">
        <v>433</v>
      </c>
      <c r="X994" s="38"/>
      <c r="Y994" s="354" t="s">
        <v>1909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1910</v>
      </c>
      <c r="AI994" s="353" t="s">
        <v>552</v>
      </c>
      <c r="AJ994" s="34">
        <f ca="1">IFERROR(PA[[#This Row],[Breakdown Time]]*PA[[#This Row],[Plant Equivalent Weightage]],"")</f>
        <v>1.4701641999960848E-2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>
        <f ca="1">IFERROR(_xlfn.XLOOKUP(PA[[#This Row],[Affected Equipment ]],'Basic Data'!N:N,'Basic Data'!R:R),"")</f>
        <v>9.2823163211370183E-4</v>
      </c>
      <c r="W995" s="35" t="s">
        <v>433</v>
      </c>
      <c r="X995" s="38"/>
      <c r="Y995" s="354" t="s">
        <v>1909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1910</v>
      </c>
      <c r="AI995" s="353" t="s">
        <v>552</v>
      </c>
      <c r="AJ995" s="34">
        <f ca="1">IFERROR(PA[[#This Row],[Breakdown Time]]*PA[[#This Row],[Plant Equivalent Weightage]],"")</f>
        <v>1.1308955384585269E-2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9">
        <f ca="1">IFERROR(_xlfn.XLOOKUP(PA[[#This Row],[Affected Equipment ]],'Basic Data'!N:N,'Basic Data'!R:R),"")</f>
        <v>1.87349503729371E-4</v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1" t="s">
        <v>1923</v>
      </c>
      <c r="AI996" s="32" t="s">
        <v>367</v>
      </c>
      <c r="AJ996" s="34">
        <f ca="1">IFERROR(PA[[#This Row],[Breakdown Time]]*PA[[#This Row],[Plant Equivalent Weightage]],"")</f>
        <v>1.9140874297684074E-3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9">
        <f ca="1">IFERROR(_xlfn.XLOOKUP(PA[[#This Row],[Affected Equipment ]],'Basic Data'!N:N,'Basic Data'!R:R),"")</f>
        <v>1.87349503729371E-4</v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1" t="s">
        <v>1924</v>
      </c>
      <c r="AI997" s="32" t="s">
        <v>367</v>
      </c>
      <c r="AJ997" s="34">
        <f ca="1">IFERROR(PA[[#This Row],[Breakdown Time]]*PA[[#This Row],[Plant Equivalent Weightage]],"")</f>
        <v>1.9453123470566354E-3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9">
        <f ca="1">IFERROR(_xlfn.XLOOKUP(PA[[#This Row],[Affected Equipment ]],'Basic Data'!N:N,'Basic Data'!R:R),"")</f>
        <v>1.87349503729371E-4</v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1" t="s">
        <v>1925</v>
      </c>
      <c r="AI998" s="32" t="s">
        <v>367</v>
      </c>
      <c r="AJ998" s="34">
        <f ca="1">IFERROR(PA[[#This Row],[Breakdown Time]]*PA[[#This Row],[Plant Equivalent Weightage]],"")</f>
        <v>1.9765372643448641E-3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9">
        <f ca="1">IFERROR(_xlfn.XLOOKUP(PA[[#This Row],[Affected Equipment ]],'Basic Data'!N:N,'Basic Data'!R:R),"")</f>
        <v>1.87349503729371E-4</v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1" t="s">
        <v>1926</v>
      </c>
      <c r="AI999" s="32" t="s">
        <v>367</v>
      </c>
      <c r="AJ999" s="34">
        <f ca="1">IFERROR(PA[[#This Row],[Breakdown Time]]*PA[[#This Row],[Plant Equivalent Weightage]],"")</f>
        <v>1.9140874297684074E-3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9">
        <f ca="1">IFERROR(_xlfn.XLOOKUP(PA[[#This Row],[Affected Equipment ]],'Basic Data'!N:N,'Basic Data'!R:R),"")</f>
        <v>1.8564632642274038E-4</v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1" t="s">
        <v>455</v>
      </c>
      <c r="AI1000" s="32" t="s">
        <v>367</v>
      </c>
      <c r="AJ1000" s="34">
        <f ca="1">IFERROR(PA[[#This Row],[Breakdown Time]]*PA[[#This Row],[Plant Equivalent Weightage]],"")</f>
        <v>1.9276276893561209E-3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9">
        <f ca="1">IFERROR(_xlfn.XLOOKUP(PA[[#This Row],[Affected Equipment ]],'Basic Data'!N:N,'Basic Data'!R:R),"")</f>
        <v>1.8564632642274038E-4</v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1" t="s">
        <v>1927</v>
      </c>
      <c r="AI1001" s="32" t="s">
        <v>367</v>
      </c>
      <c r="AJ1001" s="34">
        <f ca="1">IFERROR(PA[[#This Row],[Breakdown Time]]*PA[[#This Row],[Plant Equivalent Weightage]],"")</f>
        <v>1.9585687437599112E-3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9">
        <f ca="1">IFERROR(_xlfn.XLOOKUP(PA[[#This Row],[Affected Equipment ]],'Basic Data'!N:N,'Basic Data'!R:R),"")</f>
        <v>1.8564632642274038E-4</v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1" t="s">
        <v>1928</v>
      </c>
      <c r="AI1002" s="32" t="s">
        <v>367</v>
      </c>
      <c r="AJ1002" s="34">
        <f ca="1">IFERROR(PA[[#This Row],[Breakdown Time]]*PA[[#This Row],[Plant Equivalent Weightage]],"")</f>
        <v>1.9895097981637009E-3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9">
        <f ca="1">IFERROR(_xlfn.XLOOKUP(PA[[#This Row],[Affected Equipment ]],'Basic Data'!N:N,'Basic Data'!R:R),"")</f>
        <v>1.4851706113819228E-3</v>
      </c>
      <c r="W1003" s="35" t="s">
        <v>433</v>
      </c>
      <c r="X1003" s="38"/>
      <c r="Y1003" s="354" t="s">
        <v>1909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2" t="s">
        <v>1910</v>
      </c>
      <c r="AI1003" s="353" t="s">
        <v>552</v>
      </c>
      <c r="AJ1003" s="34">
        <f ca="1">IFERROR(PA[[#This Row],[Breakdown Time]]*PA[[#This Row],[Plant Equivalent Weightage]],"")</f>
        <v>1.7525013214306689E-2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60">
        <f ca="1">IFERROR(_xlfn.XLOOKUP(PA[[#This Row],[Affected Equipment ]],'Basic Data'!N:N,'Basic Data'!R:R),"")</f>
        <v>1.6708169378046632E-3</v>
      </c>
      <c r="W1004" s="35" t="s">
        <v>433</v>
      </c>
      <c r="X1004" s="38"/>
      <c r="Y1004" s="354" t="s">
        <v>1909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2" t="s">
        <v>1910</v>
      </c>
      <c r="AI1004" s="353" t="s">
        <v>552</v>
      </c>
      <c r="AJ1004" s="175">
        <f ca="1">IFERROR(PA[[#This Row],[Breakdown Time]]*PA[[#This Row],[Plant Equivalent Weightage]],"")</f>
        <v>1.9715639866095026E-2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9">
        <f ca="1">IFERROR(_xlfn.XLOOKUP(PA[[#This Row],[Affected Equipment ]],'Basic Data'!N:N,'Basic Data'!R:R),"")</f>
        <v>1.2067011217478123E-3</v>
      </c>
      <c r="W1005" s="35" t="s">
        <v>433</v>
      </c>
      <c r="X1005" s="38"/>
      <c r="Y1005" s="354" t="s">
        <v>1909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2" t="s">
        <v>1910</v>
      </c>
      <c r="AI1005" s="353" t="s">
        <v>552</v>
      </c>
      <c r="AJ1005" s="34">
        <f ca="1">IFERROR(PA[[#This Row],[Breakdown Time]]*PA[[#This Row],[Plant Equivalent Weightage]],"")</f>
        <v>1.4239073236624185E-2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9">
        <f ca="1">IFERROR(_xlfn.XLOOKUP(PA[[#This Row],[Affected Equipment ]],'Basic Data'!N:N,'Basic Data'!R:R),"")</f>
        <v>1.2067011217478123E-3</v>
      </c>
      <c r="W1006" s="35" t="s">
        <v>433</v>
      </c>
      <c r="X1006" s="38"/>
      <c r="Y1006" s="354" t="s">
        <v>1909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2" t="s">
        <v>1910</v>
      </c>
      <c r="AI1006" s="353" t="s">
        <v>552</v>
      </c>
      <c r="AJ1006" s="34">
        <f ca="1">IFERROR(PA[[#This Row],[Breakdown Time]]*PA[[#This Row],[Plant Equivalent Weightage]],"")</f>
        <v>1.4239073236624185E-2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9">
        <f ca="1">IFERROR(_xlfn.XLOOKUP(PA[[#This Row],[Affected Equipment ]],'Basic Data'!N:N,'Basic Data'!R:R),"")</f>
        <v>1.2995242849591826E-3</v>
      </c>
      <c r="W1007" s="35" t="s">
        <v>433</v>
      </c>
      <c r="X1007" s="38"/>
      <c r="Y1007" s="354" t="s">
        <v>1909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1929</v>
      </c>
      <c r="AI1007" s="32" t="s">
        <v>367</v>
      </c>
      <c r="AJ1007" s="34">
        <f ca="1">IFERROR(PA[[#This Row],[Breakdown Time]]*PA[[#This Row],[Plant Equivalent Weightage]],"")</f>
        <v>1.5334386562518355E-2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9">
        <f ca="1">IFERROR(_xlfn.XLOOKUP(PA[[#This Row],[Affected Equipment ]],'Basic Data'!N:N,'Basic Data'!R:R),"")</f>
        <v>1.2067011217478123E-3</v>
      </c>
      <c r="W1008" s="35" t="s">
        <v>433</v>
      </c>
      <c r="X1008" s="38"/>
      <c r="Y1008" s="354" t="s">
        <v>1909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1929</v>
      </c>
      <c r="AI1008" s="32" t="s">
        <v>367</v>
      </c>
      <c r="AJ1008" s="34">
        <f ca="1">IFERROR(PA[[#This Row],[Breakdown Time]]*PA[[#This Row],[Plant Equivalent Weightage]],"")</f>
        <v>1.4239073236624185E-2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9">
        <f ca="1">IFERROR(_xlfn.XLOOKUP(PA[[#This Row],[Affected Equipment ]],'Basic Data'!N:N,'Basic Data'!R:R),"")</f>
        <v>1.2995242849591826E-3</v>
      </c>
      <c r="W1009" s="35" t="s">
        <v>433</v>
      </c>
      <c r="X1009" s="38"/>
      <c r="Y1009" s="354" t="s">
        <v>1909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1929</v>
      </c>
      <c r="AI1009" s="32" t="s">
        <v>367</v>
      </c>
      <c r="AJ1009" s="34">
        <f ca="1">IFERROR(PA[[#This Row],[Breakdown Time]]*PA[[#This Row],[Plant Equivalent Weightage]],"")</f>
        <v>1.5334386562518355E-2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9">
        <f ca="1">IFERROR(_xlfn.XLOOKUP(PA[[#This Row],[Affected Equipment ]],'Basic Data'!N:N,'Basic Data'!R:R),"")</f>
        <v>1.4851706113819228E-3</v>
      </c>
      <c r="W1010" s="35" t="s">
        <v>433</v>
      </c>
      <c r="X1010" s="38"/>
      <c r="Y1010" s="354" t="s">
        <v>1909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1929</v>
      </c>
      <c r="AI1010" s="32" t="s">
        <v>367</v>
      </c>
      <c r="AJ1010" s="34">
        <f ca="1">IFERROR(PA[[#This Row],[Breakdown Time]]*PA[[#This Row],[Plant Equivalent Weightage]],"")</f>
        <v>1.7525013214306689E-2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9">
        <f ca="1">IFERROR(_xlfn.XLOOKUP(PA[[#This Row],[Affected Equipment ]],'Basic Data'!N:N,'Basic Data'!R:R),"")</f>
        <v>1.2067011217478123E-3</v>
      </c>
      <c r="W1011" s="35" t="s">
        <v>433</v>
      </c>
      <c r="X1011" s="38"/>
      <c r="Y1011" s="354" t="s">
        <v>1909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1929</v>
      </c>
      <c r="AI1011" s="32" t="s">
        <v>367</v>
      </c>
      <c r="AJ1011" s="34">
        <f ca="1">IFERROR(PA[[#This Row],[Breakdown Time]]*PA[[#This Row],[Plant Equivalent Weightage]],"")</f>
        <v>1.4239073236624185E-2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9">
        <f ca="1">IFERROR(_xlfn.XLOOKUP(PA[[#This Row],[Affected Equipment ]],'Basic Data'!N:N,'Basic Data'!R:R),"")</f>
        <v>9.2823163211370183E-4</v>
      </c>
      <c r="W1012" s="35" t="s">
        <v>433</v>
      </c>
      <c r="X1012" s="38"/>
      <c r="Y1012" s="354" t="s">
        <v>1909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1929</v>
      </c>
      <c r="AI1012" s="32" t="s">
        <v>367</v>
      </c>
      <c r="AJ1012" s="34">
        <f ca="1">IFERROR(PA[[#This Row],[Breakdown Time]]*PA[[#This Row],[Plant Equivalent Weightage]],"")</f>
        <v>1.0953133258941683E-2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363</v>
      </c>
      <c r="F1013" s="36" t="s">
        <v>363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424</v>
      </c>
      <c r="M1013" s="32" t="s">
        <v>483</v>
      </c>
      <c r="N1013" s="36" t="s">
        <v>416</v>
      </c>
      <c r="O1013" s="35" t="s">
        <v>440</v>
      </c>
      <c r="P1013" s="37" t="s">
        <v>471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9">
        <f ca="1">IFERROR(_xlfn.XLOOKUP(PA[[#This Row],[Affected Equipment ]],'Basic Data'!N:N,'Basic Data'!R:R),"")</f>
        <v>1.8564632642274038E-4</v>
      </c>
      <c r="W1013" s="35" t="s">
        <v>447</v>
      </c>
      <c r="X1013" s="38"/>
      <c r="Y1013" s="38" t="s">
        <v>469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71" t="s">
        <v>1930</v>
      </c>
      <c r="AI1013" s="32" t="s">
        <v>367</v>
      </c>
      <c r="AJ1013" s="34">
        <f ca="1">IFERROR(PA[[#This Row],[Breakdown Time]]*PA[[#This Row],[Plant Equivalent Weightage]],"")</f>
        <v>1.9430982165580164E-3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363</v>
      </c>
      <c r="F1014" s="36" t="s">
        <v>363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478</v>
      </c>
      <c r="M1014" s="32" t="s">
        <v>403</v>
      </c>
      <c r="N1014" s="36" t="s">
        <v>412</v>
      </c>
      <c r="O1014" s="35" t="s">
        <v>440</v>
      </c>
      <c r="P1014" s="37" t="s">
        <v>406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9">
        <f ca="1">IFERROR(_xlfn.XLOOKUP(PA[[#This Row],[Affected Equipment ]],'Basic Data'!N:N,'Basic Data'!R:R),"")</f>
        <v>1.87349503729371E-4</v>
      </c>
      <c r="W1014" s="35" t="s">
        <v>447</v>
      </c>
      <c r="X1014" s="38"/>
      <c r="Y1014" s="38" t="s">
        <v>469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71" t="s">
        <v>1931</v>
      </c>
      <c r="AI1014" s="32" t="s">
        <v>367</v>
      </c>
      <c r="AJ1014" s="34">
        <f ca="1">IFERROR(PA[[#This Row],[Breakdown Time]]*PA[[#This Row],[Plant Equivalent Weightage]],"")</f>
        <v>1.9921497229889785E-3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363</v>
      </c>
      <c r="F1015" s="36" t="s">
        <v>363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478</v>
      </c>
      <c r="M1015" s="32" t="s">
        <v>403</v>
      </c>
      <c r="N1015" s="36" t="s">
        <v>412</v>
      </c>
      <c r="O1015" s="35" t="s">
        <v>470</v>
      </c>
      <c r="P1015" s="37" t="s">
        <v>406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9">
        <f ca="1">IFERROR(_xlfn.XLOOKUP(PA[[#This Row],[Affected Equipment ]],'Basic Data'!N:N,'Basic Data'!R:R),"")</f>
        <v>1.87349503729371E-4</v>
      </c>
      <c r="W1015" s="35" t="s">
        <v>447</v>
      </c>
      <c r="X1015" s="38"/>
      <c r="Y1015" s="38" t="s">
        <v>469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71" t="s">
        <v>603</v>
      </c>
      <c r="AI1015" s="32" t="s">
        <v>367</v>
      </c>
      <c r="AJ1015" s="34">
        <f ca="1">IFERROR(PA[[#This Row],[Breakdown Time]]*PA[[#This Row],[Plant Equivalent Weightage]],"")</f>
        <v>2.0233746402772068E-3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363</v>
      </c>
      <c r="F1016" s="36" t="s">
        <v>363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510</v>
      </c>
      <c r="M1016" s="32" t="s">
        <v>403</v>
      </c>
      <c r="N1016" s="36" t="s">
        <v>412</v>
      </c>
      <c r="O1016" s="35" t="s">
        <v>405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9">
        <f ca="1">IFERROR(_xlfn.XLOOKUP(PA[[#This Row],[Affected Equipment ]],'Basic Data'!N:N,'Basic Data'!R:R),"")</f>
        <v>1.4851706113819228E-3</v>
      </c>
      <c r="W1016" s="35" t="s">
        <v>433</v>
      </c>
      <c r="X1016" s="38"/>
      <c r="Y1016" s="354" t="s">
        <v>1909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1929</v>
      </c>
      <c r="AI1016" s="32" t="s">
        <v>367</v>
      </c>
      <c r="AJ1016" s="34">
        <f ca="1">IFERROR(PA[[#This Row],[Breakdown Time]]*PA[[#This Row],[Plant Equivalent Weightage]],"")</f>
        <v>7.3763473698635514E-3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363</v>
      </c>
      <c r="F1017" s="36" t="s">
        <v>363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510</v>
      </c>
      <c r="M1017" s="32" t="s">
        <v>403</v>
      </c>
      <c r="N1017" s="36" t="s">
        <v>412</v>
      </c>
      <c r="O1017" s="35" t="s">
        <v>456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60">
        <f ca="1">IFERROR(_xlfn.XLOOKUP(PA[[#This Row],[Affected Equipment ]],'Basic Data'!N:N,'Basic Data'!R:R),"")</f>
        <v>1.6708169378046632E-3</v>
      </c>
      <c r="W1017" s="35" t="s">
        <v>433</v>
      </c>
      <c r="X1017" s="38"/>
      <c r="Y1017" s="354" t="s">
        <v>1909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1929</v>
      </c>
      <c r="AI1017" s="32" t="s">
        <v>367</v>
      </c>
      <c r="AJ1017" s="175">
        <f ca="1">IFERROR(PA[[#This Row],[Breakdown Time]]*PA[[#This Row],[Plant Equivalent Weightage]],"")</f>
        <v>9.9692077289011607E-3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363</v>
      </c>
      <c r="F1018" s="36" t="s">
        <v>363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510</v>
      </c>
      <c r="M1018" s="32" t="s">
        <v>403</v>
      </c>
      <c r="N1018" s="36" t="s">
        <v>412</v>
      </c>
      <c r="O1018" s="35" t="s">
        <v>472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9">
        <f ca="1">IFERROR(_xlfn.XLOOKUP(PA[[#This Row],[Affected Equipment ]],'Basic Data'!N:N,'Basic Data'!R:R),"")</f>
        <v>1.2067011217478123E-3</v>
      </c>
      <c r="W1018" s="35" t="s">
        <v>433</v>
      </c>
      <c r="X1018" s="38"/>
      <c r="Y1018" s="354" t="s">
        <v>1909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2" t="s">
        <v>1910</v>
      </c>
      <c r="AI1018" s="353" t="s">
        <v>552</v>
      </c>
      <c r="AJ1018" s="34">
        <f ca="1">IFERROR(PA[[#This Row],[Breakdown Time]]*PA[[#This Row],[Plant Equivalent Weightage]],"")</f>
        <v>1.363572267575028E-2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363</v>
      </c>
      <c r="F1019" s="36" t="s">
        <v>363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510</v>
      </c>
      <c r="M1019" s="32" t="s">
        <v>403</v>
      </c>
      <c r="N1019" s="36" t="s">
        <v>412</v>
      </c>
      <c r="O1019" s="35" t="s">
        <v>446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9">
        <f ca="1">IFERROR(_xlfn.XLOOKUP(PA[[#This Row],[Affected Equipment ]],'Basic Data'!N:N,'Basic Data'!R:R),"")</f>
        <v>1.2995242849591826E-3</v>
      </c>
      <c r="W1019" s="35" t="s">
        <v>433</v>
      </c>
      <c r="X1019" s="38"/>
      <c r="Y1019" s="354" t="s">
        <v>1909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2" t="s">
        <v>1910</v>
      </c>
      <c r="AI1019" s="353" t="s">
        <v>552</v>
      </c>
      <c r="AJ1019" s="34">
        <f ca="1">IFERROR(PA[[#This Row],[Breakdown Time]]*PA[[#This Row],[Plant Equivalent Weightage]],"")</f>
        <v>1.4684624420038764E-2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363</v>
      </c>
      <c r="F1020" s="36" t="s">
        <v>363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424</v>
      </c>
      <c r="M1020" s="32" t="s">
        <v>403</v>
      </c>
      <c r="N1020" s="36" t="s">
        <v>412</v>
      </c>
      <c r="O1020" s="35" t="s">
        <v>472</v>
      </c>
      <c r="P1020" s="37" t="s">
        <v>471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60">
        <f ca="1">IFERROR(_xlfn.XLOOKUP(PA[[#This Row],[Affected Equipment ]],'Basic Data'!N:N,'Basic Data'!R:R),"")</f>
        <v>1.8564632642274038E-4</v>
      </c>
      <c r="W1020" s="37" t="s">
        <v>407</v>
      </c>
      <c r="X1020" s="39"/>
      <c r="Y1020" s="38" t="s">
        <v>469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71" t="s">
        <v>460</v>
      </c>
      <c r="AI1020" s="32" t="s">
        <v>367</v>
      </c>
      <c r="AJ1020" s="175">
        <f ca="1">IFERROR(PA[[#This Row],[Breakdown Time]]*PA[[#This Row],[Plant Equivalent Weightage]],"")</f>
        <v>1.9895097981637009E-3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363</v>
      </c>
      <c r="F1021" s="36" t="s">
        <v>363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424</v>
      </c>
      <c r="M1021" s="32" t="s">
        <v>403</v>
      </c>
      <c r="N1021" s="36" t="s">
        <v>412</v>
      </c>
      <c r="O1021" s="35" t="s">
        <v>405</v>
      </c>
      <c r="P1021" s="37" t="s">
        <v>471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9">
        <f ca="1">IFERROR(_xlfn.XLOOKUP(PA[[#This Row],[Affected Equipment ]],'Basic Data'!N:N,'Basic Data'!R:R),"")</f>
        <v>1.8564632642274038E-4</v>
      </c>
      <c r="W1021" s="35" t="s">
        <v>481</v>
      </c>
      <c r="X1021" s="38"/>
      <c r="Y1021" s="38" t="s">
        <v>469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71" t="s">
        <v>666</v>
      </c>
      <c r="AI1021" s="32" t="s">
        <v>367</v>
      </c>
      <c r="AJ1021" s="34">
        <f ca="1">IFERROR(PA[[#This Row],[Breakdown Time]]*PA[[#This Row],[Plant Equivalent Weightage]],"")</f>
        <v>2.020450852567491E-3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363</v>
      </c>
      <c r="F1022" s="36" t="s">
        <v>363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424</v>
      </c>
      <c r="M1022" s="32" t="s">
        <v>410</v>
      </c>
      <c r="N1022" s="36" t="s">
        <v>412</v>
      </c>
      <c r="O1022" s="35" t="s">
        <v>405</v>
      </c>
      <c r="P1022" s="37" t="s">
        <v>471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9">
        <f ca="1">IFERROR(_xlfn.XLOOKUP(PA[[#This Row],[Affected Equipment ]],'Basic Data'!N:N,'Basic Data'!R:R),"")</f>
        <v>1.8564632642274038E-4</v>
      </c>
      <c r="W1022" s="35" t="s">
        <v>407</v>
      </c>
      <c r="X1022" s="38"/>
      <c r="Y1022" s="38" t="s">
        <v>469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71" t="s">
        <v>460</v>
      </c>
      <c r="AI1022" s="32" t="s">
        <v>367</v>
      </c>
      <c r="AJ1022" s="34">
        <f ca="1">IFERROR(PA[[#This Row],[Breakdown Time]]*PA[[#This Row],[Plant Equivalent Weightage]],"")</f>
        <v>2.0513919069712811E-3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363</v>
      </c>
      <c r="F1023" s="36" t="s">
        <v>363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505</v>
      </c>
      <c r="M1023" s="32" t="s">
        <v>403</v>
      </c>
      <c r="N1023" s="36" t="s">
        <v>416</v>
      </c>
      <c r="O1023" s="35" t="s">
        <v>440</v>
      </c>
      <c r="P1023" s="37" t="s">
        <v>471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9">
        <f ca="1">IFERROR(_xlfn.XLOOKUP(PA[[#This Row],[Affected Equipment ]],'Basic Data'!N:N,'Basic Data'!R:R),"")</f>
        <v>1.8564632642274038E-4</v>
      </c>
      <c r="W1023" s="35" t="s">
        <v>407</v>
      </c>
      <c r="X1023" s="38"/>
      <c r="Y1023" s="38" t="s">
        <v>469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71" t="s">
        <v>460</v>
      </c>
      <c r="AI1023" s="32" t="s">
        <v>367</v>
      </c>
      <c r="AJ1023" s="34">
        <f ca="1">IFERROR(PA[[#This Row],[Breakdown Time]]*PA[[#This Row],[Plant Equivalent Weightage]],"")</f>
        <v>2.0823329613750708E-3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363</v>
      </c>
      <c r="F1024" s="36" t="s">
        <v>363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510</v>
      </c>
      <c r="M1024" s="32" t="s">
        <v>403</v>
      </c>
      <c r="N1024" s="36" t="s">
        <v>412</v>
      </c>
      <c r="O1024" s="35" t="s">
        <v>472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9">
        <f ca="1">IFERROR(_xlfn.XLOOKUP(PA[[#This Row],[Affected Equipment ]],'Basic Data'!N:N,'Basic Data'!R:R),"")</f>
        <v>1.2067011217478123E-3</v>
      </c>
      <c r="W1024" s="35" t="s">
        <v>433</v>
      </c>
      <c r="X1024" s="38"/>
      <c r="Y1024" s="354" t="s">
        <v>1909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2" t="s">
        <v>1910</v>
      </c>
      <c r="AI1024" s="353" t="s">
        <v>552</v>
      </c>
      <c r="AJ1024" s="34">
        <f ca="1">IFERROR(PA[[#This Row],[Breakdown Time]]*PA[[#This Row],[Plant Equivalent Weightage]],"")</f>
        <v>1.4842423797498089E-2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363</v>
      </c>
      <c r="F1025" s="36" t="s">
        <v>363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510</v>
      </c>
      <c r="M1025" s="32" t="s">
        <v>403</v>
      </c>
      <c r="N1025" s="36" t="s">
        <v>412</v>
      </c>
      <c r="O1025" s="35" t="s">
        <v>446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60">
        <f ca="1">IFERROR(_xlfn.XLOOKUP(PA[[#This Row],[Affected Equipment ]],'Basic Data'!N:N,'Basic Data'!R:R),"")</f>
        <v>1.2995242849591826E-3</v>
      </c>
      <c r="W1025" s="35" t="s">
        <v>433</v>
      </c>
      <c r="X1025" s="38"/>
      <c r="Y1025" s="354" t="s">
        <v>1909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2" t="s">
        <v>1910</v>
      </c>
      <c r="AI1025" s="353" t="s">
        <v>552</v>
      </c>
      <c r="AJ1025" s="175">
        <f ca="1">IFERROR(PA[[#This Row],[Breakdown Time]]*PA[[#This Row],[Plant Equivalent Weightage]],"")</f>
        <v>1.5984148704997946E-2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363</v>
      </c>
      <c r="F1026" s="36" t="s">
        <v>363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411</v>
      </c>
      <c r="M1026" s="32" t="s">
        <v>483</v>
      </c>
      <c r="N1026" s="36" t="s">
        <v>416</v>
      </c>
      <c r="O1026" s="35" t="s">
        <v>472</v>
      </c>
      <c r="P1026" s="37" t="s">
        <v>406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9">
        <f ca="1">IFERROR(_xlfn.XLOOKUP(PA[[#This Row],[Affected Equipment ]],'Basic Data'!N:N,'Basic Data'!R:R),"")</f>
        <v>1.87349503729371E-4</v>
      </c>
      <c r="W1026" s="35" t="s">
        <v>447</v>
      </c>
      <c r="X1026" s="38"/>
      <c r="Y1026" s="38" t="s">
        <v>469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71" t="s">
        <v>603</v>
      </c>
      <c r="AI1026" s="32" t="s">
        <v>367</v>
      </c>
      <c r="AJ1026" s="34">
        <f ca="1">IFERROR(PA[[#This Row],[Breakdown Time]]*PA[[#This Row],[Plant Equivalent Weightage]],"")</f>
        <v>1.9078424463107614E-3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363</v>
      </c>
      <c r="F1027" s="36" t="s">
        <v>363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411</v>
      </c>
      <c r="M1027" s="32" t="s">
        <v>483</v>
      </c>
      <c r="N1027" s="36" t="s">
        <v>416</v>
      </c>
      <c r="O1027" s="35" t="s">
        <v>467</v>
      </c>
      <c r="P1027" s="37" t="s">
        <v>406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9">
        <f ca="1">IFERROR(_xlfn.XLOOKUP(PA[[#This Row],[Affected Equipment ]],'Basic Data'!N:N,'Basic Data'!R:R),"")</f>
        <v>1.87349503729371E-4</v>
      </c>
      <c r="W1027" s="35" t="s">
        <v>447</v>
      </c>
      <c r="X1027" s="38"/>
      <c r="Y1027" s="38" t="s">
        <v>469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71" t="s">
        <v>603</v>
      </c>
      <c r="AI1027" s="32" t="s">
        <v>367</v>
      </c>
      <c r="AJ1027" s="34">
        <f ca="1">IFERROR(PA[[#This Row],[Breakdown Time]]*PA[[#This Row],[Plant Equivalent Weightage]],"")</f>
        <v>1.9390673635989902E-3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363</v>
      </c>
      <c r="F1028" s="36" t="s">
        <v>363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424</v>
      </c>
      <c r="M1028" s="32" t="s">
        <v>403</v>
      </c>
      <c r="N1028" s="36" t="s">
        <v>412</v>
      </c>
      <c r="O1028" s="35" t="s">
        <v>405</v>
      </c>
      <c r="P1028" s="37" t="s">
        <v>471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9">
        <f ca="1">IFERROR(_xlfn.XLOOKUP(PA[[#This Row],[Affected Equipment ]],'Basic Data'!N:N,'Basic Data'!R:R),"")</f>
        <v>1.8564632642274038E-4</v>
      </c>
      <c r="W1028" s="35" t="s">
        <v>407</v>
      </c>
      <c r="X1028" s="38"/>
      <c r="Y1028" s="38" t="s">
        <v>469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71" t="s">
        <v>664</v>
      </c>
      <c r="AI1028" s="32" t="s">
        <v>367</v>
      </c>
      <c r="AJ1028" s="34">
        <f ca="1">IFERROR(PA[[#This Row],[Breakdown Time]]*PA[[#This Row],[Plant Equivalent Weightage]],"")</f>
        <v>1.8904984240715728E-3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363</v>
      </c>
      <c r="F1029" s="36" t="s">
        <v>363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424</v>
      </c>
      <c r="M1029" s="32" t="s">
        <v>403</v>
      </c>
      <c r="N1029" s="36" t="s">
        <v>412</v>
      </c>
      <c r="O1029" s="35" t="s">
        <v>470</v>
      </c>
      <c r="P1029" s="37" t="s">
        <v>471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9">
        <f ca="1">IFERROR(_xlfn.XLOOKUP(PA[[#This Row],[Affected Equipment ]],'Basic Data'!N:N,'Basic Data'!R:R),"")</f>
        <v>1.8564632642274038E-4</v>
      </c>
      <c r="W1029" s="35" t="s">
        <v>407</v>
      </c>
      <c r="X1029" s="38"/>
      <c r="Y1029" s="38" t="s">
        <v>469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71" t="s">
        <v>460</v>
      </c>
      <c r="AI1029" s="32" t="s">
        <v>367</v>
      </c>
      <c r="AJ1029" s="34">
        <f ca="1">IFERROR(PA[[#This Row],[Breakdown Time]]*PA[[#This Row],[Plant Equivalent Weightage]],"")</f>
        <v>1.9214394784753631E-3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363</v>
      </c>
      <c r="F1030" s="36" t="s">
        <v>363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424</v>
      </c>
      <c r="M1030" s="32" t="s">
        <v>483</v>
      </c>
      <c r="N1030" s="36" t="s">
        <v>412</v>
      </c>
      <c r="O1030" s="35" t="s">
        <v>470</v>
      </c>
      <c r="P1030" s="37" t="s">
        <v>471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9">
        <f ca="1">IFERROR(_xlfn.XLOOKUP(PA[[#This Row],[Affected Equipment ]],'Basic Data'!N:N,'Basic Data'!R:R),"")</f>
        <v>1.8564632642274038E-4</v>
      </c>
      <c r="W1030" s="35" t="s">
        <v>407</v>
      </c>
      <c r="X1030" s="38"/>
      <c r="Y1030" s="38" t="s">
        <v>469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71" t="s">
        <v>460</v>
      </c>
      <c r="AI1030" s="32" t="s">
        <v>367</v>
      </c>
      <c r="AJ1030" s="34">
        <f ca="1">IFERROR(PA[[#This Row],[Breakdown Time]]*PA[[#This Row],[Plant Equivalent Weightage]],"")</f>
        <v>1.9523805328791528E-3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363</v>
      </c>
      <c r="F1031" s="36" t="s">
        <v>363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510</v>
      </c>
      <c r="M1031" s="32" t="s">
        <v>403</v>
      </c>
      <c r="N1031" s="36" t="s">
        <v>412</v>
      </c>
      <c r="O1031" s="35" t="s">
        <v>472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60">
        <f ca="1">IFERROR(_xlfn.XLOOKUP(PA[[#This Row],[Affected Equipment ]],'Basic Data'!N:N,'Basic Data'!R:R),"")</f>
        <v>1.2067011217478123E-3</v>
      </c>
      <c r="W1031" s="35" t="s">
        <v>433</v>
      </c>
      <c r="X1031" s="38"/>
      <c r="Y1031" s="354" t="s">
        <v>1909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2" t="s">
        <v>1910</v>
      </c>
      <c r="AI1031" s="353" t="s">
        <v>552</v>
      </c>
      <c r="AJ1031" s="175">
        <f ca="1">IFERROR(PA[[#This Row],[Breakdown Time]]*PA[[#This Row],[Plant Equivalent Weightage]],"")</f>
        <v>1.4078179753724478E-2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363</v>
      </c>
      <c r="F1032" s="36" t="s">
        <v>363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510</v>
      </c>
      <c r="M1032" s="32" t="s">
        <v>403</v>
      </c>
      <c r="N1032" s="36" t="s">
        <v>412</v>
      </c>
      <c r="O1032" s="35" t="s">
        <v>446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60">
        <f ca="1">IFERROR(_xlfn.XLOOKUP(PA[[#This Row],[Affected Equipment ]],'Basic Data'!N:N,'Basic Data'!R:R),"")</f>
        <v>1.2995242849591826E-3</v>
      </c>
      <c r="W1032" s="35" t="s">
        <v>433</v>
      </c>
      <c r="X1032" s="38"/>
      <c r="Y1032" s="354" t="s">
        <v>1909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2" t="s">
        <v>1910</v>
      </c>
      <c r="AI1032" s="353" t="s">
        <v>552</v>
      </c>
      <c r="AJ1032" s="175">
        <f ca="1">IFERROR(PA[[#This Row],[Breakdown Time]]*PA[[#This Row],[Plant Equivalent Weightage]],"")</f>
        <v>1.5161116657857132E-2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363</v>
      </c>
      <c r="F1033" s="36" t="s">
        <v>363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473</v>
      </c>
      <c r="M1033" s="32" t="s">
        <v>403</v>
      </c>
      <c r="N1033" s="36" t="s">
        <v>412</v>
      </c>
      <c r="O1033" s="35" t="s">
        <v>526</v>
      </c>
      <c r="P1033" s="37" t="s">
        <v>471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>
        <f ca="1">IFERROR(_xlfn.XLOOKUP(PA[[#This Row],[Affected Equipment ]],'Basic Data'!N:N,'Basic Data'!R:R),"")</f>
        <v>1.8564632642274038E-4</v>
      </c>
      <c r="W1033" s="35" t="s">
        <v>481</v>
      </c>
      <c r="X1033" s="38"/>
      <c r="Y1033" s="38" t="s">
        <v>469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71" t="s">
        <v>712</v>
      </c>
      <c r="AI1033" s="32" t="s">
        <v>367</v>
      </c>
      <c r="AJ1033" s="34">
        <f ca="1">IFERROR(PA[[#This Row],[Breakdown Time]]*PA[[#This Row],[Plant Equivalent Weightage]],"")</f>
        <v>1.8595573696677829E-3</v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363</v>
      </c>
      <c r="F1034" s="36" t="s">
        <v>363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510</v>
      </c>
      <c r="M1034" s="32" t="s">
        <v>403</v>
      </c>
      <c r="N1034" s="36" t="s">
        <v>412</v>
      </c>
      <c r="O1034" s="35" t="s">
        <v>472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>
        <f ca="1">IFERROR(_xlfn.XLOOKUP(PA[[#This Row],[Affected Equipment ]],'Basic Data'!N:N,'Basic Data'!R:R),"")</f>
        <v>1.2067011217478123E-3</v>
      </c>
      <c r="W1034" s="35" t="s">
        <v>433</v>
      </c>
      <c r="X1034" s="38"/>
      <c r="Y1034" s="354" t="s">
        <v>1909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2" t="s">
        <v>1910</v>
      </c>
      <c r="AI1034" s="353" t="s">
        <v>552</v>
      </c>
      <c r="AJ1034" s="34">
        <f ca="1">IFERROR(PA[[#This Row],[Breakdown Time]]*PA[[#This Row],[Plant Equivalent Weightage]],"")</f>
        <v>1.3796616158649987E-2</v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363</v>
      </c>
      <c r="F1035" s="36" t="s">
        <v>363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510</v>
      </c>
      <c r="M1035" s="32" t="s">
        <v>403</v>
      </c>
      <c r="N1035" s="36" t="s">
        <v>412</v>
      </c>
      <c r="O1035" s="35" t="s">
        <v>446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>
        <f ca="1">IFERROR(_xlfn.XLOOKUP(PA[[#This Row],[Affected Equipment ]],'Basic Data'!N:N,'Basic Data'!R:R),"")</f>
        <v>1.2995242849591826E-3</v>
      </c>
      <c r="W1035" s="35" t="s">
        <v>433</v>
      </c>
      <c r="X1035" s="38"/>
      <c r="Y1035" s="354" t="s">
        <v>1909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2" t="s">
        <v>1910</v>
      </c>
      <c r="AI1035" s="353" t="s">
        <v>552</v>
      </c>
      <c r="AJ1035" s="34">
        <f ca="1">IFERROR(PA[[#This Row],[Breakdown Time]]*PA[[#This Row],[Plant Equivalent Weightage]],"")</f>
        <v>1.4857894324699987E-2</v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/>
      <c r="C1036" s="183">
        <f>YEAR(PA[[#This Row],[Date]])+IF(MONTH(PA[[#This Row],[Date]])&gt;=4,1,0)</f>
        <v>1900</v>
      </c>
      <c r="D1036" s="32">
        <f>YEAR(PA[[#This Row],[Date]])</f>
        <v>1900</v>
      </c>
      <c r="E1036" s="36" t="s">
        <v>363</v>
      </c>
      <c r="F1036" s="36" t="s">
        <v>363</v>
      </c>
      <c r="G1036" s="216">
        <v>45839</v>
      </c>
      <c r="H1036" s="31">
        <f>DAY(EOMONTH(PA[[#This Row],[Month Year]],0))</f>
        <v>31</v>
      </c>
      <c r="I1036" s="33"/>
      <c r="J1036" s="33"/>
      <c r="K1036" s="34"/>
      <c r="L1036" s="32"/>
      <c r="M1036" s="32"/>
      <c r="N1036" s="32"/>
      <c r="O1036" s="35"/>
      <c r="P1036" s="35"/>
      <c r="Q1036" s="32"/>
      <c r="R1036" s="31">
        <f>IF((PA[[#This Row],[String Type(If String BD)]]&amp;PA[[#This Row],[Equipment (If any BD other than PV  array and inv)]])="",1,0)</f>
        <v>1</v>
      </c>
      <c r="S1036" s="31">
        <f>IF(PA[[#This Row],[String Type(If String BD)]]="",1,0)</f>
        <v>1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1036" s="34" t="str">
        <f>IFERROR(_xlfn.XLOOKUP(PA[[#This Row],[Affected Equipment ]],'Basic Data'!N:N,'Basic Data'!Q:Q),"")</f>
        <v/>
      </c>
      <c r="V1036" s="178" t="str">
        <f>IFERROR(_xlfn.XLOOKUP(PA[[#This Row],[Affected Equipment ]],'Basic Data'!N:N,'Basic Data'!R:R),"")</f>
        <v/>
      </c>
      <c r="W1036" s="35"/>
      <c r="X1036" s="38"/>
      <c r="Y1036" s="38"/>
      <c r="Z1036" s="44"/>
      <c r="AA1036" s="40"/>
      <c r="AB1036" s="41"/>
      <c r="AC1036" s="44"/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0</v>
      </c>
      <c r="AG1036" s="42">
        <f>IFERROR((PA[[#This Row],[Work Completion time on fault]]-PA[[#This Row],[Fault Time]])*24,"")</f>
        <v>0</v>
      </c>
      <c r="AH1036" s="35"/>
      <c r="AI1036" s="32"/>
      <c r="AJ1036" s="34" t="str">
        <f>IFERROR(PA[[#This Row],[Breakdown Time]]*PA[[#This Row],[Plant Equivalent Weightage]],"")</f>
        <v/>
      </c>
      <c r="AK1036" s="35"/>
      <c r="AL1036" s="49" t="str">
        <f>IFERROR((_xlfn.XLOOKUP($G1036,'Modelling New'!$D:$D,'Modelling New'!$O:$O)*PA[[#This Row],[Lost PoA(Wh/m2)]]*PA[[#This Row],[DC Capacity Affected (kW)]])/1000,"")</f>
        <v/>
      </c>
    </row>
    <row r="1037" spans="1:38">
      <c r="A1037" s="173">
        <f t="shared" si="17"/>
        <v>1036</v>
      </c>
      <c r="B1037" s="30"/>
      <c r="C1037" s="183">
        <f>YEAR(PA[[#This Row],[Date]])+IF(MONTH(PA[[#This Row],[Date]])&gt;=4,1,0)</f>
        <v>1900</v>
      </c>
      <c r="D1037" s="32">
        <f>YEAR(PA[[#This Row],[Date]])</f>
        <v>1900</v>
      </c>
      <c r="E1037" s="36" t="s">
        <v>363</v>
      </c>
      <c r="F1037" s="36" t="s">
        <v>363</v>
      </c>
      <c r="G1037" s="216">
        <v>45839</v>
      </c>
      <c r="H1037" s="31">
        <f>DAY(EOMONTH(PA[[#This Row],[Month Year]],0))</f>
        <v>31</v>
      </c>
      <c r="I1037" s="33"/>
      <c r="J1037" s="33"/>
      <c r="K1037" s="34"/>
      <c r="L1037" s="32"/>
      <c r="M1037" s="32"/>
      <c r="N1037" s="32"/>
      <c r="O1037" s="35"/>
      <c r="P1037" s="35"/>
      <c r="Q1037" s="32"/>
      <c r="R1037" s="31">
        <f>IF((PA[[#This Row],[String Type(If String BD)]]&amp;PA[[#This Row],[Equipment (If any BD other than PV  array and inv)]])="",1,0)</f>
        <v>1</v>
      </c>
      <c r="S1037" s="31">
        <f>IF(PA[[#This Row],[String Type(If String BD)]]="",1,0)</f>
        <v>1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1037" s="34" t="str">
        <f>IFERROR(_xlfn.XLOOKUP(PA[[#This Row],[Affected Equipment ]],'Basic Data'!N:N,'Basic Data'!Q:Q),"")</f>
        <v/>
      </c>
      <c r="V1037" s="178" t="str">
        <f>IFERROR(_xlfn.XLOOKUP(PA[[#This Row],[Affected Equipment ]],'Basic Data'!N:N,'Basic Data'!R:R),"")</f>
        <v/>
      </c>
      <c r="W1037" s="35"/>
      <c r="X1037" s="38"/>
      <c r="Y1037" s="38"/>
      <c r="Z1037" s="44"/>
      <c r="AA1037" s="40"/>
      <c r="AB1037" s="41"/>
      <c r="AC1037" s="44"/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0</v>
      </c>
      <c r="AG1037" s="42">
        <f>IFERROR((PA[[#This Row],[Work Completion time on fault]]-PA[[#This Row],[Fault Time]])*24,"")</f>
        <v>0</v>
      </c>
      <c r="AH1037" s="35"/>
      <c r="AI1037" s="32"/>
      <c r="AJ1037" s="34" t="str">
        <f>IFERROR(PA[[#This Row],[Breakdown Time]]*PA[[#This Row],[Plant Equivalent Weightage]],"")</f>
        <v/>
      </c>
      <c r="AK1037" s="35"/>
      <c r="AL1037" s="49" t="str">
        <f>IFERROR((_xlfn.XLOOKUP($G1037,'Modelling New'!$D:$D,'Modelling New'!$O:$O)*PA[[#This Row],[Lost PoA(Wh/m2)]]*PA[[#This Row],[DC Capacity Affected (kW)]])/1000,"")</f>
        <v/>
      </c>
    </row>
    <row r="1038" spans="1:38">
      <c r="A1038" s="173">
        <f t="shared" si="17"/>
        <v>1037</v>
      </c>
      <c r="B1038" s="134"/>
      <c r="C1038" s="182">
        <f>YEAR(PA[[#This Row],[Date]])+IF(MONTH(PA[[#This Row],[Date]])&gt;=4,1,0)</f>
        <v>1900</v>
      </c>
      <c r="D1038" s="32">
        <f>YEAR(PA[[#This Row],[Date]])</f>
        <v>1900</v>
      </c>
      <c r="E1038" s="36" t="s">
        <v>363</v>
      </c>
      <c r="F1038" s="36" t="s">
        <v>363</v>
      </c>
      <c r="G1038" s="216">
        <v>45839</v>
      </c>
      <c r="H1038" s="174">
        <f>DAY(EOMONTH(PA[[#This Row],[Month Year]],0))</f>
        <v>31</v>
      </c>
      <c r="I1038" s="33"/>
      <c r="J1038" s="33"/>
      <c r="K1038" s="34"/>
      <c r="L1038" s="36"/>
      <c r="M1038" s="36"/>
      <c r="N1038" s="36"/>
      <c r="O1038" s="37"/>
      <c r="P1038" s="37"/>
      <c r="Q1038" s="36"/>
      <c r="R1038" s="174">
        <f>IF((PA[[#This Row],[String Type(If String BD)]]&amp;PA[[#This Row],[Equipment (If any BD other than PV  array and inv)]])="",1,0)</f>
        <v>1</v>
      </c>
      <c r="S1038" s="174">
        <f>IF(PA[[#This Row],[String Type(If String BD)]]="",1,0)</f>
        <v>1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1038" s="175" t="str">
        <f>IFERROR(_xlfn.XLOOKUP(PA[[#This Row],[Affected Equipment ]],'Basic Data'!N:N,'Basic Data'!Q:Q),"")</f>
        <v/>
      </c>
      <c r="V1038" s="179" t="str">
        <f>IFERROR(_xlfn.XLOOKUP(PA[[#This Row],[Affected Equipment ]],'Basic Data'!N:N,'Basic Data'!R:R),"")</f>
        <v/>
      </c>
      <c r="W1038" s="37"/>
      <c r="X1038" s="39"/>
      <c r="Y1038" s="39"/>
      <c r="Z1038" s="45"/>
      <c r="AA1038" s="46"/>
      <c r="AB1038" s="47"/>
      <c r="AC1038" s="45"/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0</v>
      </c>
      <c r="AG1038" s="176">
        <f>IFERROR((PA[[#This Row],[Work Completion time on fault]]-PA[[#This Row],[Fault Time]])*24,"")</f>
        <v>0</v>
      </c>
      <c r="AH1038" s="37"/>
      <c r="AI1038" s="36"/>
      <c r="AJ1038" s="175" t="str">
        <f>IFERROR(PA[[#This Row],[Breakdown Time]]*PA[[#This Row],[Plant Equivalent Weightage]],"")</f>
        <v/>
      </c>
      <c r="AK1038" s="37"/>
      <c r="AL1038" s="277" t="str">
        <f>IFERROR((_xlfn.XLOOKUP($G1038,'Modelling New'!$D:$D,'Modelling New'!$O:$O)*PA[[#This Row],[Lost PoA(Wh/m2)]]*PA[[#This Row],[DC Capacity Affected (kW)]])/1000,"")</f>
        <v/>
      </c>
    </row>
  </sheetData>
  <phoneticPr fontId="45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N967:N1035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O985:O1035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Q2:Q1038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W2:W1038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M847:M1035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21</v>
      </c>
      <c r="R29" s="261">
        <f t="shared" si="15"/>
        <v>95.651612903225811</v>
      </c>
      <c r="S29" s="269">
        <f>SUMIF($F$2:F37,F29,$R$2:R37)</f>
        <v>647.95161290322585</v>
      </c>
      <c r="T29" s="260">
        <f t="shared" si="16"/>
        <v>732.91663763834072</v>
      </c>
      <c r="U29" s="261">
        <f t="shared" si="17"/>
        <v>15391.249390405155</v>
      </c>
      <c r="V29" s="269">
        <f>SUMIF($F$2:F37,F29,$U$2:U37)</f>
        <v>96475.894953127878</v>
      </c>
      <c r="W29" s="262">
        <f t="shared" si="18"/>
        <v>0.15708947137310114</v>
      </c>
      <c r="X29" s="262">
        <f t="shared" si="8"/>
        <v>0.15708947137310114</v>
      </c>
      <c r="Y29" s="262">
        <f t="shared" si="9"/>
        <v>0.18462618296132458</v>
      </c>
      <c r="Z29" s="260">
        <f>IFERROR(AVERAGEIF('Daily KPI'!$D:$D,Modelling_New[[#This Row],[Month]],'Daily KPI'!AB:AB),"")</f>
        <v>168.85645161290336</v>
      </c>
      <c r="AA29" s="263">
        <f>IFERROR(AVERAGEIF($F$2:F29,F29,$Z$2:Z29),"")</f>
        <v>159.89761021505379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19735024.617025591</v>
      </c>
      <c r="AN29" s="273">
        <f>SUMIF($F$2:F29,F29,$AM$2:AM29)</f>
        <v>87306588.53032735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647.95161290322585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96475.894953127878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0.18462618296132458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159.89761021505379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87306588.53032735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647.95161290322585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96475.894953127878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0.18462618296132458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159.89761021505379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87306588.53032735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647.95161290322585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96475.894953127878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0.15192097340817565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159.89761021505379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87306588.53032735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647.95161290322585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96475.894953127878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0.15192097340817565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159.89761021505379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87306588.53032735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647.95161290322585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96475.894953127878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0.15192097340817565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159.89761021505379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87306588.53032735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647.95161290322585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96475.894953127878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0.15192097340817565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159.89761021505379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87306588.53032735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647.95161290322585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96475.894953127878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0.15192097340817565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159.89761021505379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87306588.53032735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647.95161290322585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96475.894953127878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0.15192097340817565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159.89761021505379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87306588.53032735</v>
      </c>
      <c r="AO37" s="274">
        <f t="shared" si="26"/>
        <v>169675.49366685937</v>
      </c>
    </row>
  </sheetData>
  <phoneticPr fontId="74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G2" sqref="G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7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2" sqref="K2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1824</v>
      </c>
      <c r="U1" s="337" t="s">
        <v>1825</v>
      </c>
    </row>
    <row r="2" spans="1:21">
      <c r="A2" s="338">
        <v>1</v>
      </c>
      <c r="B2" s="339">
        <f>Table7[[#This Row],[Date]]-DAY(Table7[[#This Row],[Date]])+1</f>
        <v>1</v>
      </c>
      <c r="C2" s="340"/>
      <c r="D2" s="1" t="s">
        <v>1826</v>
      </c>
      <c r="E2" s="1"/>
      <c r="F2" s="1"/>
      <c r="G2" s="1"/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 t="str">
        <f>IFERROR(_xlfn.XLOOKUP(Table7[[#This Row],[Month]],'Modelling New'!$D:$D,'Modelling New'!$O:$O),"")</f>
        <v/>
      </c>
      <c r="R2" s="343" t="str">
        <f>IFERROR(Table7[[#This Row],[Loss of Capacity in KWp]]*Table7[[#This Row],[Lost POA]]*Table7[[#This Row],[Estimated PR % (Pvsyst)]],"")</f>
        <v/>
      </c>
      <c r="S2" s="1"/>
      <c r="T2" s="1"/>
      <c r="U2" s="344"/>
    </row>
    <row r="3" spans="1:21">
      <c r="A3" s="338">
        <v>2</v>
      </c>
      <c r="B3" s="339">
        <f>Table7[[#This Row],[Date]]-DAY(Table7[[#This Row],[Date]])+1</f>
        <v>1</v>
      </c>
      <c r="C3" s="340"/>
      <c r="D3" s="1"/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 t="str">
        <f>IFERROR(_xlfn.XLOOKUP(Table7[[#This Row],[Month]],'Modelling New'!$D:$D,'Modelling New'!$O:$O),"")</f>
        <v/>
      </c>
      <c r="R3" s="343" t="str">
        <f>IFERROR(Table7[[#This Row],[Loss of Capacity in KWp]]*Table7[[#This Row],[Lost POA]]*Table7[[#This Row],[Estimated PR % (Pvsyst)]],"")</f>
        <v/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1</v>
      </c>
      <c r="C4" s="340"/>
      <c r="D4" s="1"/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 t="str">
        <f>IFERROR(_xlfn.XLOOKUP(Table7[[#This Row],[Month]],'Modelling New'!$D:$D,'Modelling New'!$O:$O),"")</f>
        <v/>
      </c>
      <c r="R4" s="343" t="str">
        <f>IFERROR(Table7[[#This Row],[Loss of Capacity in KWp]]*Table7[[#This Row],[Lost POA]]*Table7[[#This Row],[Estimated PR % (Pvsyst)]],"")</f>
        <v/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1</v>
      </c>
      <c r="C5" s="340"/>
      <c r="D5" s="1"/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 t="str">
        <f>IFERROR(_xlfn.XLOOKUP(Table7[[#This Row],[Month]],'Modelling New'!$D:$D,'Modelling New'!$O:$O),"")</f>
        <v/>
      </c>
      <c r="R5" s="343" t="str">
        <f>IFERROR(Table7[[#This Row],[Loss of Capacity in KWp]]*Table7[[#This Row],[Lost POA]]*Table7[[#This Row],[Estimated PR % (Pvsyst)]],"")</f>
        <v/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98" activePane="bottomRight" state="frozen"/>
      <selection pane="topRight" activeCell="Z69" sqref="Z69"/>
      <selection pane="bottomLeft" activeCell="Z69" sqref="Z69"/>
      <selection pane="bottomRight" activeCell="A122" sqref="A122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7"/>
      <c r="T64" s="297"/>
      <c r="U64" s="297"/>
      <c r="V64" s="297"/>
      <c r="W64" s="297"/>
      <c r="X64" s="297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7"/>
      <c r="T65" s="297"/>
      <c r="U65" s="297"/>
      <c r="V65" s="297"/>
      <c r="W65" s="297"/>
      <c r="X65" s="297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7"/>
      <c r="T66" s="297"/>
      <c r="U66" s="297"/>
      <c r="V66" s="297"/>
      <c r="W66" s="297"/>
      <c r="X66" s="297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7"/>
      <c r="T67" s="297"/>
      <c r="U67" s="297"/>
      <c r="V67" s="297"/>
      <c r="W67" s="297"/>
      <c r="X67" s="297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7"/>
      <c r="T68" s="297"/>
      <c r="U68" s="297"/>
      <c r="V68" s="297"/>
      <c r="W68" s="297"/>
      <c r="X68" s="297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7"/>
      <c r="T69" s="297"/>
      <c r="U69" s="297"/>
      <c r="V69" s="297"/>
      <c r="W69" s="297"/>
      <c r="X69" s="297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7"/>
      <c r="T70" s="297"/>
      <c r="U70" s="297"/>
      <c r="V70" s="297"/>
      <c r="W70" s="297"/>
      <c r="X70" s="297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7"/>
      <c r="T71" s="297"/>
      <c r="U71" s="297"/>
      <c r="V71" s="297"/>
      <c r="W71" s="297"/>
      <c r="X71" s="297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7"/>
      <c r="T72" s="297"/>
      <c r="U72" s="297"/>
      <c r="V72" s="297"/>
      <c r="W72" s="297"/>
      <c r="X72" s="297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7"/>
      <c r="T73" s="297"/>
      <c r="U73" s="297"/>
      <c r="V73" s="297"/>
      <c r="W73" s="297"/>
      <c r="X73" s="297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7"/>
      <c r="T74" s="297"/>
      <c r="U74" s="297"/>
      <c r="V74" s="297"/>
      <c r="W74" s="297"/>
      <c r="X74" s="297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7"/>
      <c r="T75" s="297"/>
      <c r="U75" s="297"/>
      <c r="V75" s="297"/>
      <c r="W75" s="297"/>
      <c r="X75" s="297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7"/>
      <c r="T76" s="297"/>
      <c r="U76" s="297"/>
      <c r="V76" s="297"/>
      <c r="W76" s="297"/>
      <c r="X76" s="297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7"/>
      <c r="T77" s="297"/>
      <c r="U77" s="297"/>
      <c r="V77" s="297"/>
      <c r="W77" s="297"/>
      <c r="X77" s="297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7"/>
      <c r="T78" s="297"/>
      <c r="U78" s="297"/>
      <c r="V78" s="297"/>
      <c r="W78" s="297"/>
      <c r="X78" s="297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7"/>
      <c r="T79" s="297"/>
      <c r="U79" s="297"/>
      <c r="V79" s="297"/>
      <c r="W79" s="297"/>
      <c r="X79" s="297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7"/>
      <c r="T80" s="297"/>
      <c r="U80" s="297"/>
      <c r="V80" s="297"/>
      <c r="W80" s="297"/>
      <c r="X80" s="297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7"/>
      <c r="T81" s="297"/>
      <c r="U81" s="297"/>
      <c r="V81" s="297"/>
      <c r="W81" s="297"/>
      <c r="X81" s="297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7"/>
      <c r="T82" s="297"/>
      <c r="U82" s="297"/>
      <c r="V82" s="297"/>
      <c r="W82" s="297"/>
      <c r="X82" s="297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7"/>
      <c r="T83" s="297"/>
      <c r="U83" s="297"/>
      <c r="V83" s="297"/>
      <c r="W83" s="297"/>
      <c r="X83" s="297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7"/>
      <c r="T84" s="297"/>
      <c r="U84" s="297"/>
      <c r="V84" s="297"/>
      <c r="W84" s="297"/>
      <c r="X84" s="297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7"/>
      <c r="T85" s="297"/>
      <c r="U85" s="297"/>
      <c r="V85" s="297"/>
      <c r="W85" s="297"/>
      <c r="X85" s="297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7"/>
      <c r="T86" s="297"/>
      <c r="U86" s="297"/>
      <c r="V86" s="297"/>
      <c r="W86" s="297"/>
      <c r="X86" s="297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7"/>
      <c r="T87" s="297"/>
      <c r="U87" s="297"/>
      <c r="V87" s="297"/>
      <c r="W87" s="297"/>
      <c r="X87" s="297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7"/>
      <c r="T88" s="297"/>
      <c r="U88" s="297"/>
      <c r="V88" s="297"/>
      <c r="W88" s="297"/>
      <c r="X88" s="297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7"/>
      <c r="T89" s="297"/>
      <c r="U89" s="297"/>
      <c r="V89" s="297"/>
      <c r="W89" s="297"/>
      <c r="X89" s="297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7"/>
      <c r="T90" s="297"/>
      <c r="U90" s="297"/>
      <c r="V90" s="297"/>
      <c r="W90" s="297"/>
      <c r="X90" s="297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7"/>
      <c r="T91" s="297"/>
      <c r="U91" s="297"/>
      <c r="V91" s="297"/>
      <c r="W91" s="297"/>
      <c r="X91" s="297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7"/>
      <c r="T92" s="297"/>
      <c r="U92" s="297"/>
      <c r="V92" s="297"/>
      <c r="W92" s="297"/>
      <c r="X92" s="297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363</v>
      </c>
      <c r="F93" s="110" t="s">
        <v>363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7"/>
      <c r="T93" s="297"/>
      <c r="U93" s="297"/>
      <c r="V93" s="297"/>
      <c r="W93" s="297"/>
      <c r="X93" s="297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363</v>
      </c>
      <c r="F94" s="110" t="s">
        <v>363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7"/>
      <c r="T94" s="297"/>
      <c r="U94" s="297"/>
      <c r="V94" s="297"/>
      <c r="W94" s="297"/>
      <c r="X94" s="297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363</v>
      </c>
      <c r="F95" s="110" t="s">
        <v>363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7"/>
      <c r="T95" s="297"/>
      <c r="U95" s="297"/>
      <c r="V95" s="297"/>
      <c r="W95" s="297"/>
      <c r="X95" s="297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363</v>
      </c>
      <c r="F96" s="110" t="s">
        <v>363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7"/>
      <c r="T96" s="297"/>
      <c r="U96" s="297"/>
      <c r="V96" s="297"/>
      <c r="W96" s="297"/>
      <c r="X96" s="297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363</v>
      </c>
      <c r="F97" s="110" t="s">
        <v>363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7"/>
      <c r="T97" s="297"/>
      <c r="U97" s="297"/>
      <c r="V97" s="297"/>
      <c r="W97" s="297"/>
      <c r="X97" s="297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363</v>
      </c>
      <c r="F98" s="110" t="s">
        <v>363</v>
      </c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7"/>
      <c r="T98" s="297"/>
      <c r="U98" s="297"/>
      <c r="V98" s="297"/>
      <c r="W98" s="297"/>
      <c r="X98" s="297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363</v>
      </c>
      <c r="F99" s="110" t="s">
        <v>363</v>
      </c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7"/>
      <c r="T99" s="297"/>
      <c r="U99" s="297"/>
      <c r="V99" s="297"/>
      <c r="W99" s="297"/>
      <c r="X99" s="297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363</v>
      </c>
      <c r="F100" s="110" t="s">
        <v>363</v>
      </c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7"/>
      <c r="T100" s="297"/>
      <c r="U100" s="297"/>
      <c r="V100" s="297"/>
      <c r="W100" s="297"/>
      <c r="X100" s="297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363</v>
      </c>
      <c r="F101" s="110" t="s">
        <v>363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7"/>
      <c r="T101" s="297"/>
      <c r="U101" s="297"/>
      <c r="V101" s="297"/>
      <c r="W101" s="297"/>
      <c r="X101" s="297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363</v>
      </c>
      <c r="F102" s="110" t="s">
        <v>363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7"/>
      <c r="T102" s="297"/>
      <c r="U102" s="297"/>
      <c r="V102" s="297"/>
      <c r="W102" s="297"/>
      <c r="X102" s="297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363</v>
      </c>
      <c r="F103" s="110" t="s">
        <v>363</v>
      </c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7"/>
      <c r="T103" s="297"/>
      <c r="U103" s="297"/>
      <c r="V103" s="297"/>
      <c r="W103" s="297"/>
      <c r="X103" s="297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363</v>
      </c>
      <c r="F104" s="110" t="s">
        <v>363</v>
      </c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7"/>
      <c r="T104" s="297"/>
      <c r="U104" s="297"/>
      <c r="V104" s="297"/>
      <c r="W104" s="297"/>
      <c r="X104" s="297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363</v>
      </c>
      <c r="F105" s="110" t="s">
        <v>363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7"/>
      <c r="T105" s="297"/>
      <c r="U105" s="297"/>
      <c r="V105" s="297"/>
      <c r="W105" s="297"/>
      <c r="X105" s="297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363</v>
      </c>
      <c r="F106" s="110" t="s">
        <v>363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7"/>
      <c r="T106" s="297"/>
      <c r="U106" s="297"/>
      <c r="V106" s="297"/>
      <c r="W106" s="297"/>
      <c r="X106" s="297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363</v>
      </c>
      <c r="F107" s="110" t="s">
        <v>363</v>
      </c>
      <c r="G107" s="4" t="str">
        <f>TEXT(GC[[#This Row],[Date]],"mmm-yy")</f>
        <v>Jul-25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7"/>
      <c r="T107" s="297"/>
      <c r="U107" s="297"/>
      <c r="V107" s="297"/>
      <c r="W107" s="297"/>
      <c r="X107" s="297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363</v>
      </c>
      <c r="F108" s="110" t="s">
        <v>363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7"/>
      <c r="T108" s="297"/>
      <c r="U108" s="297"/>
      <c r="V108" s="297"/>
      <c r="W108" s="297"/>
      <c r="X108" s="297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363</v>
      </c>
      <c r="F109" s="110" t="s">
        <v>363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7"/>
      <c r="T109" s="297"/>
      <c r="U109" s="297"/>
      <c r="V109" s="297"/>
      <c r="W109" s="297"/>
      <c r="X109" s="297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363</v>
      </c>
      <c r="F110" s="110" t="s">
        <v>363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7"/>
      <c r="T110" s="297"/>
      <c r="U110" s="297"/>
      <c r="V110" s="297"/>
      <c r="W110" s="297"/>
      <c r="X110" s="297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363</v>
      </c>
      <c r="F111" s="110" t="s">
        <v>363</v>
      </c>
      <c r="G111" s="4" t="str">
        <f>TEXT(GC[[#This Row],[Date]],"mmm-yy")</f>
        <v>Jul-25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7"/>
      <c r="T111" s="297"/>
      <c r="U111" s="297"/>
      <c r="V111" s="297"/>
      <c r="W111" s="297"/>
      <c r="X111" s="297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363</v>
      </c>
      <c r="F112" s="110" t="s">
        <v>363</v>
      </c>
      <c r="G112" s="4" t="str">
        <f>TEXT(GC[[#This Row],[Date]],"mmm-yy")</f>
        <v>Jul-25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7"/>
      <c r="T112" s="297"/>
      <c r="U112" s="297"/>
      <c r="V112" s="297"/>
      <c r="W112" s="297"/>
      <c r="X112" s="297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363</v>
      </c>
      <c r="F113" s="110" t="s">
        <v>363</v>
      </c>
      <c r="G113" s="4" t="str">
        <f>TEXT(GC[[#This Row],[Date]],"mmm-yy")</f>
        <v>Jul-25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7"/>
      <c r="T113" s="297"/>
      <c r="U113" s="297"/>
      <c r="V113" s="297"/>
      <c r="W113" s="297"/>
      <c r="X113" s="297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363</v>
      </c>
      <c r="F114" s="110" t="s">
        <v>363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7"/>
      <c r="T114" s="297"/>
      <c r="U114" s="297"/>
      <c r="V114" s="297"/>
      <c r="W114" s="297"/>
      <c r="X114" s="297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363</v>
      </c>
      <c r="F115" s="110" t="s">
        <v>363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7"/>
      <c r="T115" s="297"/>
      <c r="U115" s="297"/>
      <c r="V115" s="297"/>
      <c r="W115" s="297"/>
      <c r="X115" s="297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363</v>
      </c>
      <c r="F116" s="110" t="s">
        <v>363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7"/>
      <c r="T116" s="297"/>
      <c r="U116" s="297"/>
      <c r="V116" s="297"/>
      <c r="W116" s="297"/>
      <c r="X116" s="297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363</v>
      </c>
      <c r="F117" s="110" t="s">
        <v>363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835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42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42</v>
      </c>
      <c r="AE117" s="113" t="s">
        <v>835</v>
      </c>
      <c r="AF117" s="372" t="s">
        <v>1934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363</v>
      </c>
      <c r="F118" s="110" t="s">
        <v>363</v>
      </c>
      <c r="G118" s="4" t="str">
        <f>TEXT(GC[[#This Row],[Date]],"mmm-yy")</f>
        <v>Jul-25</v>
      </c>
      <c r="H118" s="4">
        <f>DAY(EOMONTH(GC[[#This Row],[Month Year]],0))</f>
        <v>31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297"/>
      <c r="T118" s="297"/>
      <c r="U118" s="297"/>
      <c r="V118" s="297"/>
      <c r="W118" s="297"/>
      <c r="X118" s="297"/>
      <c r="Y118" s="113"/>
      <c r="Z118" s="113"/>
      <c r="AA118" s="113"/>
      <c r="AB118" s="113"/>
      <c r="AC118" s="113"/>
      <c r="AD118" s="4">
        <f>SUM(GC[[#This Row],[ICR1]:[ICR19]])</f>
        <v>0</v>
      </c>
      <c r="AE118" s="113"/>
      <c r="AF118" s="113"/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363</v>
      </c>
      <c r="F119" s="110" t="s">
        <v>363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7"/>
      <c r="T119" s="297"/>
      <c r="U119" s="297"/>
      <c r="V119" s="297"/>
      <c r="W119" s="297"/>
      <c r="X119" s="297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26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363</v>
      </c>
      <c r="F120" s="110" t="s">
        <v>363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7"/>
      <c r="T120" s="297"/>
      <c r="U120" s="297"/>
      <c r="V120" s="297"/>
      <c r="W120" s="297"/>
      <c r="X120" s="297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363</v>
      </c>
      <c r="F121" s="110" t="s">
        <v>363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7"/>
      <c r="T121" s="297"/>
      <c r="U121" s="297"/>
      <c r="V121" s="297"/>
      <c r="W121" s="297"/>
      <c r="X121" s="297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363</v>
      </c>
      <c r="F122" s="110" t="s">
        <v>363</v>
      </c>
      <c r="G122" s="4" t="str">
        <f>TEXT(GC[[#This Row],[Date]],"mmm-yy")</f>
        <v>Jul-25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7"/>
      <c r="T122" s="297"/>
      <c r="U122" s="297"/>
      <c r="V122" s="297"/>
      <c r="W122" s="297"/>
      <c r="X122" s="297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232"/>
      <c r="F123" s="113"/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7"/>
      <c r="T123" s="297"/>
      <c r="U123" s="297"/>
      <c r="V123" s="297"/>
      <c r="W123" s="297"/>
      <c r="X123" s="297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232"/>
      <c r="F124" s="113"/>
      <c r="G124" s="4" t="str">
        <f>TEXT(GC[[#This Row],[Date]],"mmm-yy")</f>
        <v>Jul-25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7"/>
      <c r="T124" s="297"/>
      <c r="U124" s="297"/>
      <c r="V124" s="297"/>
      <c r="W124" s="297"/>
      <c r="X124" s="297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232"/>
      <c r="F125" s="113"/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7"/>
      <c r="T125" s="297"/>
      <c r="U125" s="297"/>
      <c r="V125" s="297"/>
      <c r="W125" s="297"/>
      <c r="X125" s="297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232"/>
      <c r="F126" s="113"/>
      <c r="G126" s="4" t="str">
        <f>TEXT(GC[[#This Row],[Date]],"mmm-yy")</f>
        <v>Jul-25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7"/>
      <c r="T126" s="297"/>
      <c r="U126" s="297"/>
      <c r="V126" s="297"/>
      <c r="W126" s="297"/>
      <c r="X126" s="297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0"/>
      <c r="C127" s="180">
        <f>YEAR(GC[[#This Row],[Date]])+IF(MONTH(GC[[#This Row],[Date]])&gt;=4,1,0)</f>
        <v>1900</v>
      </c>
      <c r="D127" s="112">
        <f>YEAR(GC[[#This Row],[Date]])</f>
        <v>1900</v>
      </c>
      <c r="E127" s="232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7"/>
      <c r="T127" s="297"/>
      <c r="U127" s="297"/>
      <c r="V127" s="297"/>
      <c r="W127" s="297"/>
      <c r="X127" s="297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7"/>
      <c r="T128" s="297"/>
      <c r="U128" s="297"/>
      <c r="V128" s="297"/>
      <c r="W128" s="297"/>
      <c r="X128" s="297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7"/>
      <c r="T129" s="297"/>
      <c r="U129" s="297"/>
      <c r="V129" s="297"/>
      <c r="W129" s="297"/>
      <c r="X129" s="297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7"/>
      <c r="T130" s="297"/>
      <c r="U130" s="297"/>
      <c r="V130" s="297"/>
      <c r="W130" s="297"/>
      <c r="X130" s="297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7"/>
      <c r="T131" s="297"/>
      <c r="U131" s="297"/>
      <c r="V131" s="297"/>
      <c r="W131" s="297"/>
      <c r="X131" s="297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7"/>
      <c r="T132" s="297"/>
      <c r="U132" s="297"/>
      <c r="V132" s="297"/>
      <c r="W132" s="297"/>
      <c r="X132" s="297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7"/>
      <c r="T133" s="297"/>
      <c r="U133" s="297"/>
      <c r="V133" s="297"/>
      <c r="W133" s="297"/>
      <c r="X133" s="297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7"/>
      <c r="T134" s="297"/>
      <c r="U134" s="297"/>
      <c r="V134" s="297"/>
      <c r="W134" s="297"/>
      <c r="X134" s="297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7"/>
      <c r="T135" s="297"/>
      <c r="U135" s="297"/>
      <c r="V135" s="297"/>
      <c r="W135" s="297"/>
      <c r="X135" s="297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7"/>
      <c r="T136" s="297"/>
      <c r="U136" s="297"/>
      <c r="V136" s="297"/>
      <c r="W136" s="297"/>
      <c r="X136" s="297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7"/>
      <c r="T137" s="297"/>
      <c r="U137" s="297"/>
      <c r="V137" s="297"/>
      <c r="W137" s="297"/>
      <c r="X137" s="297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7"/>
      <c r="T138" s="297"/>
      <c r="U138" s="297"/>
      <c r="V138" s="297"/>
      <c r="W138" s="297"/>
      <c r="X138" s="297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7"/>
      <c r="T139" s="297"/>
      <c r="U139" s="297"/>
      <c r="V139" s="297"/>
      <c r="W139" s="297"/>
      <c r="X139" s="297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7"/>
      <c r="T140" s="297"/>
      <c r="U140" s="297"/>
      <c r="V140" s="297"/>
      <c r="W140" s="297"/>
      <c r="X140" s="297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7"/>
      <c r="T141" s="297"/>
      <c r="U141" s="297"/>
      <c r="V141" s="297"/>
      <c r="W141" s="297"/>
      <c r="X141" s="297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7"/>
      <c r="T142" s="297"/>
      <c r="U142" s="297"/>
      <c r="V142" s="297"/>
      <c r="W142" s="297"/>
      <c r="X142" s="297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7"/>
      <c r="T143" s="297"/>
      <c r="U143" s="297"/>
      <c r="V143" s="297"/>
      <c r="W143" s="297"/>
      <c r="X143" s="297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7"/>
      <c r="T144" s="297"/>
      <c r="U144" s="297"/>
      <c r="V144" s="297"/>
      <c r="W144" s="297"/>
      <c r="X144" s="297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7"/>
      <c r="T145" s="297"/>
      <c r="U145" s="297"/>
      <c r="V145" s="297"/>
      <c r="W145" s="297"/>
      <c r="X145" s="297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7"/>
      <c r="T146" s="297"/>
      <c r="U146" s="297"/>
      <c r="V146" s="297"/>
      <c r="W146" s="297"/>
      <c r="X146" s="297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835</v>
      </c>
    </row>
  </sheetData>
  <phoneticPr fontId="68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1" zoomScale="85" zoomScaleNormal="85" workbookViewId="0">
      <selection activeCell="O843" sqref="O84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1.2181124097022378E-2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1.2400833969577729E-2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1.245874199800317E-2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>
        <f ca="1">_xlfn.XLOOKUP(TODAY(),RD[Date],RD[Connected DC Capcity (MWp)])*1000</f>
        <v>170270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1.1990368238679744E-2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1.2365067246138483E-2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1.2177717742409114E-2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1.2646091501732543E-2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1.2365067246138487E-2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1.22713924942738E-2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1.2365067246138487E-2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1.1974188054266753E-2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1.2067011217478123E-2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1.1881364891055382E-2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1.2995242849591823E-2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9.0966699947142796E-3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8.632554178657428E-3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8.8182005050801669E-3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8.1684383626005747E-3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1.1695718564632644E-2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1.1324425911787162E-2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9.9320784636166108E-3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1.1521994479356316E-2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1.2365067246138487E-2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1.2552416749867857E-2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1.3676513772244082E-2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1.3582839020379397E-2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1.2271392494273801E-2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1.348916426851471E-2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1.2252657543900865E-2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1.1695718564632644E-2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1.0959945968168204E-2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1.1990368238679744E-2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9.1801256827391785E-3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9.1801256827391785E-3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7.8686791566335811E-3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8.2433781640923239E-3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8.618077171551065E-3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8.9927761790098079E-3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8.8054266752804373E-3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8.8054266752804373E-3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9.4611499383332343E-3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7.6813296529042105E-3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8.1497034122276386E-3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9.1801256827391802E-3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9.3674751864685508E-3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3.1849415633993065E-3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8.8991014271451226E-3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8.7117519234157521E-3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7.2129558935807823E-3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8.1497034122276369E-3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8.7117519234157503E-3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8.8991014271451209E-3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9.273800434603862E-3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8.0560286603629534E-3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7.7750044047688975E-3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8.2433781640923239E-3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8.6180771715510668E-3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8.2433781640923239E-3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8.0560286603629534E-3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8.4307276678216945E-3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8.7117519234157521E-3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7.6813296529042114E-3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8.8991014271451226E-3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9.1801256827391802E-3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1.2623950196746345E-2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1.1695718564632644E-2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1.2809596523169086E-2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1.1510072238209903E-2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1.1602895401421273E-2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1.0674663769307572E-2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1.1788541727844014E-2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1.2345480707112234E-2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8.7253773418687966E-3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7.2402067304868731E-3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7.7971457097550942E-3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6.6832677512186529E-3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5.3837434662594701E-3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5.0124508134139897E-3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1.1881364891055382E-2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1.2067011217478127E-2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1.0953133258941681E-2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1.2252657543900865E-2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1.3366535502437306E-2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7.4258530569096147E-3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>
        <f t="shared" ca="1" si="7"/>
        <v>7.2402067304868731E-3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>
        <f t="shared" ca="1" si="7"/>
        <v>7.6114993833323544E-3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>
        <f t="shared" ca="1" si="7"/>
        <v>7.2402067304868731E-3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>
        <f t="shared" ca="1" si="7"/>
        <v>7.1473835672755028E-3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>
        <f t="shared" ca="1" si="7"/>
        <v>5.9406824455276912E-3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>
        <f t="shared" ca="1" si="7"/>
        <v>7.4258530569096147E-3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>
        <f t="shared" ca="1" si="7"/>
        <v>7.4258530569096129E-3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>
        <f t="shared" ca="1" si="7"/>
        <v>7.4258530569096147E-3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>
        <f t="shared" ca="1" si="7"/>
        <v>1.1695718564632644E-2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>
        <f t="shared" ca="1" si="7"/>
        <v>1.2159834380689493E-2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1907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>
        <f t="shared" ca="1" si="7"/>
        <v>1.1695718564632642E-2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>
        <f t="shared" ca="1" si="7"/>
        <v>1.1138779585364422E-2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1908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1840</v>
      </c>
      <c r="O100" s="2" t="s">
        <v>120</v>
      </c>
      <c r="P100" s="2" t="s">
        <v>929</v>
      </c>
      <c r="Q100" s="1">
        <v>221.27</v>
      </c>
      <c r="R100" s="11">
        <f t="shared" ca="1" si="7"/>
        <v>1.2995242849591826E-3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1841</v>
      </c>
      <c r="O101" s="2" t="s">
        <v>120</v>
      </c>
      <c r="P101" s="2" t="s">
        <v>929</v>
      </c>
      <c r="Q101" s="1">
        <v>221.27</v>
      </c>
      <c r="R101" s="11">
        <f t="shared" ca="1" si="7"/>
        <v>1.2995242849591826E-3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1842</v>
      </c>
      <c r="O102" s="2" t="s">
        <v>120</v>
      </c>
      <c r="P102" s="2" t="s">
        <v>929</v>
      </c>
      <c r="Q102" s="1">
        <v>223.3</v>
      </c>
      <c r="R102" s="11">
        <f t="shared" ca="1" si="7"/>
        <v>1.311446526105597E-3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1843</v>
      </c>
      <c r="O103" s="2" t="s">
        <v>120</v>
      </c>
      <c r="P103" s="2" t="s">
        <v>929</v>
      </c>
      <c r="Q103" s="1">
        <v>893.2</v>
      </c>
      <c r="R103" s="11">
        <f t="shared" ca="1" si="7"/>
        <v>5.2457861044223879E-3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2.4581958066600108E-2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2.4449110236682916E-2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2.4542784988547603E-2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2.5011158747871031E-2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2.463645974041229E-2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2.4412491924590357E-2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2.4505315087801724E-2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3.4715863041052453E-2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2.4598138251013094E-2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2.3124889880777585E-2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2.4917483996006348E-2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2.7259352792623478E-2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2.5760556762788513E-2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2.3948376108533509E-2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2.2950314206847941E-2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3.4472308686204267E-2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3.5221706701121736E-2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3.4472308686204253E-2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3.0163270100428723E-2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3.2973512656369296E-2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3.334821166382803E-2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3.3348211663828037E-2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3.4472308686204267E-2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2.4319668761378987E-2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2.431966876137899E-2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2.2277559170728843E-2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2.4134022434956246E-2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3.0445997533329425E-2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5.3837434662594701E-3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5.0124508134139897E-3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2.3948376108533509E-2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2.320579080284255E-2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2.0792388559346921E-2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>
        <f t="shared" ca="1" si="7"/>
        <v>2.9239296411581604E-2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>
        <f t="shared" ca="1" si="7"/>
        <v>2.8218241616256537E-2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>
        <f t="shared" ca="1" si="7"/>
        <v>2.3855552945322139E-2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>
        <f t="shared" ca="1" si="7"/>
        <v>2.2834498149997065E-2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442.54</v>
      </c>
      <c r="R141" s="11">
        <f t="shared" ca="1" si="7"/>
        <v>2.5990485699183652E-3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1116.5</v>
      </c>
      <c r="R142" s="11">
        <f t="shared" ca="1" si="7"/>
        <v>6.5572326305279854E-3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1.287602043812768E-3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1.287602043812768E-3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1.287602043812768E-3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1.287602043812768E-3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1.287602043812768E-3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1.287602043812768E-3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1.4851706113819228E-3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1.4851706113819228E-3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1.4851706113819228E-3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1.4851706113819228E-3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1.4851706113819228E-3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1.287602043812768E-3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1.287602043812768E-3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1.4715451929288776E-3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1.2995242849591826E-3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1.4851706113819228E-3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1.2995242849591826E-3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1.2995242849591826E-3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1.498796029834968E-3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1.311446526105597E-3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1.311446526105597E-3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1.311446526105597E-3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1.311446526105597E-3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1.311446526105597E-3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1.311446526105597E-3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1.498796029834968E-3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1.311446526105597E-3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1.498796029834968E-3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1.498796029834968E-3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1.498796029834968E-3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1.311446526105597E-3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1.311446526105597E-3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1.2177717742409115E-3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1.311446526105597E-3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1.311446526105597E-3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1.311446526105597E-3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1.311446526105597E-3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1.498796029834968E-3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1.311446526105597E-3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1.498796029834968E-3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1.498796029834968E-3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1.124097022376226E-3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1.311446526105597E-3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1.311446526105597E-3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1.311446526105597E-3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1.498796029834968E-3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1.311446526105597E-3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1.311446526105597E-3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1.311446526105597E-3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1.311446526105597E-3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1.498796029834968E-3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1.311446526105597E-3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1.311446526105597E-3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1.498796029834968E-3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1.498796029834968E-3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1.498796029834968E-3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1.311446526105597E-3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1.311446526105597E-3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1.498796029834968E-3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1.311446526105597E-3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1.311446526105597E-3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1.311446526105597E-3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1.311446526105597E-3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1.311446526105597E-3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1.311446526105597E-3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1.311446526105597E-3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1.498796029834968E-3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1.498796029834968E-3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1.498796029834968E-3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1.4051212779702825E-3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1.311446526105597E-3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1.498796029834968E-3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1.498796029834968E-3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1.498796029834968E-3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1.311446526105597E-3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1.498796029834968E-3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1.311446526105597E-3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1.311446526105597E-3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1.311446526105597E-3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1.311446526105597E-3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1.311446526105597E-3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1.6861455335643392E-3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1.5924707816996533E-3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1.124097022376226E-3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1.498796029834968E-3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1.124097022376226E-3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1.311446526105597E-3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1.311446526105597E-3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1.311446526105597E-3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1.311446526105597E-3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1.2995242849591826E-3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1.1138779585364422E-3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1.2995242849591826E-3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1.4851706113819228E-3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1.2995242849591826E-3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1.4851706113819228E-3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1.2995242849591826E-3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1.4851706113819228E-3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1.2995242849591826E-3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1.2995242849591826E-3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1.4851706113819228E-3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1.4851706113819228E-3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1.6708169378046632E-3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1.2995242849591826E-3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1.2995242849591826E-3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1.2995242849591826E-3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1.2995242849591826E-3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1.2067011217478123E-3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1.2995242849591826E-3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1.2995242849591826E-3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1.2995242849591826E-3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1.6708169378046632E-3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1.4851706113819228E-3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1.4851706113819228E-3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1.4851706113819228E-3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1.2995242849591826E-3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1.2995242849591826E-3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1.4851706113819228E-3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1.2995242849591826E-3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1.2995242849591826E-3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1.1138779585364422E-3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1.1138779585364422E-3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1.1138779585364422E-3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1.4851706113819228E-3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1.4851706113819228E-3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1.4851706113819228E-3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1.6708169378046632E-3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1.4851706113819228E-3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1.4851706113819228E-3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1.4851706113819228E-3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1.4851706113819228E-3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1.4851706113819228E-3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1.3923474481705525E-3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1.2995242849591826E-3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1.4851706113819228E-3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1.4851706113819228E-3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1.4851706113819228E-3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1.4851706113819228E-3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1.4851706113819228E-3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1.3923474481705525E-3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1.4851706113819228E-3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1.4851706113819228E-3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1.4851706113819228E-3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1.4851706113819228E-3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1.6708169378046632E-3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1.2995242849591826E-3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1.1138779585364422E-3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1.2995242849591826E-3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1.4851706113819228E-3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1.2995242849591826E-3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1.6708169378046632E-3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1.5779937745932931E-3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1.4851706113819228E-3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1.2995242849591826E-3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1.6708169378046632E-3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1.4851706113819228E-3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1.6708169378046632E-3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1.6708169378046632E-3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1.1138779585364422E-3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1.3923474481705525E-3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1.4851706113819228E-3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1.6708169378046632E-3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1.4851706113819228E-3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1.6708169378046632E-3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1.5779937745932931E-3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1.6708169378046632E-3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1.5779937745932931E-3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1.6708169378046632E-3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1.6708169378046632E-3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1.6708169378046632E-3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1.6708169378046632E-3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1.6708169378046632E-3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1.6708169378046632E-3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1.4051212779702825E-3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1.6861455335643392E-3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1.6861455335643392E-3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1.6861455335643392E-3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1.6861455335643392E-3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1.6861455335643392E-3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1.6861455335643392E-3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1.124097022376226E-3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1.311446526105597E-3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1.498796029834968E-3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1.311446526105597E-3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1.498796029834968E-3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1.498796029834968E-3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1.498796029834968E-3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1.311446526105597E-3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1.311446526105597E-3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1.311446526105597E-3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1.311446526105597E-3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1.311446526105597E-3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1.498796029834968E-3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1.311446526105597E-3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1.311446526105597E-3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1.498796029834968E-3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1.498796029834968E-3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1.498796029834968E-3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1.498796029834968E-3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1.6861455335643392E-3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1.311446526105597E-3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1.498796029834968E-3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1.498796029834968E-3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1.6861455335643392E-3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1.311446526105597E-3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1.498796029834968E-3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1.6861455335643392E-3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1.6861455335643392E-3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1.498796029834968E-3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1.498796029834968E-3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1.498796029834968E-3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1.498796029834968E-3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1.498796029834968E-3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1.498796029834968E-3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1.2177717742409115E-3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1.6861455335643392E-3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1.6861455335643392E-3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1.6861455335643392E-3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1.6861455335643392E-3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1.4051212779702825E-3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1.498796029834968E-3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1.124097022376226E-3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1.6861455335643392E-3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1.498796029834968E-3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1.6861455335643392E-3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1.6861455335643392E-3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1.6861455335643392E-3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1.6861455335643392E-3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1.6861455335643392E-3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1.6861455335643392E-3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1.6861455335643392E-3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1.6861455335643392E-3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1.4851706113819228E-3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1.4851706113819228E-3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1.4851706113819228E-3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1.4851706113819228E-3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1.4851706113819228E-3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1.4851706113819228E-3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1.6708169378046632E-3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1.6708169378046632E-3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1.6708169378046632E-3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1.2995242849591826E-3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1.4851706113819228E-3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1.2995242849591826E-3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1.4851706113819228E-3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1.4851706113819228E-3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1.4851706113819228E-3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1.4851706113819228E-3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1.498796029834968E-3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1.498796029834968E-3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1.498796029834968E-3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1.498796029834968E-3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1.498796029834968E-3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1.498796029834968E-3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1.4051212779702825E-3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5.6204851118811299E-4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1.498796029834968E-3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1.498796029834968E-3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1.498796029834968E-3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1.498796029834968E-3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1.498796029834968E-3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1.498796029834968E-3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1.498796029834968E-3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1.498796029834968E-3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1.498796029834968E-3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1.498796029834968E-3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1.311446526105597E-3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1.498796029834968E-3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1.6861455335643392E-3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1.6861455335643392E-3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1.498796029834968E-3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1.6861455335643392E-3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1.6861455335643392E-3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1.498796029834968E-3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1.498796029834968E-3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1.311446526105597E-3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1.311446526105597E-3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1.4051212779702825E-3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1.498796029834968E-3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1.498796029834968E-3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9.3674751864685499E-4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1.2177717742409115E-3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1.311446526105597E-3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1.498796029834968E-3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1.4051212779702825E-3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1.2177717742409115E-3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1.124097022376226E-3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1.6861455335643392E-3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1.498796029834968E-3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1.6861455335643392E-3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1.311446526105597E-3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1.311446526105597E-3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1.498796029834968E-3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1.311446526105597E-3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1.498796029834968E-3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1.498796029834968E-3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1.498796029834968E-3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1.498796029834968E-3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1.498796029834968E-3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1.498796029834968E-3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1.498796029834968E-3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1.498796029834968E-3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1.498796029834968E-3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1.498796029834968E-3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1.498796029834968E-3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1.311446526105597E-3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1.498796029834968E-3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1.498796029834968E-3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1.498796029834968E-3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1.498796029834968E-3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1.311446526105597E-3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1.498796029834968E-3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1.498796029834968E-3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1.498796029834968E-3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1.6861455335643392E-3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1.6861455335643392E-3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1.4051212779702825E-3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1.6861455335643392E-3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1.5924707816996533E-3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1.498796029834968E-3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1.498796029834968E-3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1.311446526105597E-3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7.4939801491748399E-4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1.0304222705115405E-3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1.498796029834968E-3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9.3674751864685499E-4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1.498796029834968E-3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1.498796029834968E-3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1.124097022376226E-3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1.5924707816996533E-3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1.498796029834968E-3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1.498796029834968E-3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1.498796029834968E-3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1.498796029834968E-3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1.6861455335643392E-3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1.498796029834968E-3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1.498796029834968E-3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1.6861455335643392E-3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1.498796029834968E-3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1.6861455335643392E-3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1.498796029834968E-3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1.498796029834968E-3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1.6861455335643392E-3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1.498796029834968E-3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1.2177717742409115E-3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1.498796029834968E-3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1.498796029834968E-3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1.498796029834968E-3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1.498796029834968E-3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1.6861455335643392E-3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1.124097022376226E-3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1.6861455335643392E-3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1.498796029834968E-3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1.4051212779702825E-3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1.498796029834968E-3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1.498796029834968E-3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1.6861455335643392E-3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1.498796029834968E-3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1.4051212779702825E-3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1.124097022376226E-3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1.498796029834968E-3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1.311446526105597E-3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1.4051212779702825E-3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1.498796029834968E-3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1.124097022376226E-3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1.498796029834968E-3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1.311446526105597E-3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1.498796029834968E-3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1.498796029834968E-3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1.498796029834968E-3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1.311446526105597E-3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1.2177717742409115E-3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1.6861455335643392E-3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1.498796029834968E-3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1.6861455335643392E-3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1.4051212779702825E-3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1.5924707816996533E-3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1.311446526105597E-3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1.4051212779702825E-3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1.498796029834968E-3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1.5924707816996533E-3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1.498796029834968E-3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1.311446526105597E-3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1.6861455335643392E-3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1.6861455335643392E-3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1.6861455335643392E-3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1.498796029834968E-3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1.498796029834968E-3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9.3674751864685499E-4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1.124097022376226E-3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1.311446526105597E-3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9.3674751864685499E-4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1.5924707816996533E-3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1.5924707816996533E-3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1.498796029834968E-3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1.0304222705115405E-3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1.124097022376226E-3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1.311446526105597E-3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1.498796029834968E-3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1.498796029834968E-3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1.2177717742409115E-3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1.124097022376226E-3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1.5924707816996533E-3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1.6861455335643392E-3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1.498796029834968E-3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1.498796029834968E-3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1.498796029834968E-3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1.311446526105597E-3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1.124097022376226E-3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1.4051212779702825E-3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1.4051212779702825E-3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1.311446526105597E-3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1.498796029834968E-3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1.124097022376226E-3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1.498796029834968E-3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1.6861455335643392E-3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1.6861455335643392E-3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1.6861455335643392E-3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1.498796029834968E-3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1.498796029834968E-3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1.498796029834968E-3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1.498796029834968E-3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1.498796029834968E-3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1.2177717742409115E-3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1.4051212779702825E-3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1.311446526105597E-3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1.4051212779702825E-3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1.498796029834968E-3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1.311446526105597E-3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1.498796029834968E-3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1.498796029834968E-3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1.498796029834968E-3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1.311446526105597E-3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1.311446526105597E-3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1.498796029834968E-3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1.124097022376226E-3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1.311446526105597E-3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1.124097022376226E-3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1.498796029834968E-3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1.498796029834968E-3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1.498796029834968E-3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1.4051212779702825E-3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1.498796029834968E-3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1.498796029834968E-3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1.498796029834968E-3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1.311446526105597E-3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1.6861455335643392E-3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1.498796029834968E-3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1.6861455335643392E-3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1.498796029834968E-3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1.2067011217478123E-3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1.2995242849591826E-3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1.4851706113819228E-3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1.2995242849591826E-3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1.2995242849591826E-3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1.2995242849591826E-3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1.6708169378046632E-3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1.6708169378046632E-3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1.3923474481705525E-3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1.4851706113819228E-3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1.2995242849591826E-3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1.6708169378046632E-3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1.4851706113819228E-3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1.4851706113819228E-3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1.4851706113819228E-3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1.2995242849591826E-3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1.4851706113819228E-3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1.2067011217478123E-3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1.2067011217478123E-3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1.2995242849591826E-3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1.4851706113819228E-3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1.4851706113819228E-3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1.4851706113819228E-3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1.4851706113819228E-3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1.4851706113819228E-3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1.6708169378046632E-3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1.4851706113819228E-3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6.4976214247959129E-4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1.2995242849591826E-3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1.2995242849591826E-3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1.2995242849591826E-3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1.3923474481705525E-3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1.4851706113819228E-3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1.2995242849591826E-3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1.2995242849591826E-3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1.3923474481705525E-3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1.2995242849591826E-3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8.3540846890233162E-4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1.2995242849591826E-3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1.2995242849591826E-3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1.2995242849591826E-3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1.2995242849591826E-3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1.4851706113819228E-3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1.3923474481705525E-3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1.6708169378046632E-3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1.2995242849591826E-3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1.4851706113819228E-3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9.2823163211370183E-4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1.2995242849591826E-3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1.4851706113819228E-3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1.3923474481705525E-3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1.1138779585364422E-3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1.5779937745932931E-3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1.2995242849591826E-3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1.2995242849591826E-3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1.2995242849591826E-3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1.2995242849591826E-3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1.2067011217478123E-3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8.3540846890233162E-4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1.4851706113819228E-3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1.4851706113819228E-3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1.4851706113819228E-3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1.2067011217478123E-3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1.2995242849591826E-3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1.4851706113819228E-3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1.2995242849591826E-3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1.4851706113819228E-3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1.3923474481705525E-3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1.3923474481705525E-3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1.2995242849591826E-3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1.2995242849591826E-3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1.4851706113819228E-3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3.712926528454807E-4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1.4851706113819228E-3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1.0210547953250718E-3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1.0210547953250718E-3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1.2995242849591826E-3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1.4851706113819228E-3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1.3923474481705525E-3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1.2995242849591826E-3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1.3923474481705525E-3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9.2823163211370183E-4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1.4851706113819228E-3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1.4851706113819228E-3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1.4851706113819228E-3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1.2995242849591826E-3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1.4851706113819228E-3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1.0210547953250718E-3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1.3923474481705525E-3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1.6708169378046632E-3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1.6708169378046632E-3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1.4851706113819228E-3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1.4851706113819228E-3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1.2995242849591826E-3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1.4851706113819228E-3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1.2995242849591826E-3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1.2995242849591826E-3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1.2995242849591826E-3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1.1138779585364422E-3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1.2995242849591826E-3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1.2995242849591826E-3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>
        <f t="shared" ca="1" si="38"/>
        <v>1.2995242849591826E-3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>
        <f t="shared" ca="1" si="38"/>
        <v>1.2995242849591826E-3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>
        <f t="shared" ca="1" si="38"/>
        <v>1.2995242849591826E-3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>
        <f t="shared" ca="1" si="38"/>
        <v>1.1138779585364422E-3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>
        <f t="shared" ca="1" si="38"/>
        <v>1.4851706113819228E-3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>
        <f t="shared" ca="1" si="38"/>
        <v>1.4851706113819228E-3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>
        <f t="shared" ca="1" si="38"/>
        <v>1.6708169378046632E-3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>
        <f t="shared" ca="1" si="38"/>
        <v>9.2823163211370183E-4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>
        <f t="shared" ca="1" si="38"/>
        <v>1.2995242849591826E-3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>
        <f t="shared" ca="1" si="38"/>
        <v>1.1138779585364422E-3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>
        <f t="shared" ca="1" si="38"/>
        <v>9.2823163211370183E-4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>
        <f t="shared" ca="1" si="38"/>
        <v>1.4851706113819228E-3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>
        <f t="shared" ca="1" si="38"/>
        <v>1.4851706113819228E-3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>
        <f t="shared" ca="1" si="38"/>
        <v>1.3923474481705525E-3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>
        <f t="shared" ca="1" si="38"/>
        <v>1.4851706113819228E-3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>
        <f t="shared" ca="1" si="38"/>
        <v>1.4851706113819228E-3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>
        <f t="shared" ca="1" si="38"/>
        <v>1.4851706113819228E-3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>
        <f t="shared" ca="1" si="38"/>
        <v>1.2067011217478123E-3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>
        <f t="shared" ca="1" si="38"/>
        <v>1.1138779585364422E-3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>
        <f t="shared" ca="1" si="38"/>
        <v>1.3923474481705525E-3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>
        <f t="shared" ca="1" si="38"/>
        <v>1.2995242849591826E-3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>
        <f t="shared" ca="1" si="38"/>
        <v>1.2067011217478123E-3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>
        <f t="shared" ca="1" si="38"/>
        <v>1.2995242849591826E-3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>
        <f t="shared" ca="1" si="38"/>
        <v>9.2823163211370183E-4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>
        <f t="shared" ca="1" si="38"/>
        <v>1.1138779585364422E-3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>
        <f t="shared" ca="1" si="38"/>
        <v>1.2067011217478123E-3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>
        <f t="shared" ca="1" si="38"/>
        <v>1.3923474481705525E-3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>
        <f t="shared" ca="1" si="38"/>
        <v>1.6708169378046632E-3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>
        <f t="shared" ca="1" si="38"/>
        <v>1.2067011217478123E-3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>
        <f t="shared" ca="1" si="38"/>
        <v>1.2067011217478123E-3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>
        <f t="shared" ca="1" si="38"/>
        <v>9.2823163211370183E-4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>
        <f t="shared" ca="1" si="38"/>
        <v>1.6708169378046632E-3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>
        <f t="shared" ca="1" si="38"/>
        <v>1.1138779585364422E-3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>
        <f t="shared" ca="1" si="38"/>
        <v>1.4851706113819228E-3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>
        <f t="shared" ca="1" si="38"/>
        <v>1.4851706113819228E-3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>
        <f t="shared" ca="1" si="38"/>
        <v>1.4851706113819228E-3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>
        <f t="shared" ca="1" si="38"/>
        <v>1.4851706113819228E-3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>
        <f t="shared" ca="1" si="38"/>
        <v>1.6708169378046632E-3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>
        <f t="shared" ca="1" si="38"/>
        <v>1.4851706113819228E-3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>
        <f t="shared" ca="1" si="38"/>
        <v>1.6708169378046632E-3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>
        <f t="shared" ca="1" si="38"/>
        <v>1.6708169378046632E-3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>
        <f t="shared" ca="1" si="38"/>
        <v>9.2823163211370183E-4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>
        <f t="shared" ca="1" si="38"/>
        <v>1.6708169378046632E-3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>
        <f t="shared" ca="1" si="38"/>
        <v>1.2995242849591826E-3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>
        <f t="shared" ca="1" si="38"/>
        <v>1.4851706113819228E-3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>
        <f t="shared" ca="1" si="38"/>
        <v>1.2995242849591826E-3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>
        <f t="shared" ca="1" si="38"/>
        <v>1.4851706113819228E-3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>
        <f t="shared" ca="1" si="38"/>
        <v>1.2995242849591826E-3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>
        <f t="shared" ca="1" si="38"/>
        <v>5.5693897926822108E-4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>
        <f t="shared" ca="1" si="38"/>
        <v>1.4851706113819228E-3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>
        <f t="shared" ca="1" si="38"/>
        <v>1.2995242849591826E-3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>
        <f t="shared" ca="1" si="38"/>
        <v>1.4851706113819228E-3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>
        <f t="shared" ca="1" si="38"/>
        <v>1.4851706113819228E-3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>
        <f t="shared" ca="1" si="38"/>
        <v>1.4851706113819228E-3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>
        <f t="shared" ca="1" si="38"/>
        <v>1.4851706113819228E-3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>
        <f t="shared" ca="1" si="38"/>
        <v>1.2995242849591826E-3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>
        <f t="shared" ref="R765:R828" ca="1" si="40">Q765/$AC$4</f>
        <v>1.4851706113819228E-3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>
        <f t="shared" ca="1" si="40"/>
        <v>1.3923474481705525E-3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>
        <f t="shared" ca="1" si="40"/>
        <v>1.4851706113819228E-3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>
        <f t="shared" ca="1" si="40"/>
        <v>1.6708169378046632E-3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>
        <f t="shared" ca="1" si="40"/>
        <v>1.5779937745932931E-3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>
        <f t="shared" ca="1" si="40"/>
        <v>1.3923474481705525E-3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>
        <f t="shared" ca="1" si="40"/>
        <v>1.2995242849591826E-3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>
        <f t="shared" ca="1" si="40"/>
        <v>1.2995242849591826E-3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>
        <f t="shared" ca="1" si="40"/>
        <v>1.5779937745932931E-3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>
        <f t="shared" ca="1" si="40"/>
        <v>1.6708169378046632E-3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>
        <f t="shared" ca="1" si="40"/>
        <v>1.3923474481705525E-3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>
        <f t="shared" ca="1" si="40"/>
        <v>1.4851706113819228E-3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>
        <f t="shared" ca="1" si="40"/>
        <v>1.5779937745932931E-3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>
        <f t="shared" ca="1" si="40"/>
        <v>1.2995242849591826E-3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>
        <f t="shared" ca="1" si="40"/>
        <v>1.3923474481705525E-3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>
        <f t="shared" ca="1" si="40"/>
        <v>1.4851706113819228E-3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>
        <f t="shared" ca="1" si="40"/>
        <v>1.4851706113819228E-3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>
        <f t="shared" ca="1" si="40"/>
        <v>1.4851706113819228E-3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>
        <f t="shared" ca="1" si="40"/>
        <v>1.4851706113819228E-3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>
        <f t="shared" ca="1" si="40"/>
        <v>1.5779937745932931E-3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>
        <f t="shared" ca="1" si="40"/>
        <v>1.4851706113819228E-3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>
        <f t="shared" ca="1" si="40"/>
        <v>1.4851706113819228E-3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>
        <f t="shared" ca="1" si="40"/>
        <v>1.3923474481705525E-3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>
        <f t="shared" ca="1" si="40"/>
        <v>1.4851706113819228E-3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>
        <f t="shared" ca="1" si="40"/>
        <v>1.4851706113819228E-3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>
        <f t="shared" ca="1" si="40"/>
        <v>1.4851706113819228E-3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>
        <f t="shared" ca="1" si="40"/>
        <v>1.4851706113819228E-3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>
        <f t="shared" ca="1" si="40"/>
        <v>1.3923474481705525E-3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>
        <f t="shared" ca="1" si="40"/>
        <v>1.5779937745932931E-3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>
        <f t="shared" ca="1" si="40"/>
        <v>1.4851706113819228E-3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>
        <f t="shared" ca="1" si="40"/>
        <v>1.4851706113819228E-3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>
        <f t="shared" ca="1" si="40"/>
        <v>1.4851706113819228E-3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>
        <f t="shared" ca="1" si="40"/>
        <v>1.4851706113819228E-3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>
        <f t="shared" ca="1" si="40"/>
        <v>1.4851706113819228E-3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>
        <f t="shared" ca="1" si="40"/>
        <v>7.425853056909614E-4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>
        <f t="shared" ca="1" si="40"/>
        <v>1.2067011217478123E-3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>
        <f t="shared" ca="1" si="40"/>
        <v>1.2995242849591826E-3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>
        <f t="shared" ca="1" si="40"/>
        <v>1.2995242849591826E-3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>
        <f t="shared" ca="1" si="40"/>
        <v>1.0210547953250718E-3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>
        <f t="shared" ca="1" si="40"/>
        <v>1.4851706113819228E-3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>
        <f t="shared" ca="1" si="40"/>
        <v>1.4851706113819228E-3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>
        <f t="shared" ca="1" si="40"/>
        <v>1.4851706113819228E-3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>
        <f t="shared" ca="1" si="40"/>
        <v>1.6708169378046632E-3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>
        <f t="shared" ca="1" si="40"/>
        <v>1.2067011217478123E-3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>
        <f t="shared" ca="1" si="40"/>
        <v>1.2067011217478123E-3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>
        <f t="shared" ca="1" si="40"/>
        <v>1.2995242849591826E-3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1895</v>
      </c>
      <c r="O819" s="2" t="s">
        <v>42</v>
      </c>
      <c r="P819" s="2" t="s">
        <v>925</v>
      </c>
      <c r="Q819" s="1">
        <v>252.88</v>
      </c>
      <c r="R819" s="11">
        <f t="shared" ca="1" si="40"/>
        <v>1.4851706113819228E-3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1896</v>
      </c>
      <c r="O820" s="2" t="s">
        <v>42</v>
      </c>
      <c r="P820" s="2" t="s">
        <v>925</v>
      </c>
      <c r="Q820" s="1">
        <v>252.88</v>
      </c>
      <c r="R820" s="11">
        <f t="shared" ca="1" si="40"/>
        <v>1.4851706113819228E-3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1897</v>
      </c>
      <c r="O821" s="2" t="s">
        <v>42</v>
      </c>
      <c r="P821" s="2" t="s">
        <v>925</v>
      </c>
      <c r="Q821" s="1">
        <v>221.27</v>
      </c>
      <c r="R821" s="11">
        <f t="shared" ca="1" si="40"/>
        <v>1.2995242849591826E-3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1898</v>
      </c>
      <c r="O822" s="2" t="s">
        <v>42</v>
      </c>
      <c r="P822" s="2" t="s">
        <v>925</v>
      </c>
      <c r="Q822" s="1">
        <v>205.465</v>
      </c>
      <c r="R822" s="11">
        <f t="shared" ca="1" si="40"/>
        <v>1.2067011217478123E-3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1899</v>
      </c>
      <c r="O823" s="2" t="s">
        <v>42</v>
      </c>
      <c r="P823" s="2" t="s">
        <v>925</v>
      </c>
      <c r="Q823" s="1">
        <v>252.88</v>
      </c>
      <c r="R823" s="11">
        <f t="shared" ca="1" si="40"/>
        <v>1.4851706113819228E-3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1900</v>
      </c>
      <c r="O824" s="2" t="s">
        <v>42</v>
      </c>
      <c r="P824" s="2" t="s">
        <v>925</v>
      </c>
      <c r="Q824" s="1">
        <v>252.88</v>
      </c>
      <c r="R824" s="11">
        <f t="shared" ca="1" si="40"/>
        <v>1.4851706113819228E-3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>
        <f t="shared" ca="1" si="40"/>
        <v>7.425853056909614E-4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>
        <f t="shared" ca="1" si="40"/>
        <v>6.4976214247959129E-4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>
        <f t="shared" ca="1" si="40"/>
        <v>1.4851706113819228E-3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>
        <f t="shared" ca="1" si="40"/>
        <v>1.6708169378046632E-3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>
        <f t="shared" ref="R829:R864" ca="1" si="42">Q829/$AC$4</f>
        <v>1.4851706113819228E-3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>
        <f t="shared" ca="1" si="42"/>
        <v>1.6708169378046632E-3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>
        <f t="shared" ca="1" si="42"/>
        <v>1.2067011217478123E-3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>
        <f t="shared" ca="1" si="42"/>
        <v>1.2995242849591826E-3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>
        <f t="shared" ca="1" si="42"/>
        <v>1.4851706113819228E-3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>
        <f t="shared" ca="1" si="42"/>
        <v>1.2067011217478123E-3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>
        <f t="shared" ca="1" si="42"/>
        <v>1.2995242849591826E-3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>
        <f t="shared" ca="1" si="42"/>
        <v>1.1138779585364422E-3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1901</v>
      </c>
      <c r="O837" s="2" t="s">
        <v>42</v>
      </c>
      <c r="P837" s="2" t="s">
        <v>925</v>
      </c>
      <c r="Q837" s="1">
        <v>221.27</v>
      </c>
      <c r="R837" s="11">
        <f t="shared" ca="1" si="42"/>
        <v>1.2995242849591826E-3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1902</v>
      </c>
      <c r="O838" s="2" t="s">
        <v>42</v>
      </c>
      <c r="P838" s="2" t="s">
        <v>925</v>
      </c>
      <c r="Q838" s="1">
        <v>252.88</v>
      </c>
      <c r="R838" s="11">
        <f t="shared" ca="1" si="42"/>
        <v>1.4851706113819228E-3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1903</v>
      </c>
      <c r="O839" s="2" t="s">
        <v>42</v>
      </c>
      <c r="P839" s="2" t="s">
        <v>925</v>
      </c>
      <c r="Q839" s="1">
        <v>252.88</v>
      </c>
      <c r="R839" s="11">
        <f t="shared" ca="1" si="42"/>
        <v>1.4851706113819228E-3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1904</v>
      </c>
      <c r="O840" s="2" t="s">
        <v>42</v>
      </c>
      <c r="P840" s="2" t="s">
        <v>925</v>
      </c>
      <c r="Q840" s="1">
        <v>189.66</v>
      </c>
      <c r="R840" s="11">
        <f t="shared" ca="1" si="42"/>
        <v>1.1138779585364422E-3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1905</v>
      </c>
      <c r="O841" s="2" t="s">
        <v>42</v>
      </c>
      <c r="P841" s="2" t="s">
        <v>925</v>
      </c>
      <c r="Q841" s="1">
        <v>205.465</v>
      </c>
      <c r="R841" s="11">
        <f t="shared" ca="1" si="42"/>
        <v>1.2067011217478123E-3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1906</v>
      </c>
      <c r="O842" s="2" t="s">
        <v>42</v>
      </c>
      <c r="P842" s="2" t="s">
        <v>925</v>
      </c>
      <c r="Q842" s="1">
        <v>158.05000000000001</v>
      </c>
      <c r="R842" s="11">
        <f t="shared" ca="1" si="42"/>
        <v>9.2823163211370183E-4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1851</v>
      </c>
      <c r="O843" s="351" t="s">
        <v>120</v>
      </c>
      <c r="P843" s="351" t="s">
        <v>929</v>
      </c>
      <c r="Q843" s="1">
        <v>0</v>
      </c>
      <c r="R843" s="11">
        <f t="shared" ca="1" si="42"/>
        <v>0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1852</v>
      </c>
      <c r="O844" s="351" t="s">
        <v>120</v>
      </c>
      <c r="P844" s="351" t="s">
        <v>929</v>
      </c>
      <c r="Q844" s="1">
        <v>0</v>
      </c>
      <c r="R844" s="11">
        <f t="shared" ca="1" si="42"/>
        <v>0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1853</v>
      </c>
      <c r="O845" s="351" t="s">
        <v>120</v>
      </c>
      <c r="P845" s="351" t="s">
        <v>929</v>
      </c>
      <c r="Q845" s="1">
        <v>0</v>
      </c>
      <c r="R845" s="11">
        <f t="shared" ca="1" si="42"/>
        <v>0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1854</v>
      </c>
      <c r="O846" s="351" t="s">
        <v>120</v>
      </c>
      <c r="P846" s="351" t="s">
        <v>929</v>
      </c>
      <c r="Q846" s="1">
        <v>0</v>
      </c>
      <c r="R846" s="11">
        <f t="shared" ca="1" si="42"/>
        <v>0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1855</v>
      </c>
      <c r="O847" s="351" t="s">
        <v>120</v>
      </c>
      <c r="P847" s="351" t="s">
        <v>929</v>
      </c>
      <c r="Q847" s="1">
        <v>0</v>
      </c>
      <c r="R847" s="11">
        <f t="shared" ca="1" si="42"/>
        <v>0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1856</v>
      </c>
      <c r="O848" s="351" t="s">
        <v>120</v>
      </c>
      <c r="P848" s="351" t="s">
        <v>929</v>
      </c>
      <c r="Q848" s="1">
        <v>0</v>
      </c>
      <c r="R848" s="11">
        <f t="shared" ca="1" si="42"/>
        <v>0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1857</v>
      </c>
      <c r="O849" s="351" t="s">
        <v>120</v>
      </c>
      <c r="P849" s="351" t="s">
        <v>929</v>
      </c>
      <c r="Q849" s="1">
        <v>221.27</v>
      </c>
      <c r="R849" s="11">
        <f t="shared" ca="1" si="42"/>
        <v>1.2995242849591826E-3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1858</v>
      </c>
      <c r="O850" s="351" t="s">
        <v>120</v>
      </c>
      <c r="P850" s="351" t="s">
        <v>929</v>
      </c>
      <c r="Q850" s="1">
        <v>0</v>
      </c>
      <c r="R850" s="11">
        <f t="shared" ca="1" si="42"/>
        <v>0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1859</v>
      </c>
      <c r="O851" s="351" t="s">
        <v>120</v>
      </c>
      <c r="P851" s="351" t="s">
        <v>929</v>
      </c>
      <c r="Q851" s="1">
        <v>0</v>
      </c>
      <c r="R851" s="11">
        <f t="shared" ca="1" si="42"/>
        <v>0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1860</v>
      </c>
      <c r="O852" s="351" t="s">
        <v>120</v>
      </c>
      <c r="P852" s="351" t="s">
        <v>929</v>
      </c>
      <c r="Q852" s="1">
        <v>0</v>
      </c>
      <c r="R852" s="11">
        <f t="shared" ca="1" si="42"/>
        <v>0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1861</v>
      </c>
      <c r="O853" s="351" t="s">
        <v>120</v>
      </c>
      <c r="P853" s="351" t="s">
        <v>929</v>
      </c>
      <c r="Q853" s="1">
        <v>0</v>
      </c>
      <c r="R853" s="11">
        <f t="shared" ca="1" si="42"/>
        <v>0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1862</v>
      </c>
      <c r="O854" s="351" t="s">
        <v>120</v>
      </c>
      <c r="P854" s="351" t="s">
        <v>929</v>
      </c>
      <c r="Q854" s="1">
        <v>0</v>
      </c>
      <c r="R854" s="11">
        <f t="shared" ca="1" si="42"/>
        <v>0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1863</v>
      </c>
      <c r="O855" s="351" t="s">
        <v>120</v>
      </c>
      <c r="P855" s="351" t="s">
        <v>929</v>
      </c>
      <c r="Q855" s="1">
        <v>0</v>
      </c>
      <c r="R855" s="11">
        <f t="shared" ca="1" si="42"/>
        <v>0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1864</v>
      </c>
      <c r="O856" s="351" t="s">
        <v>120</v>
      </c>
      <c r="P856" s="351" t="s">
        <v>929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1865</v>
      </c>
      <c r="O857" s="351" t="s">
        <v>120</v>
      </c>
      <c r="P857" s="351" t="s">
        <v>929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1866</v>
      </c>
      <c r="O858" s="351" t="s">
        <v>120</v>
      </c>
      <c r="P858" s="351" t="s">
        <v>929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1867</v>
      </c>
      <c r="O859" s="351" t="s">
        <v>120</v>
      </c>
      <c r="P859" s="351" t="s">
        <v>929</v>
      </c>
      <c r="Q859" s="1">
        <v>221.27</v>
      </c>
      <c r="R859" s="11">
        <f t="shared" ca="1" si="42"/>
        <v>1.2995242849591826E-3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1868</v>
      </c>
      <c r="O860" s="351" t="s">
        <v>120</v>
      </c>
      <c r="P860" s="351" t="s">
        <v>929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1869</v>
      </c>
      <c r="O861" s="351" t="s">
        <v>120</v>
      </c>
      <c r="P861" s="351" t="s">
        <v>929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1870</v>
      </c>
      <c r="O862" s="351" t="s">
        <v>120</v>
      </c>
      <c r="P862" s="351" t="s">
        <v>929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1871</v>
      </c>
      <c r="O863" s="351" t="s">
        <v>120</v>
      </c>
      <c r="P863" s="351" t="s">
        <v>929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1872</v>
      </c>
      <c r="O864" s="351" t="s">
        <v>120</v>
      </c>
      <c r="P864" s="351" t="s">
        <v>929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1873</v>
      </c>
      <c r="O865" s="351" t="s">
        <v>120</v>
      </c>
      <c r="P865" s="351" t="s">
        <v>929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1874</v>
      </c>
      <c r="O866" s="351" t="s">
        <v>120</v>
      </c>
      <c r="P866" s="351" t="s">
        <v>929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1875</v>
      </c>
      <c r="O867" s="351" t="s">
        <v>120</v>
      </c>
      <c r="P867" s="351" t="s">
        <v>929</v>
      </c>
      <c r="Q867" s="1">
        <v>0</v>
      </c>
      <c r="R867" s="11">
        <f t="shared" ca="1" si="44"/>
        <v>0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1876</v>
      </c>
      <c r="O868" s="351" t="s">
        <v>120</v>
      </c>
      <c r="P868" s="351" t="s">
        <v>929</v>
      </c>
      <c r="Q868" s="1">
        <v>0</v>
      </c>
      <c r="R868" s="11">
        <f t="shared" ca="1" si="44"/>
        <v>0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1877</v>
      </c>
      <c r="O869" s="351" t="s">
        <v>120</v>
      </c>
      <c r="P869" s="351" t="s">
        <v>929</v>
      </c>
      <c r="Q869" s="1">
        <v>223.3</v>
      </c>
      <c r="R869" s="11">
        <f t="shared" ca="1" si="44"/>
        <v>1.311446526105597E-3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1878</v>
      </c>
      <c r="O870" s="351" t="s">
        <v>120</v>
      </c>
      <c r="P870" s="351" t="s">
        <v>929</v>
      </c>
      <c r="Q870" s="1">
        <v>0</v>
      </c>
      <c r="R870" s="11">
        <f t="shared" ca="1" si="44"/>
        <v>0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1879</v>
      </c>
      <c r="O871" s="351" t="s">
        <v>120</v>
      </c>
      <c r="P871" s="351" t="s">
        <v>929</v>
      </c>
      <c r="Q871" s="1">
        <v>0</v>
      </c>
      <c r="R871" s="11">
        <f t="shared" ca="1" si="44"/>
        <v>0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1880</v>
      </c>
      <c r="O872" s="351" t="s">
        <v>120</v>
      </c>
      <c r="P872" s="351" t="s">
        <v>929</v>
      </c>
      <c r="Q872" s="1">
        <v>223.3</v>
      </c>
      <c r="R872" s="11">
        <f t="shared" ca="1" si="44"/>
        <v>1.311446526105597E-3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1881</v>
      </c>
      <c r="O873" s="351" t="s">
        <v>120</v>
      </c>
      <c r="P873" s="351" t="s">
        <v>929</v>
      </c>
      <c r="Q873" s="1">
        <v>223.3</v>
      </c>
      <c r="R873" s="11">
        <f t="shared" ca="1" si="44"/>
        <v>1.311446526105597E-3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1882</v>
      </c>
      <c r="O874" s="351" t="s">
        <v>120</v>
      </c>
      <c r="P874" s="351" t="s">
        <v>929</v>
      </c>
      <c r="Q874" s="1">
        <v>223.3</v>
      </c>
      <c r="R874" s="11">
        <f t="shared" ca="1" si="44"/>
        <v>1.311446526105597E-3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1883</v>
      </c>
      <c r="O875" s="351" t="s">
        <v>120</v>
      </c>
      <c r="P875" s="351" t="s">
        <v>929</v>
      </c>
      <c r="Q875" s="1">
        <v>223.3</v>
      </c>
      <c r="R875" s="11">
        <f t="shared" ca="1" si="44"/>
        <v>1.311446526105597E-3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1884</v>
      </c>
      <c r="O876" s="351" t="s">
        <v>120</v>
      </c>
      <c r="P876" s="351" t="s">
        <v>929</v>
      </c>
      <c r="Q876" s="1">
        <v>0</v>
      </c>
      <c r="R876" s="11">
        <f t="shared" ca="1" si="44"/>
        <v>0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1885</v>
      </c>
      <c r="O877" s="351" t="s">
        <v>120</v>
      </c>
      <c r="P877" s="351" t="s">
        <v>929</v>
      </c>
      <c r="Q877" s="1">
        <v>0</v>
      </c>
      <c r="R877" s="11">
        <f t="shared" ca="1" si="44"/>
        <v>0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1886</v>
      </c>
      <c r="O878" s="351" t="s">
        <v>120</v>
      </c>
      <c r="P878" s="351" t="s">
        <v>929</v>
      </c>
      <c r="Q878" s="1">
        <v>0</v>
      </c>
      <c r="R878" s="11">
        <f t="shared" ca="1" si="44"/>
        <v>0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2.4581958066600108E-2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4.8991895225230515E-2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4.9647618488283314E-2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4.9103453338814849E-2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3.4715863041052453E-2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4.3902801433018161E-2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2.4917483996006348E-2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9.4212955893580752E-2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6.7258471838844203E-2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5.1989487284900451E-2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5.4706055088976337E-2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6.5103952545956439E-2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8.6975303929053879E-2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2.6825894168085982E-2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1887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2.4581958066600108E-2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4.8991895225230515E-2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4.9647618488283314E-2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4.9103453338814849E-2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3.4715863041052453E-2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4.3902801433018161E-2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2.4917483996006348E-2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9.4212955893580752E-2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7.0162389146649476E-2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6.5759675809009252E-2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6.8382568861220419E-2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6.85699183649498E-2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8.6975303929053879E-2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2.6825894168085982E-2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2.4581958066600108E-2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4.8991895225230515E-2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4.9647618488283314E-2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4.9103453338814849E-2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3.4715863041052453E-2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4.3902801433018161E-2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2.4917483996006348E-2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9.4212955893580752E-2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6.7258471838844203E-2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5.1989487284900451E-2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5.4706055088976337E-2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6.5103952545956439E-2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8.6975303929053879E-2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2.6825894168085982E-2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>
        <f t="shared" ca="1" si="47"/>
        <v>0.16916042168320902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>
        <f t="shared" ca="1" si="47"/>
        <v>0.20737631408938742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>
        <f t="shared" ca="1" si="47"/>
        <v>0.24430375286309977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>
        <f t="shared" ca="1" si="47"/>
        <v>0.11380119809713984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>
        <f ca="1">$AC$4</f>
        <v>170270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>
        <f ca="1">$AC$4</f>
        <v>170270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>
        <f ca="1">$AC$4</f>
        <v>170270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>
        <f t="shared" ca="1" si="47"/>
        <v>9.1971574558054851E-5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>
        <f t="shared" ca="1" si="47"/>
        <v>9.2823163211370189E-5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>
        <f t="shared" ca="1" si="47"/>
        <v>9.3674751864685499E-5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>
        <f t="shared" ca="1" si="47"/>
        <v>1.839431491161097E-4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>
        <f t="shared" ca="1" si="47"/>
        <v>1.8564632642274038E-4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>
        <f t="shared" ca="1" si="47"/>
        <v>1.87349503729371E-4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2.4581958066600108E-2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0.182085834263229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9.2451870558524704E-2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2.4917483996006341E-2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>
        <f t="shared" ca="1" si="47"/>
        <v>0.27896869677570918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0.13402243495624597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1848</v>
      </c>
      <c r="O949" s="350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1849</v>
      </c>
      <c r="O950" s="350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1850</v>
      </c>
      <c r="O951" s="350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2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Props1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Kiran Kumar</cp:lastModifiedBy>
  <cp:revision/>
  <dcterms:created xsi:type="dcterms:W3CDTF">2022-12-28T09:03:00Z</dcterms:created>
  <dcterms:modified xsi:type="dcterms:W3CDTF">2025-07-22T03:11:40Z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