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5725"/>
</workbook>
</file>

<file path=xl/calcChain.xml><?xml version="1.0" encoding="utf-8"?>
<calcChain xmlns="http://schemas.openxmlformats.org/spreadsheetml/2006/main">
  <c r="B15" i="4"/>
  <c r="B13"/>
  <c r="C13"/>
  <c r="B12"/>
  <c r="B11" i="3"/>
  <c r="B12" s="1"/>
  <c r="C12" s="1"/>
  <c r="D6" i="4"/>
  <c r="B14" i="3"/>
  <c r="C19" i="2"/>
  <c r="C16"/>
  <c r="B14"/>
  <c r="C12"/>
  <c r="C10"/>
  <c r="C8"/>
  <c r="C22" i="1"/>
  <c r="C21"/>
  <c r="C18"/>
  <c r="C17"/>
  <c r="C16"/>
  <c r="C15"/>
  <c r="E14"/>
  <c r="E9"/>
  <c r="E10"/>
  <c r="E11"/>
  <c r="E12"/>
  <c r="E13"/>
  <c r="E8"/>
  <c r="D14"/>
  <c r="D9"/>
  <c r="D10"/>
  <c r="D11"/>
  <c r="D12"/>
  <c r="D13"/>
  <c r="D8"/>
  <c r="C14"/>
  <c r="C9"/>
  <c r="C10"/>
  <c r="C11"/>
  <c r="C12"/>
  <c r="C13"/>
  <c r="B14"/>
  <c r="C8" s="1"/>
</calcChain>
</file>

<file path=xl/sharedStrings.xml><?xml version="1.0" encoding="utf-8"?>
<sst xmlns="http://schemas.openxmlformats.org/spreadsheetml/2006/main" count="142" uniqueCount="114">
  <si>
    <t>iv)CV(X)</t>
  </si>
  <si>
    <t>From given data,compute i) E(X)</t>
  </si>
  <si>
    <t>ii)V(X)</t>
  </si>
  <si>
    <t>iii)SD(X)</t>
  </si>
  <si>
    <t>If Y=2X+3</t>
  </si>
  <si>
    <t>x</t>
  </si>
  <si>
    <t>y</t>
  </si>
  <si>
    <t>find i)E(y)</t>
  </si>
  <si>
    <t>ii) V(y)</t>
  </si>
  <si>
    <t>Solution: Calculation for various values.</t>
  </si>
  <si>
    <t>f</t>
  </si>
  <si>
    <t>p(x)</t>
  </si>
  <si>
    <t>x*p(x)</t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</si>
  <si>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*p(x)</t>
    </r>
  </si>
  <si>
    <t>For i) E(x)=</t>
  </si>
  <si>
    <t>ii)V(x)=</t>
  </si>
  <si>
    <t>SD(x)=</t>
  </si>
  <si>
    <t>ii)CV(x)=</t>
  </si>
  <si>
    <t>IF Y=2X+3</t>
  </si>
  <si>
    <t>i) E(Y)=</t>
  </si>
  <si>
    <t>ii)V(Y)=</t>
  </si>
  <si>
    <t>SUM(D8:D13)</t>
  </si>
  <si>
    <t>E14-D14^2</t>
  </si>
  <si>
    <t>SQRT(C16)</t>
  </si>
  <si>
    <t>C17/C15*100</t>
  </si>
  <si>
    <t>2*D14+3</t>
  </si>
  <si>
    <t>2^2*C16</t>
  </si>
  <si>
    <t>Average number of phone calls per minute is 2 ,Compute the probabilitites</t>
  </si>
  <si>
    <t xml:space="preserve">tha there will be  i)no call </t>
  </si>
  <si>
    <t>ii)atleast twp calls</t>
  </si>
  <si>
    <t>iii)atmost three calls</t>
  </si>
  <si>
    <t>iV)five calls in intervals of three mins</t>
  </si>
  <si>
    <t>v)atleast four calls in a intervals of four mins</t>
  </si>
  <si>
    <t>Soulution: Let,x =No of telephone Calls</t>
  </si>
  <si>
    <r>
      <t>i)Here,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=</t>
    </r>
  </si>
  <si>
    <t>i)Req.prob.=p(x=0)</t>
  </si>
  <si>
    <t>=</t>
  </si>
  <si>
    <t>ii)Req prob=p(x&gt;=2)=1-p(x&lt;=1)</t>
  </si>
  <si>
    <t>ii)Req prob=p(x&lt;=3)</t>
  </si>
  <si>
    <t>POISSON(0,B6,0)</t>
  </si>
  <si>
    <t>1-POISSON(1,B6,1)</t>
  </si>
  <si>
    <t>POISSON(3,B6,3)</t>
  </si>
  <si>
    <r>
      <t>here,</t>
    </r>
    <r>
      <rPr>
        <sz val="11"/>
        <color theme="1"/>
        <rFont val="Calibri"/>
        <family val="2"/>
      </rPr>
      <t>λ=</t>
    </r>
  </si>
  <si>
    <t>3*B6</t>
  </si>
  <si>
    <t>iv) Req prob=p(x=5)</t>
  </si>
  <si>
    <t>POISSON(5,B14,0)</t>
  </si>
  <si>
    <t>here,λ=</t>
  </si>
  <si>
    <t>v) Req prob =p(x&gt;=4)=1-p(x&lt;=3)</t>
  </si>
  <si>
    <t>A sample of 64 shows that average weight of 55 with SD 10.Text</t>
  </si>
  <si>
    <t>whether the sample is drawn from population with mean 57 or not,</t>
  </si>
  <si>
    <t>solution:</t>
  </si>
  <si>
    <t xml:space="preserve">Here we have </t>
  </si>
  <si>
    <t>Sample size(n)=</t>
  </si>
  <si>
    <t>Sample mean(x*)=</t>
  </si>
  <si>
    <t>Sample SD(s)=</t>
  </si>
  <si>
    <r>
      <t>population Mean(</t>
    </r>
    <r>
      <rPr>
        <sz val="11"/>
        <color theme="1"/>
        <rFont val="Calibri"/>
        <family val="2"/>
      </rPr>
      <t>µ)=</t>
    </r>
  </si>
  <si>
    <t>Here,we set up hypothesis as</t>
  </si>
  <si>
    <t xml:space="preserve">Ho:µ=57 </t>
  </si>
  <si>
    <t>i.e. Sample is taken from given population Mean</t>
  </si>
  <si>
    <r>
      <t>H1;µ</t>
    </r>
    <r>
      <rPr>
        <sz val="11"/>
        <color theme="1"/>
        <rFont val="Calibri"/>
        <family val="2"/>
      </rPr>
      <t>≠57</t>
    </r>
  </si>
  <si>
    <t>i..e. Sample is taken from different pop.</t>
  </si>
  <si>
    <t>Here,SE=</t>
  </si>
  <si>
    <t>E6/SQRT(E4)</t>
  </si>
  <si>
    <t>(E5-E7)/B11</t>
  </si>
  <si>
    <t>α=</t>
  </si>
  <si>
    <r>
      <t>Z</t>
    </r>
    <r>
      <rPr>
        <vertAlign val="subscript"/>
        <sz val="11"/>
        <color theme="1"/>
        <rFont val="Calibri"/>
        <family val="2"/>
      </rPr>
      <t>tab</t>
    </r>
    <r>
      <rPr>
        <sz val="11"/>
        <color theme="1"/>
        <rFont val="Calibri"/>
        <family val="2"/>
      </rPr>
      <t>=</t>
    </r>
  </si>
  <si>
    <t>NORMSINV(1-B13/2)</t>
  </si>
  <si>
    <t>Decision:</t>
  </si>
  <si>
    <r>
      <t>Z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=</t>
    </r>
  </si>
  <si>
    <t>Since,Zcal&lt;Ztab,we accept Ho and Reject H1 with a conclusion that sample is taken from given population</t>
  </si>
  <si>
    <t>A coin is tossed 225 times and head observed 100 times,test at 1%</t>
  </si>
  <si>
    <t xml:space="preserve">level whether the coin is unbiased or not </t>
  </si>
  <si>
    <t>Solution:</t>
  </si>
  <si>
    <t xml:space="preserve">Here, we jave </t>
  </si>
  <si>
    <t>no of heads(x)=</t>
  </si>
  <si>
    <t>Sample prop(p)=</t>
  </si>
  <si>
    <t>Pop.Prob(P)=</t>
  </si>
  <si>
    <t>Q=</t>
  </si>
  <si>
    <t>i.e. coin is unbiased</t>
  </si>
  <si>
    <t xml:space="preserve">Ho:P=0.5 </t>
  </si>
  <si>
    <r>
      <t>H1;P</t>
    </r>
    <r>
      <rPr>
        <sz val="11"/>
        <color theme="1"/>
        <rFont val="Calibri"/>
        <family val="2"/>
      </rPr>
      <t>≠0.5</t>
    </r>
  </si>
  <si>
    <t>i.e coin is biased</t>
  </si>
  <si>
    <t>SQRT(D7*D8/D4)</t>
  </si>
  <si>
    <t>(D6-D7)/B12</t>
  </si>
  <si>
    <t>NORMSINV(1-B14/2)</t>
  </si>
  <si>
    <t>Since,Zcal&lt;Ztab,we accept H0 and reject H1with conclusion that coin is unbiased</t>
  </si>
  <si>
    <t>Construct pie chart from given data</t>
  </si>
  <si>
    <t>Item</t>
  </si>
  <si>
    <t>Expenditure</t>
  </si>
  <si>
    <t xml:space="preserve">Rent </t>
  </si>
  <si>
    <t>Food</t>
  </si>
  <si>
    <t>Medicine</t>
  </si>
  <si>
    <t>Education</t>
  </si>
  <si>
    <t>Misc.</t>
  </si>
  <si>
    <t>Pie chart for given data</t>
  </si>
  <si>
    <t>Construct Histogram for given data</t>
  </si>
  <si>
    <t>CI</t>
  </si>
  <si>
    <t>frequency</t>
  </si>
  <si>
    <t xml:space="preserve"> 10-20</t>
  </si>
  <si>
    <t>20-30</t>
  </si>
  <si>
    <t>30-40</t>
  </si>
  <si>
    <t>40-50</t>
  </si>
  <si>
    <t>50-60</t>
  </si>
  <si>
    <t>60-70</t>
  </si>
  <si>
    <t>Histogram for given data</t>
  </si>
  <si>
    <t>Construct Pie Chart</t>
  </si>
  <si>
    <t xml:space="preserve">Item </t>
  </si>
  <si>
    <t>Percentage</t>
  </si>
  <si>
    <t>A</t>
  </si>
  <si>
    <t>B</t>
  </si>
  <si>
    <t>D</t>
  </si>
  <si>
    <t>E</t>
  </si>
  <si>
    <t>C</t>
  </si>
  <si>
    <t xml:space="preserve"> 0-10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</si>
</sst>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Sheet5!$A$3:$A$7</c:f>
              <c:strCache>
                <c:ptCount val="5"/>
                <c:pt idx="0">
                  <c:v>Rent </c:v>
                </c:pt>
                <c:pt idx="1">
                  <c:v>Food</c:v>
                </c:pt>
                <c:pt idx="2">
                  <c:v>Medicine</c:v>
                </c:pt>
                <c:pt idx="3">
                  <c:v>Education</c:v>
                </c:pt>
                <c:pt idx="4">
                  <c:v>Misc.</c:v>
                </c:pt>
              </c:strCache>
            </c:strRef>
          </c:cat>
          <c:val>
            <c:numRef>
              <c:f>Sheet5!$B$3:$B$7</c:f>
              <c:numCache>
                <c:formatCode>General</c:formatCode>
                <c:ptCount val="5"/>
                <c:pt idx="0">
                  <c:v>1200</c:v>
                </c:pt>
                <c:pt idx="1">
                  <c:v>2000</c:v>
                </c:pt>
                <c:pt idx="2">
                  <c:v>450</c:v>
                </c:pt>
                <c:pt idx="3">
                  <c:v>1150</c:v>
                </c:pt>
                <c:pt idx="4">
                  <c:v>800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chemeClr val="tx1"/>
              </a:solidFill>
            </a:ln>
          </c:spPr>
          <c:cat>
            <c:strRef>
              <c:f>Sheet6!$A$3:$A$7</c:f>
              <c:strCache>
                <c:ptCount val="5"/>
                <c:pt idx="0">
                  <c:v> 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</c:strCache>
            </c:strRef>
          </c:cat>
          <c:val>
            <c:numRef>
              <c:f>Sheet6!$B$3:$B$7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</c:numCache>
            </c:numRef>
          </c:val>
        </c:ser>
        <c:gapWidth val="1"/>
        <c:axId val="36676736"/>
        <c:axId val="36978688"/>
      </c:barChart>
      <c:catAx>
        <c:axId val="36676736"/>
        <c:scaling>
          <c:orientation val="minMax"/>
        </c:scaling>
        <c:axPos val="b"/>
        <c:tickLblPos val="nextTo"/>
        <c:crossAx val="36978688"/>
        <c:crosses val="autoZero"/>
        <c:auto val="1"/>
        <c:lblAlgn val="ctr"/>
        <c:lblOffset val="100"/>
      </c:catAx>
      <c:valAx>
        <c:axId val="36978688"/>
        <c:scaling>
          <c:orientation val="minMax"/>
        </c:scaling>
        <c:axPos val="l"/>
        <c:numFmt formatCode="General" sourceLinked="1"/>
        <c:tickLblPos val="nextTo"/>
        <c:crossAx val="36676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ln>
              <a:solidFill>
                <a:prstClr val="black"/>
              </a:solidFill>
            </a:ln>
          </c:spPr>
          <c:cat>
            <c:strRef>
              <c:f>Sheet7!$A$3:$A$8</c:f>
              <c:strCache>
                <c:ptCount val="6"/>
                <c:pt idx="0">
                  <c:v> 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</c:strCache>
            </c:strRef>
          </c:cat>
          <c:val>
            <c:numRef>
              <c:f>Sheet7!$B$3:$B$8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5</c:v>
                </c:pt>
                <c:pt idx="3">
                  <c:v>30</c:v>
                </c:pt>
                <c:pt idx="4">
                  <c:v>24</c:v>
                </c:pt>
                <c:pt idx="5">
                  <c:v>16</c:v>
                </c:pt>
              </c:numCache>
            </c:numRef>
          </c:val>
        </c:ser>
        <c:gapWidth val="3"/>
        <c:shape val="box"/>
        <c:axId val="78682368"/>
        <c:axId val="115160192"/>
        <c:axId val="0"/>
      </c:bar3DChart>
      <c:catAx>
        <c:axId val="78682368"/>
        <c:scaling>
          <c:orientation val="minMax"/>
        </c:scaling>
        <c:axPos val="b"/>
        <c:tickLblPos val="nextTo"/>
        <c:crossAx val="115160192"/>
        <c:crosses val="autoZero"/>
        <c:auto val="1"/>
        <c:lblAlgn val="ctr"/>
        <c:lblOffset val="100"/>
      </c:catAx>
      <c:valAx>
        <c:axId val="115160192"/>
        <c:scaling>
          <c:orientation val="minMax"/>
        </c:scaling>
        <c:axPos val="l"/>
        <c:numFmt formatCode="General" sourceLinked="1"/>
        <c:tickLblPos val="nextTo"/>
        <c:crossAx val="78682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Sheet8!$A$3:$A$7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Sheet8!$B$3:$B$7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50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prstClr val="black"/>
              </a:solidFill>
            </a:ln>
          </c:spPr>
          <c:cat>
            <c:strRef>
              <c:f>Sheet8!$D$3:$D$7</c:f>
              <c:strCache>
                <c:ptCount val="5"/>
                <c:pt idx="0">
                  <c:v> 0-10</c:v>
                </c:pt>
                <c:pt idx="1">
                  <c:v> 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</c:strCache>
            </c:strRef>
          </c:cat>
          <c:val>
            <c:numRef>
              <c:f>Sheet8!$E$3:$E$7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</c:ser>
        <c:gapWidth val="3"/>
        <c:axId val="79167872"/>
        <c:axId val="79295232"/>
      </c:barChart>
      <c:catAx>
        <c:axId val="79167872"/>
        <c:scaling>
          <c:orientation val="minMax"/>
        </c:scaling>
        <c:axPos val="b"/>
        <c:tickLblPos val="nextTo"/>
        <c:crossAx val="79295232"/>
        <c:crosses val="autoZero"/>
        <c:auto val="1"/>
        <c:lblAlgn val="ctr"/>
        <c:lblOffset val="100"/>
      </c:catAx>
      <c:valAx>
        <c:axId val="79295232"/>
        <c:scaling>
          <c:orientation val="minMax"/>
        </c:scaling>
        <c:axPos val="l"/>
        <c:numFmt formatCode="General" sourceLinked="1"/>
        <c:tickLblPos val="nextTo"/>
        <c:crossAx val="79167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9524</xdr:rowOff>
    </xdr:from>
    <xdr:to>
      <xdr:col>7</xdr:col>
      <xdr:colOff>342900</xdr:colOff>
      <xdr:row>12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47625</xdr:rowOff>
    </xdr:from>
    <xdr:to>
      <xdr:col>10</xdr:col>
      <xdr:colOff>361950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9</xdr:row>
      <xdr:rowOff>38100</xdr:rowOff>
    </xdr:from>
    <xdr:to>
      <xdr:col>4</xdr:col>
      <xdr:colOff>333375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E22" sqref="E22"/>
    </sheetView>
  </sheetViews>
  <sheetFormatPr defaultRowHeight="15"/>
  <sheetData>
    <row r="1" spans="1:7">
      <c r="A1" t="s">
        <v>1</v>
      </c>
      <c r="E1" t="s">
        <v>2</v>
      </c>
    </row>
    <row r="2" spans="1:7">
      <c r="A2" t="s">
        <v>3</v>
      </c>
      <c r="C2" t="s">
        <v>0</v>
      </c>
    </row>
    <row r="3" spans="1:7">
      <c r="A3" t="s">
        <v>4</v>
      </c>
      <c r="C3" t="s">
        <v>7</v>
      </c>
      <c r="E3" t="s">
        <v>8</v>
      </c>
    </row>
    <row r="4" spans="1:7">
      <c r="A4" t="s">
        <v>5</v>
      </c>
      <c r="B4">
        <v>-1</v>
      </c>
      <c r="C4">
        <v>0</v>
      </c>
      <c r="D4">
        <v>1</v>
      </c>
      <c r="E4">
        <v>2</v>
      </c>
      <c r="F4">
        <v>3</v>
      </c>
      <c r="G4">
        <v>5</v>
      </c>
    </row>
    <row r="5" spans="1:7">
      <c r="A5" t="s">
        <v>6</v>
      </c>
      <c r="B5">
        <v>5</v>
      </c>
      <c r="C5">
        <v>15</v>
      </c>
      <c r="D5">
        <v>45</v>
      </c>
      <c r="E5">
        <v>20</v>
      </c>
      <c r="F5">
        <v>10</v>
      </c>
      <c r="G5">
        <v>5</v>
      </c>
    </row>
    <row r="6" spans="1:7">
      <c r="A6" t="s">
        <v>9</v>
      </c>
    </row>
    <row r="7" spans="1:7" ht="17.25">
      <c r="A7" t="s">
        <v>5</v>
      </c>
      <c r="B7" t="s">
        <v>10</v>
      </c>
      <c r="C7" t="s">
        <v>11</v>
      </c>
      <c r="D7" t="s">
        <v>12</v>
      </c>
      <c r="E7" t="s">
        <v>13</v>
      </c>
    </row>
    <row r="8" spans="1:7">
      <c r="A8">
        <v>-1</v>
      </c>
      <c r="B8">
        <v>5</v>
      </c>
      <c r="C8">
        <f>B8/B$14</f>
        <v>0.05</v>
      </c>
      <c r="D8">
        <f>A8*C8</f>
        <v>-0.05</v>
      </c>
      <c r="E8">
        <f>D8*A8</f>
        <v>0.05</v>
      </c>
    </row>
    <row r="9" spans="1:7">
      <c r="A9">
        <v>0</v>
      </c>
      <c r="B9">
        <v>15</v>
      </c>
      <c r="C9">
        <f t="shared" ref="C9:C13" si="0">B9/B$14</f>
        <v>0.15</v>
      </c>
      <c r="D9">
        <f t="shared" ref="D9:D13" si="1">A9*C9</f>
        <v>0</v>
      </c>
      <c r="E9">
        <f t="shared" ref="E9:E13" si="2">D9*A9</f>
        <v>0</v>
      </c>
    </row>
    <row r="10" spans="1:7">
      <c r="A10">
        <v>1</v>
      </c>
      <c r="B10">
        <v>45</v>
      </c>
      <c r="C10">
        <f t="shared" si="0"/>
        <v>0.45</v>
      </c>
      <c r="D10">
        <f t="shared" si="1"/>
        <v>0.45</v>
      </c>
      <c r="E10">
        <f t="shared" si="2"/>
        <v>0.45</v>
      </c>
    </row>
    <row r="11" spans="1:7">
      <c r="A11">
        <v>2</v>
      </c>
      <c r="B11">
        <v>20</v>
      </c>
      <c r="C11">
        <f t="shared" si="0"/>
        <v>0.2</v>
      </c>
      <c r="D11">
        <f t="shared" si="1"/>
        <v>0.4</v>
      </c>
      <c r="E11">
        <f t="shared" si="2"/>
        <v>0.8</v>
      </c>
    </row>
    <row r="12" spans="1:7">
      <c r="A12">
        <v>3</v>
      </c>
      <c r="B12">
        <v>10</v>
      </c>
      <c r="C12">
        <f t="shared" si="0"/>
        <v>0.1</v>
      </c>
      <c r="D12">
        <f t="shared" si="1"/>
        <v>0.30000000000000004</v>
      </c>
      <c r="E12">
        <f t="shared" si="2"/>
        <v>0.90000000000000013</v>
      </c>
    </row>
    <row r="13" spans="1:7">
      <c r="A13">
        <v>5</v>
      </c>
      <c r="B13">
        <v>5</v>
      </c>
      <c r="C13">
        <f t="shared" si="0"/>
        <v>0.05</v>
      </c>
      <c r="D13">
        <f t="shared" si="1"/>
        <v>0.25</v>
      </c>
      <c r="E13">
        <f t="shared" si="2"/>
        <v>1.25</v>
      </c>
    </row>
    <row r="14" spans="1:7">
      <c r="B14">
        <f>SUM(B8:B13)</f>
        <v>100</v>
      </c>
      <c r="C14">
        <f>SUM(C8:C13)</f>
        <v>1</v>
      </c>
      <c r="D14">
        <f>SUM(D8:D13)</f>
        <v>1.35</v>
      </c>
      <c r="E14">
        <f>SUM(E8:E13)</f>
        <v>3.45</v>
      </c>
    </row>
    <row r="15" spans="1:7">
      <c r="A15" t="s">
        <v>14</v>
      </c>
      <c r="C15">
        <f>SUM(D8:D13)</f>
        <v>1.35</v>
      </c>
      <c r="E15" t="s">
        <v>21</v>
      </c>
    </row>
    <row r="16" spans="1:7">
      <c r="A16" t="s">
        <v>15</v>
      </c>
      <c r="C16">
        <f>E14-D14^2</f>
        <v>1.6274999999999999</v>
      </c>
      <c r="E16" t="s">
        <v>22</v>
      </c>
    </row>
    <row r="17" spans="1:5">
      <c r="A17" t="s">
        <v>16</v>
      </c>
      <c r="C17">
        <f>SQRT(C16)</f>
        <v>1.2757350822173072</v>
      </c>
      <c r="E17" t="s">
        <v>23</v>
      </c>
    </row>
    <row r="18" spans="1:5">
      <c r="A18" t="s">
        <v>17</v>
      </c>
      <c r="C18">
        <f>C17/C15*100</f>
        <v>94.498894979059784</v>
      </c>
      <c r="E18" t="s">
        <v>24</v>
      </c>
    </row>
    <row r="20" spans="1:5">
      <c r="A20" t="s">
        <v>18</v>
      </c>
    </row>
    <row r="21" spans="1:5">
      <c r="A21" t="s">
        <v>19</v>
      </c>
      <c r="C21">
        <f>2*D14+3</f>
        <v>5.7</v>
      </c>
      <c r="E21" t="s">
        <v>25</v>
      </c>
    </row>
    <row r="22" spans="1:5">
      <c r="A22" t="s">
        <v>20</v>
      </c>
      <c r="C22">
        <f>2^2*C16</f>
        <v>6.51</v>
      </c>
      <c r="E2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26" sqref="B26"/>
    </sheetView>
  </sheetViews>
  <sheetFormatPr defaultRowHeight="15"/>
  <sheetData>
    <row r="1" spans="1:5">
      <c r="A1" t="s">
        <v>27</v>
      </c>
    </row>
    <row r="2" spans="1:5">
      <c r="A2" t="s">
        <v>28</v>
      </c>
      <c r="D2" t="s">
        <v>29</v>
      </c>
    </row>
    <row r="3" spans="1:5">
      <c r="B3" t="s">
        <v>30</v>
      </c>
      <c r="E3" t="s">
        <v>31</v>
      </c>
    </row>
    <row r="4" spans="1:5">
      <c r="B4" t="s">
        <v>32</v>
      </c>
    </row>
    <row r="5" spans="1:5">
      <c r="A5" t="s">
        <v>33</v>
      </c>
    </row>
    <row r="6" spans="1:5">
      <c r="A6" t="s">
        <v>34</v>
      </c>
      <c r="B6">
        <v>2</v>
      </c>
    </row>
    <row r="7" spans="1:5">
      <c r="A7" t="s">
        <v>35</v>
      </c>
    </row>
    <row r="8" spans="1:5">
      <c r="C8">
        <f>POISSON(0,B6,0)</f>
        <v>0.13533528323661353</v>
      </c>
      <c r="E8" t="s">
        <v>39</v>
      </c>
    </row>
    <row r="9" spans="1:5">
      <c r="A9" t="s">
        <v>37</v>
      </c>
    </row>
    <row r="10" spans="1:5">
      <c r="B10" t="s">
        <v>36</v>
      </c>
      <c r="C10">
        <f>1-POISSON(1,B6,1)</f>
        <v>0.59399415029015934</v>
      </c>
      <c r="E10" t="s">
        <v>40</v>
      </c>
    </row>
    <row r="11" spans="1:5">
      <c r="A11" t="s">
        <v>38</v>
      </c>
    </row>
    <row r="12" spans="1:5">
      <c r="B12" t="s">
        <v>36</v>
      </c>
      <c r="C12">
        <f>POISSON(3,B6,3)</f>
        <v>0.85712346049855237</v>
      </c>
      <c r="E12" t="s">
        <v>41</v>
      </c>
    </row>
    <row r="14" spans="1:5">
      <c r="A14" t="s">
        <v>42</v>
      </c>
      <c r="B14">
        <f>3*B6</f>
        <v>6</v>
      </c>
      <c r="D14" t="s">
        <v>43</v>
      </c>
    </row>
    <row r="15" spans="1:5">
      <c r="A15" t="s">
        <v>44</v>
      </c>
    </row>
    <row r="16" spans="1:5">
      <c r="B16" t="s">
        <v>36</v>
      </c>
      <c r="C16">
        <f>POISSON(5,B14,0)</f>
        <v>0.16062314104798267</v>
      </c>
      <c r="E16" t="s">
        <v>45</v>
      </c>
    </row>
    <row r="17" spans="1:3">
      <c r="A17" t="s">
        <v>46</v>
      </c>
      <c r="B17">
        <v>8</v>
      </c>
    </row>
    <row r="18" spans="1:3">
      <c r="A18" t="s">
        <v>47</v>
      </c>
    </row>
    <row r="19" spans="1:3">
      <c r="B19" t="s">
        <v>36</v>
      </c>
      <c r="C19">
        <f>1-POISSON(3,B17,1)</f>
        <v>0.95761988800831532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7" sqref="B17"/>
    </sheetView>
  </sheetViews>
  <sheetFormatPr defaultRowHeight="15"/>
  <cols>
    <col min="2" max="2" width="10" customWidth="1"/>
  </cols>
  <sheetData>
    <row r="1" spans="1:5">
      <c r="A1" t="s">
        <v>48</v>
      </c>
    </row>
    <row r="2" spans="1:5">
      <c r="A2" t="s">
        <v>49</v>
      </c>
    </row>
    <row r="3" spans="1:5">
      <c r="A3" t="s">
        <v>50</v>
      </c>
      <c r="B3" t="s">
        <v>51</v>
      </c>
    </row>
    <row r="4" spans="1:5">
      <c r="B4" t="s">
        <v>52</v>
      </c>
      <c r="E4" s="1">
        <v>64</v>
      </c>
    </row>
    <row r="5" spans="1:5">
      <c r="B5" t="s">
        <v>53</v>
      </c>
      <c r="E5" s="1">
        <v>55</v>
      </c>
    </row>
    <row r="6" spans="1:5">
      <c r="B6" t="s">
        <v>54</v>
      </c>
      <c r="E6" s="1">
        <v>10</v>
      </c>
    </row>
    <row r="7" spans="1:5">
      <c r="B7" t="s">
        <v>55</v>
      </c>
      <c r="E7" s="1">
        <v>57</v>
      </c>
    </row>
    <row r="8" spans="1:5">
      <c r="A8" t="s">
        <v>56</v>
      </c>
    </row>
    <row r="9" spans="1:5">
      <c r="A9" t="s">
        <v>57</v>
      </c>
      <c r="B9" t="s">
        <v>58</v>
      </c>
    </row>
    <row r="10" spans="1:5">
      <c r="A10" t="s">
        <v>59</v>
      </c>
      <c r="B10" t="s">
        <v>60</v>
      </c>
    </row>
    <row r="11" spans="1:5">
      <c r="A11" t="s">
        <v>61</v>
      </c>
      <c r="B11" s="1">
        <f>E6/SQRT(E4)</f>
        <v>1.25</v>
      </c>
      <c r="C11" s="1"/>
      <c r="D11" t="s">
        <v>62</v>
      </c>
    </row>
    <row r="12" spans="1:5" ht="18">
      <c r="A12" t="s">
        <v>68</v>
      </c>
      <c r="B12" s="1">
        <f>(E5-E7)/B11</f>
        <v>-1.6</v>
      </c>
      <c r="C12" s="1">
        <f>ABS(B12)</f>
        <v>1.6</v>
      </c>
      <c r="D12" t="s">
        <v>63</v>
      </c>
    </row>
    <row r="13" spans="1:5">
      <c r="A13" s="2" t="s">
        <v>64</v>
      </c>
      <c r="B13" s="1">
        <v>0.05</v>
      </c>
      <c r="C13" s="1"/>
    </row>
    <row r="14" spans="1:5" ht="18">
      <c r="A14" s="2" t="s">
        <v>65</v>
      </c>
      <c r="B14" s="4">
        <f>NORMSINV(1-B13/2)</f>
        <v>1.959963984540054</v>
      </c>
      <c r="C14" s="1"/>
      <c r="D14" t="s">
        <v>66</v>
      </c>
    </row>
    <row r="15" spans="1:5">
      <c r="A15" s="2" t="s">
        <v>67</v>
      </c>
      <c r="B15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H12" sqref="H12"/>
    </sheetView>
  </sheetViews>
  <sheetFormatPr defaultRowHeight="15"/>
  <sheetData>
    <row r="1" spans="1:4">
      <c r="A1" t="s">
        <v>70</v>
      </c>
    </row>
    <row r="2" spans="1:4">
      <c r="A2" t="s">
        <v>71</v>
      </c>
    </row>
    <row r="3" spans="1:4">
      <c r="A3" t="s">
        <v>72</v>
      </c>
      <c r="B3" t="s">
        <v>73</v>
      </c>
    </row>
    <row r="4" spans="1:4">
      <c r="B4" t="s">
        <v>52</v>
      </c>
      <c r="D4">
        <v>225</v>
      </c>
    </row>
    <row r="5" spans="1:4">
      <c r="B5" t="s">
        <v>74</v>
      </c>
      <c r="D5">
        <v>100</v>
      </c>
    </row>
    <row r="6" spans="1:4">
      <c r="B6" t="s">
        <v>75</v>
      </c>
      <c r="D6" s="3">
        <f>D5/D4</f>
        <v>0.44444444444444442</v>
      </c>
    </row>
    <row r="7" spans="1:4">
      <c r="B7" t="s">
        <v>76</v>
      </c>
      <c r="D7">
        <v>0.5</v>
      </c>
    </row>
    <row r="8" spans="1:4">
      <c r="B8" t="s">
        <v>77</v>
      </c>
      <c r="D8">
        <v>0.5</v>
      </c>
    </row>
    <row r="9" spans="1:4">
      <c r="A9" t="s">
        <v>56</v>
      </c>
    </row>
    <row r="10" spans="1:4">
      <c r="A10" t="s">
        <v>79</v>
      </c>
      <c r="B10" t="s">
        <v>78</v>
      </c>
    </row>
    <row r="11" spans="1:4">
      <c r="A11" t="s">
        <v>80</v>
      </c>
      <c r="B11" t="s">
        <v>81</v>
      </c>
    </row>
    <row r="12" spans="1:4">
      <c r="A12" t="s">
        <v>61</v>
      </c>
      <c r="B12" s="1">
        <f>SQRT(D7*D8/D4)</f>
        <v>3.3333333333333333E-2</v>
      </c>
      <c r="D12" t="s">
        <v>82</v>
      </c>
    </row>
    <row r="13" spans="1:4" ht="18">
      <c r="A13" t="s">
        <v>68</v>
      </c>
      <c r="B13" s="1">
        <f>(D6-D7)/B12</f>
        <v>-1.6666666666666674</v>
      </c>
      <c r="C13">
        <f>ABS(B13)</f>
        <v>1.6666666666666674</v>
      </c>
      <c r="D13" t="s">
        <v>83</v>
      </c>
    </row>
    <row r="14" spans="1:4">
      <c r="A14" s="2" t="s">
        <v>64</v>
      </c>
      <c r="B14" s="1">
        <v>0.01</v>
      </c>
    </row>
    <row r="15" spans="1:4" ht="18">
      <c r="A15" s="2" t="s">
        <v>65</v>
      </c>
      <c r="B15" s="4">
        <f>NORMSINV(1-B14/2)</f>
        <v>2.5758293035489102</v>
      </c>
      <c r="D15" t="s">
        <v>84</v>
      </c>
    </row>
    <row r="16" spans="1:4">
      <c r="A16" s="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6" sqref="I6"/>
    </sheetView>
  </sheetViews>
  <sheetFormatPr defaultRowHeight="15"/>
  <cols>
    <col min="2" max="2" width="11.85546875" bestFit="1" customWidth="1"/>
  </cols>
  <sheetData>
    <row r="1" spans="1:2">
      <c r="A1" t="s">
        <v>86</v>
      </c>
    </row>
    <row r="2" spans="1:2">
      <c r="A2" s="5" t="s">
        <v>87</v>
      </c>
      <c r="B2" s="5" t="s">
        <v>88</v>
      </c>
    </row>
    <row r="3" spans="1:2">
      <c r="A3" s="5" t="s">
        <v>89</v>
      </c>
      <c r="B3" s="5">
        <v>1200</v>
      </c>
    </row>
    <row r="4" spans="1:2">
      <c r="A4" s="5" t="s">
        <v>90</v>
      </c>
      <c r="B4" s="5">
        <v>2000</v>
      </c>
    </row>
    <row r="5" spans="1:2">
      <c r="A5" s="5" t="s">
        <v>91</v>
      </c>
      <c r="B5" s="5">
        <v>450</v>
      </c>
    </row>
    <row r="6" spans="1:2">
      <c r="A6" s="5" t="s">
        <v>92</v>
      </c>
      <c r="B6" s="5">
        <v>1150</v>
      </c>
    </row>
    <row r="7" spans="1:2">
      <c r="A7" s="5" t="s">
        <v>93</v>
      </c>
      <c r="B7" s="5">
        <v>800</v>
      </c>
    </row>
    <row r="8" spans="1:2">
      <c r="A8" s="1" t="s">
        <v>72</v>
      </c>
      <c r="B8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C9"/>
    </sheetView>
  </sheetViews>
  <sheetFormatPr defaultRowHeight="15"/>
  <sheetData>
    <row r="1" spans="1:2">
      <c r="A1" t="s">
        <v>95</v>
      </c>
    </row>
    <row r="2" spans="1:2">
      <c r="A2" t="s">
        <v>96</v>
      </c>
      <c r="B2" t="s">
        <v>97</v>
      </c>
    </row>
    <row r="3" spans="1:2">
      <c r="A3" s="6" t="s">
        <v>98</v>
      </c>
      <c r="B3" s="1">
        <v>5</v>
      </c>
    </row>
    <row r="4" spans="1:2">
      <c r="A4" s="1" t="s">
        <v>99</v>
      </c>
      <c r="B4" s="1">
        <v>10</v>
      </c>
    </row>
    <row r="5" spans="1:2">
      <c r="A5" s="1" t="s">
        <v>100</v>
      </c>
      <c r="B5" s="1">
        <v>15</v>
      </c>
    </row>
    <row r="6" spans="1:2">
      <c r="A6" s="1" t="s">
        <v>101</v>
      </c>
      <c r="B6" s="1">
        <v>10</v>
      </c>
    </row>
    <row r="7" spans="1:2">
      <c r="A7" s="1" t="s">
        <v>102</v>
      </c>
      <c r="B7" s="1">
        <v>7</v>
      </c>
    </row>
    <row r="8" spans="1:2">
      <c r="A8" s="1" t="s">
        <v>103</v>
      </c>
      <c r="B8" s="1">
        <v>3</v>
      </c>
    </row>
    <row r="9" spans="1:2">
      <c r="A9" s="7" t="s">
        <v>104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C9"/>
    </sheetView>
  </sheetViews>
  <sheetFormatPr defaultRowHeight="15"/>
  <sheetData>
    <row r="1" spans="1:2">
      <c r="A1" t="s">
        <v>95</v>
      </c>
    </row>
    <row r="2" spans="1:2">
      <c r="A2" t="s">
        <v>96</v>
      </c>
      <c r="B2" t="s">
        <v>97</v>
      </c>
    </row>
    <row r="3" spans="1:2">
      <c r="A3" s="6" t="s">
        <v>98</v>
      </c>
      <c r="B3" s="1">
        <v>12</v>
      </c>
    </row>
    <row r="4" spans="1:2">
      <c r="A4" s="1" t="s">
        <v>99</v>
      </c>
      <c r="B4" s="1">
        <v>20</v>
      </c>
    </row>
    <row r="5" spans="1:2">
      <c r="A5" s="1" t="s">
        <v>100</v>
      </c>
      <c r="B5" s="1">
        <v>5</v>
      </c>
    </row>
    <row r="6" spans="1:2">
      <c r="A6" s="1" t="s">
        <v>101</v>
      </c>
      <c r="B6" s="1">
        <v>30</v>
      </c>
    </row>
    <row r="7" spans="1:2">
      <c r="A7" s="1" t="s">
        <v>102</v>
      </c>
      <c r="B7" s="1">
        <v>24</v>
      </c>
    </row>
    <row r="8" spans="1:2">
      <c r="A8" s="1" t="s">
        <v>103</v>
      </c>
      <c r="B8" s="1">
        <v>16</v>
      </c>
    </row>
    <row r="9" spans="1:2">
      <c r="A9" s="7" t="s">
        <v>104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3" sqref="D3:E7"/>
    </sheetView>
  </sheetViews>
  <sheetFormatPr defaultRowHeight="15"/>
  <sheetData>
    <row r="1" spans="1:5">
      <c r="A1" t="s">
        <v>105</v>
      </c>
      <c r="D1" t="s">
        <v>95</v>
      </c>
    </row>
    <row r="2" spans="1:5">
      <c r="A2" t="s">
        <v>106</v>
      </c>
      <c r="B2" t="s">
        <v>107</v>
      </c>
      <c r="D2" t="s">
        <v>96</v>
      </c>
      <c r="E2" t="s">
        <v>97</v>
      </c>
    </row>
    <row r="3" spans="1:5">
      <c r="A3" t="s">
        <v>108</v>
      </c>
      <c r="B3">
        <v>20</v>
      </c>
      <c r="D3" s="6" t="s">
        <v>113</v>
      </c>
      <c r="E3" s="1">
        <v>5</v>
      </c>
    </row>
    <row r="4" spans="1:5">
      <c r="A4" t="s">
        <v>109</v>
      </c>
      <c r="B4">
        <v>15</v>
      </c>
      <c r="D4" s="6" t="s">
        <v>98</v>
      </c>
      <c r="E4" s="1">
        <v>10</v>
      </c>
    </row>
    <row r="5" spans="1:5">
      <c r="A5" t="s">
        <v>112</v>
      </c>
      <c r="B5">
        <v>50</v>
      </c>
      <c r="D5" s="6" t="s">
        <v>99</v>
      </c>
      <c r="E5" s="1">
        <v>15</v>
      </c>
    </row>
    <row r="6" spans="1:5">
      <c r="A6" t="s">
        <v>110</v>
      </c>
      <c r="B6">
        <v>10</v>
      </c>
      <c r="D6" s="6" t="s">
        <v>100</v>
      </c>
      <c r="E6" s="1">
        <v>8</v>
      </c>
    </row>
    <row r="7" spans="1:5">
      <c r="A7" t="s">
        <v>111</v>
      </c>
      <c r="B7">
        <v>5</v>
      </c>
      <c r="D7" s="6" t="s">
        <v>101</v>
      </c>
      <c r="E7" s="1">
        <v>2</v>
      </c>
    </row>
    <row r="8" spans="1:5">
      <c r="D8" s="6"/>
      <c r="E8" s="1"/>
    </row>
    <row r="9" spans="1:5">
      <c r="D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</dc:creator>
  <cp:lastModifiedBy>KIST</cp:lastModifiedBy>
  <dcterms:created xsi:type="dcterms:W3CDTF">2020-01-29T08:52:32Z</dcterms:created>
  <dcterms:modified xsi:type="dcterms:W3CDTF">2020-02-05T09:32:26Z</dcterms:modified>
</cp:coreProperties>
</file>