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ykjavikuniversity-my.sharepoint.com/personal/yonatant_ru_is/Documents/Courses/Fall/2020/MeasurementSystem/WorkShops_MiniLabs_Schedules/Week2/Day10/W8_Design/"/>
    </mc:Choice>
  </mc:AlternateContent>
  <xr:revisionPtr revIDLastSave="129" documentId="8_{FB92C85C-9403-4758-AFD0-F6F5181A40DA}" xr6:coauthVersionLast="45" xr6:coauthVersionMax="45" xr10:uidLastSave="{F08DCE8C-B965-417E-AF8B-294E109A182F}"/>
  <bookViews>
    <workbookView xWindow="-96" yWindow="-96" windowWidth="23232" windowHeight="12552" xr2:uid="{894EF8F8-61EF-4C03-9ABB-8C59AE3332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H6" i="1"/>
  <c r="G9" i="1"/>
  <c r="H5" i="1"/>
  <c r="B9" i="1"/>
  <c r="E9" i="1" s="1"/>
  <c r="B10" i="1"/>
  <c r="G8" i="1"/>
  <c r="E8" i="1"/>
  <c r="G7" i="1"/>
  <c r="E7" i="1"/>
  <c r="G4" i="1"/>
  <c r="E6" i="1"/>
  <c r="G6" i="1" s="1"/>
  <c r="E5" i="1"/>
  <c r="G5" i="1" s="1"/>
  <c r="H9" i="1" l="1"/>
  <c r="H4" i="1"/>
  <c r="H10" i="1" s="1"/>
  <c r="H8" i="1"/>
  <c r="H7" i="1"/>
</calcChain>
</file>

<file path=xl/sharedStrings.xml><?xml version="1.0" encoding="utf-8"?>
<sst xmlns="http://schemas.openxmlformats.org/spreadsheetml/2006/main" count="22" uniqueCount="22">
  <si>
    <t>Uncertainty budget for design</t>
  </si>
  <si>
    <t>Parameter</t>
  </si>
  <si>
    <t>Representive vlaue</t>
  </si>
  <si>
    <t>Uncertainty</t>
  </si>
  <si>
    <t>Relative uncertainty (%)</t>
  </si>
  <si>
    <t>UMF</t>
  </si>
  <si>
    <t>RSSC (%)</t>
  </si>
  <si>
    <t>UPC (%)</t>
  </si>
  <si>
    <t>Basis for uncertainty     (with page no.)</t>
  </si>
  <si>
    <r>
      <t>E</t>
    </r>
    <r>
      <rPr>
        <sz val="8"/>
        <color theme="1"/>
        <rFont val="Calibri"/>
        <family val="2"/>
        <scheme val="minor"/>
      </rPr>
      <t>random</t>
    </r>
  </si>
  <si>
    <t>p. 14</t>
  </si>
  <si>
    <t>p.15</t>
  </si>
  <si>
    <t>p.16</t>
  </si>
  <si>
    <t>p.17</t>
  </si>
  <si>
    <t>p.18</t>
  </si>
  <si>
    <t>e (me)</t>
  </si>
  <si>
    <t>b (in)</t>
  </si>
  <si>
    <t>h (in)</t>
  </si>
  <si>
    <t>x (in)</t>
  </si>
  <si>
    <t>P (lb)</t>
  </si>
  <si>
    <t>E (psi)</t>
  </si>
  <si>
    <t xml:space="preserve">           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</si>
</sst>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327660</xdr:colOff>
      <xdr:row>7</xdr:row>
      <xdr:rowOff>36195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865B241-652A-461D-8961-E3D2AC5B99BB}"/>
            </a:ext>
          </a:extLst>
        </xdr:cNvPr>
        <xdr:cNvSpPr txBox="1"/>
      </xdr:nvSpPr>
      <xdr:spPr>
        <a:xfrm>
          <a:off x="6637020" y="221170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s-IS" sz="1100"/>
        </a:p>
      </xdr:txBody>
    </xdr:sp>
    <xdr:clientData/>
  </xdr:oneCellAnchor>
  <xdr:oneCellAnchor>
    <xdr:from>
      <xdr:col>5</xdr:col>
      <xdr:colOff>159353</xdr:colOff>
      <xdr:row>9</xdr:row>
      <xdr:rowOff>25558</xdr:rowOff>
    </xdr:from>
    <xdr:ext cx="207044" cy="2876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BC5F22C-8920-4CCF-9047-C17361A0ADB9}"/>
                </a:ext>
              </a:extLst>
            </xdr:cNvPr>
            <xdr:cNvSpPr txBox="1"/>
          </xdr:nvSpPr>
          <xdr:spPr>
            <a:xfrm>
              <a:off x="4350353" y="2707798"/>
              <a:ext cx="207044" cy="2876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is-I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s-I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s-I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is-IS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sub>
                        </m:sSub>
                      </m:num>
                      <m:den>
                        <m:r>
                          <a:rPr lang="is-I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den>
                    </m:f>
                  </m:oMath>
                </m:oMathPara>
              </a14:m>
              <a:endParaRPr lang="is-I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BC5F22C-8920-4CCF-9047-C17361A0ADB9}"/>
                </a:ext>
              </a:extLst>
            </xdr:cNvPr>
            <xdr:cNvSpPr txBox="1"/>
          </xdr:nvSpPr>
          <xdr:spPr>
            <a:xfrm>
              <a:off x="4350353" y="2707798"/>
              <a:ext cx="207044" cy="2876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is-IS" sz="1100" b="0" i="0">
                  <a:latin typeface="Cambria Math" panose="02040503050406030204" pitchFamily="18" charset="0"/>
                </a:rPr>
                <a:t>𝑤_𝐸/𝐸</a:t>
              </a:r>
              <a:endParaRPr lang="is-I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59C1-4CBE-4189-BA09-978DF254A0F7}">
  <dimension ref="A2:H10"/>
  <sheetViews>
    <sheetView tabSelected="1" workbookViewId="0">
      <selection activeCell="C15" sqref="C15"/>
    </sheetView>
  </sheetViews>
  <sheetFormatPr defaultRowHeight="14.4" x14ac:dyDescent="0.55000000000000004"/>
  <cols>
    <col min="2" max="2" width="12.1015625" customWidth="1"/>
    <col min="3" max="3" width="11.3125" customWidth="1"/>
    <col min="4" max="4" width="14.578125" customWidth="1"/>
    <col min="5" max="5" width="11.05078125" customWidth="1"/>
    <col min="8" max="8" width="11.578125" bestFit="1" customWidth="1"/>
  </cols>
  <sheetData>
    <row r="2" spans="1:8" ht="15.6" x14ac:dyDescent="0.6">
      <c r="C2" s="1" t="s">
        <v>0</v>
      </c>
    </row>
    <row r="3" spans="1:8" ht="56.1" customHeight="1" x14ac:dyDescent="0.55000000000000004">
      <c r="A3" s="2" t="s">
        <v>1</v>
      </c>
      <c r="B3" s="3" t="s">
        <v>2</v>
      </c>
      <c r="C3" s="4" t="s">
        <v>3</v>
      </c>
      <c r="D3" s="3" t="s">
        <v>8</v>
      </c>
      <c r="E3" s="3" t="s">
        <v>4</v>
      </c>
      <c r="F3" s="4" t="s">
        <v>5</v>
      </c>
      <c r="G3" s="2" t="s">
        <v>6</v>
      </c>
      <c r="H3" s="2" t="s">
        <v>7</v>
      </c>
    </row>
    <row r="4" spans="1:8" ht="24.6" customHeight="1" x14ac:dyDescent="0.55000000000000004">
      <c r="A4" s="5" t="s">
        <v>9</v>
      </c>
      <c r="B4" s="6"/>
      <c r="C4" s="6"/>
      <c r="D4" s="6"/>
      <c r="E4" s="8">
        <v>1.5</v>
      </c>
      <c r="F4" s="6">
        <v>1</v>
      </c>
      <c r="G4" s="8">
        <f>F4*E4</f>
        <v>1.5</v>
      </c>
      <c r="H4" s="6">
        <f>(G4*0.01)^2/(($G$10*0.01)^2)</f>
        <v>0.19201930892545382</v>
      </c>
    </row>
    <row r="5" spans="1:8" ht="21.3" customHeight="1" x14ac:dyDescent="0.55000000000000004">
      <c r="A5" s="5" t="s">
        <v>19</v>
      </c>
      <c r="B5" s="6">
        <v>7</v>
      </c>
      <c r="C5" s="6">
        <v>3.3999999999999998E-3</v>
      </c>
      <c r="D5" s="5" t="s">
        <v>10</v>
      </c>
      <c r="E5" s="8">
        <f>C5*100/B5</f>
        <v>4.8571428571428564E-2</v>
      </c>
      <c r="F5" s="6">
        <v>1</v>
      </c>
      <c r="G5" s="8">
        <f>F5*E5</f>
        <v>4.8571428571428564E-2</v>
      </c>
      <c r="H5" s="6">
        <f t="shared" ref="H5:H9" si="0">(G5*0.01)^2/(($G$10*0.01)^2)</f>
        <v>2.0133725271458014E-4</v>
      </c>
    </row>
    <row r="6" spans="1:8" ht="21.3" customHeight="1" x14ac:dyDescent="0.55000000000000004">
      <c r="A6" s="5" t="s">
        <v>18</v>
      </c>
      <c r="B6" s="6">
        <v>24</v>
      </c>
      <c r="C6" s="6">
        <v>4.419E-2</v>
      </c>
      <c r="D6" s="5" t="s">
        <v>11</v>
      </c>
      <c r="E6" s="8">
        <f>C6*100/B6</f>
        <v>0.18412499999999998</v>
      </c>
      <c r="F6" s="6">
        <v>1</v>
      </c>
      <c r="G6" s="8">
        <f>F6*E6</f>
        <v>0.18412499999999998</v>
      </c>
      <c r="H6" s="6">
        <f t="shared" si="0"/>
        <v>2.8932629384410828E-3</v>
      </c>
    </row>
    <row r="7" spans="1:8" ht="18" customHeight="1" x14ac:dyDescent="0.55000000000000004">
      <c r="A7" s="5" t="s">
        <v>17</v>
      </c>
      <c r="B7" s="6">
        <v>0.4</v>
      </c>
      <c r="C7" s="6">
        <v>5.0000000000000001E-3</v>
      </c>
      <c r="D7" s="5" t="s">
        <v>12</v>
      </c>
      <c r="E7" s="8">
        <f>C7*100/B7</f>
        <v>1.25</v>
      </c>
      <c r="F7" s="6">
        <v>2</v>
      </c>
      <c r="G7" s="8">
        <f>F7*E7</f>
        <v>2.5</v>
      </c>
      <c r="H7" s="6">
        <f t="shared" si="0"/>
        <v>0.53338696923737183</v>
      </c>
    </row>
    <row r="8" spans="1:8" ht="21" customHeight="1" x14ac:dyDescent="0.55000000000000004">
      <c r="A8" s="5" t="s">
        <v>16</v>
      </c>
      <c r="B8" s="6">
        <v>0.9</v>
      </c>
      <c r="C8" s="6">
        <v>0.01</v>
      </c>
      <c r="D8" s="5" t="s">
        <v>13</v>
      </c>
      <c r="E8" s="8">
        <f>C8*100/B8</f>
        <v>1.1111111111111112</v>
      </c>
      <c r="F8" s="6">
        <v>1</v>
      </c>
      <c r="G8" s="8">
        <f>F8*E8</f>
        <v>1.1111111111111112</v>
      </c>
      <c r="H8" s="6">
        <f t="shared" si="0"/>
        <v>0.10536038898515986</v>
      </c>
    </row>
    <row r="9" spans="1:8" ht="18.899999999999999" customHeight="1" x14ac:dyDescent="0.55000000000000004">
      <c r="A9" s="7" t="s">
        <v>15</v>
      </c>
      <c r="B9" s="6">
        <f>6*B5*B6*1000000/(B10*B8*B7^2)</f>
        <v>233.33333333333329</v>
      </c>
      <c r="C9" s="6">
        <v>3.2555999999999998</v>
      </c>
      <c r="D9" s="5" t="s">
        <v>14</v>
      </c>
      <c r="E9" s="8">
        <f>C9*100/B9</f>
        <v>1.3952571428571432</v>
      </c>
      <c r="F9" s="6">
        <v>1</v>
      </c>
      <c r="G9" s="8">
        <f>F9*E9</f>
        <v>1.3952571428571432</v>
      </c>
      <c r="H9" s="6">
        <f>(G9*0.01)^2/(($G$10*0.01)^2)</f>
        <v>0.16613873266085891</v>
      </c>
    </row>
    <row r="10" spans="1:8" ht="25.2" customHeight="1" x14ac:dyDescent="0.55000000000000004">
      <c r="A10" s="5" t="s">
        <v>20</v>
      </c>
      <c r="B10" s="6">
        <f>30000000</f>
        <v>30000000</v>
      </c>
      <c r="C10" s="6"/>
      <c r="D10" s="6"/>
      <c r="E10" s="8"/>
      <c r="F10" s="2" t="s">
        <v>21</v>
      </c>
      <c r="G10" s="8">
        <f>SQRT(G4^2+G5^2+G6^2+G7^2+G8^2+G9^2)</f>
        <v>3.4230938630465446</v>
      </c>
      <c r="H10" s="6">
        <f>SUM(H4:H9)</f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Yonatan Afework Tesfahunegn</dc:creator>
  <cp:lastModifiedBy>Yonatan Afework Tesfahunegn</cp:lastModifiedBy>
  <dcterms:created xsi:type="dcterms:W3CDTF">2020-12-04T13:50:34Z</dcterms:created>
  <dcterms:modified xsi:type="dcterms:W3CDTF">2020-12-06T20:41:59Z</dcterms:modified>
</cp:coreProperties>
</file>