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s Count by Workspace" sheetId="1" r:id="rId4"/>
    <sheet state="visible" name="r&amp;i catalog summary" sheetId="2" r:id="rId5"/>
    <sheet state="visible" name="data capture opportunities" sheetId="3" r:id="rId6"/>
  </sheets>
  <definedNames>
    <definedName hidden="1" localSheetId="0" name="_xlnm._FilterDatabase">'Metrics Count by Workspace'!$G$1:$G$1000</definedName>
    <definedName hidden="1" localSheetId="1" name="Z_CFB64233_2D23_4586_8EF8_F07B05880E82_.wvu.FilterData">'r&amp;i catalog summary'!$A$1:$Y$39</definedName>
    <definedName hidden="1" localSheetId="0" name="Z_0ECDEEE0_6161_46C4_834D_C654CA0C8B9A_.wvu.FilterData">'Metrics Count by Workspace'!$A$1:$AE$28</definedName>
  </definedNames>
  <calcPr/>
  <customWorkbookViews>
    <customWorkbookView activeSheetId="0" maximized="1" windowHeight="0" windowWidth="0" guid="{0ECDEEE0-6161-46C4-834D-C654CA0C8B9A}" name="Jeremiah"/>
    <customWorkbookView activeSheetId="0" maximized="1" windowHeight="0" windowWidth="0" guid="{CFB64233-2D23-4586-8EF8-F07B05880E82}" name="Group by Client/Church area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Active reports are reports that are currently being used/maintained/refreshed and have a business owner.
Not counting child reports linked to a dataset in another WS
Except for Sensitive Reports and Non-Managed/Outdated Reports counts should match counts in Report Requirements Tab</t>
      </text>
    </comment>
    <comment authorId="0" ref="E1">
      <text>
        <t xml:space="preserve">Active reports tabs are currently being used/maintained/refreshed and have a church-centric owner.
NOT counting child reports linked to a dataset in another WS
NOT counting Sensitive Reports and Non-Managed/Outdated Reports </t>
      </text>
    </comment>
    <comment authorId="0" ref="F1">
      <text>
        <t xml:space="preserve">Only counts metrics that are unique and central that the workspace/area.  Ie. an attendance metric on a small group report would be counted as 1 in the weekend metrics workspace but not the small groups workspace.  Small group counts would be counted in the small group workspace not another workspace.</t>
      </text>
    </comment>
    <comment authorId="0" ref="G1">
      <text>
        <t xml:space="preserve">report opens for all native reports/scorecards.
7/30/24 - 8/30/24</t>
      </text>
    </comment>
    <comment authorId="0" ref="H1">
      <text>
        <t xml:space="preserve">for August 2024</t>
      </text>
    </comment>
    <comment authorId="0" ref="A1">
      <text>
        <t xml:space="preserve">eg generated overnight to intranet
	-Marcus Price
----
What is the archive requirement, ie is there a minimum or maximum time the report must be held before being deleted?
	-Marcus Price
----
Does the report have to conform to any externally-mandated format? This includes printing on special paper. (eg legislative, compliance, MoD)
	-Marcus Price
----
eg Mondays
	-Marcus Price
----
E.g. desktop, desktop &amp; mobile, tablet
	-Marcus Price
----
Is it an export?
Is it used for reporting or for analysis?
	-Marcus Price
----
Including indication of time before impact on business becomes critical
	-Marcus Price
----
How timely must the  the data be in the report to be useful (eg less one week old)
	-Marcus Price
----
How many people need to run the report? How many need to simply view it?
	-Marcus Price
----
[Threaded comment]
Your version of Excel allows you to read this threaded comment; however, any edits to it will get removed if the file is opened in a newer version of Excel. Learn more: https://go.microsoft.com/fwlink/?linkid=870924
Comment:
    I decided this because the Serve Opp Spots table only goes back 12 months. choosing Octobermeans the report will span: serve opps in Block party '22, Christmas '22 and Easter 23 and to present
	-tc={30F6C626-7664-4CE1-82F2-703FCEF8F3ED}
----
(eg Protectively marked / only available to Finance)
	-Marcus Price</t>
      </text>
    </comment>
  </commentList>
</comments>
</file>

<file path=xl/sharedStrings.xml><?xml version="1.0" encoding="utf-8"?>
<sst xmlns="http://schemas.openxmlformats.org/spreadsheetml/2006/main" count="551" uniqueCount="406">
  <si>
    <t>Workspace</t>
  </si>
  <si>
    <t>Last Updated</t>
  </si>
  <si>
    <t>Last Updated By</t>
  </si>
  <si>
    <t>Total Active Report Count</t>
  </si>
  <si>
    <t>Estimated Report Pages/Tabs</t>
  </si>
  <si>
    <t>Estimated Unique Metrics Count</t>
  </si>
  <si>
    <t>Estimated Total Views Count</t>
  </si>
  <si>
    <t>Estimated Viewer Count</t>
  </si>
  <si>
    <t>Notes</t>
  </si>
  <si>
    <t>301 Volunteers Workspace</t>
  </si>
  <si>
    <t>Jeremiah</t>
  </si>
  <si>
    <t>obsolete WS</t>
  </si>
  <si>
    <t>401 iLink</t>
  </si>
  <si>
    <t>Kirk</t>
  </si>
  <si>
    <t>Reports developed by the former 401 team.  Not being updated any longer and does not appear to contain recent data.</t>
  </si>
  <si>
    <t>Campus Pastors</t>
  </si>
  <si>
    <t>some of the campus dashboard metrics overlap with Tithe 8 Week Trend and Connection Card report</t>
  </si>
  <si>
    <t>Celebrate Recovery</t>
  </si>
  <si>
    <t>Reports developed by the former CR team.  Not being updated any longer and does not appear to contain recent data.</t>
  </si>
  <si>
    <t>Connection Card Report</t>
  </si>
  <si>
    <t>CP Success Dashboard</t>
  </si>
  <si>
    <t>not a PBI report</t>
  </si>
  <si>
    <t>N/A</t>
  </si>
  <si>
    <t>In Google sheets, last I heard the plans were to move to HC MInistry App</t>
  </si>
  <si>
    <t>embedTest</t>
  </si>
  <si>
    <t>Old (Original) church health report, report has since been replaced by the CP Success Dashboard</t>
  </si>
  <si>
    <t>Engagement Team</t>
  </si>
  <si>
    <t>Executive Leadership</t>
  </si>
  <si>
    <t>Formation Team</t>
  </si>
  <si>
    <t>there are multiple podcast reports since the data was spread across multiple sources. The metrics counts is only 1 for podcast views</t>
  </si>
  <si>
    <t>Giving (All Secured)</t>
  </si>
  <si>
    <t>Sensitive, reports are counted here but not listed in catalog
Counts do not include reports the Finance team/Heather own</t>
  </si>
  <si>
    <t>Groups Team</t>
  </si>
  <si>
    <t>Onelife campign report is counted as SG team asked to keep it here but is not being refreshed.  Can be assuemd future SG campaign report would follow a simmilar pattern.</t>
  </si>
  <si>
    <t>HC Ministry App</t>
  </si>
  <si>
    <t>n/a</t>
  </si>
  <si>
    <t>This report is not in PBI, it is an HC report built by the HC Team.
Most of the attendance, decision, and baptism metircs are in both a power bi report and this report.
Unique metric count here may not be unique and may overlap with weekend metrics unique counts.</t>
  </si>
  <si>
    <t>HC Usage data</t>
  </si>
  <si>
    <t>All reports are inactive, designed before report standards and infrastructure put in place.  Most of these reports if needed were replaced by newer reports.</t>
  </si>
  <si>
    <t>Healthy Church</t>
  </si>
  <si>
    <t>Same as embed test.  See notes there.</t>
  </si>
  <si>
    <t>Healthy Church Data Mart</t>
  </si>
  <si>
    <t>In past Mission team requested to build thier own reports, data resided here thier reports are not viable to the R&amp;I team and as far as I know are no longer being updated.</t>
  </si>
  <si>
    <t>HR Reporting</t>
  </si>
  <si>
    <t>Sensitive, reports are counted here but not listed in catalog</t>
  </si>
  <si>
    <t>Journey</t>
  </si>
  <si>
    <t>MarCom</t>
  </si>
  <si>
    <t>Ministry Team</t>
  </si>
  <si>
    <t>ministry dashboard has 31 metrics</t>
  </si>
  <si>
    <t>Missions Team</t>
  </si>
  <si>
    <t>These 2 are refreshing but for outdated projects with no new data (FAFF and Grocery Dist), thus are not inlcuded on report listing.  Same 36 metrics used for two different data sources.</t>
  </si>
  <si>
    <t>Pastoral Care</t>
  </si>
  <si>
    <t>15*</t>
  </si>
  <si>
    <t>3*</t>
  </si>
  <si>
    <t>Sensitive, reports are counted here but not listed in catalog
*only counts MOD report counseling does not have usage metrics</t>
  </si>
  <si>
    <t>Reporting (Brett)</t>
  </si>
  <si>
    <t>There is a sensitive report that contains 42 metrics</t>
  </si>
  <si>
    <t>Saddleback Kids</t>
  </si>
  <si>
    <t>Includes metric counts from old report which is in the process of being cut over to the new report.</t>
  </si>
  <si>
    <t>Student Ministries</t>
  </si>
  <si>
    <t>Same report as Saddleback Kids (see notes and counts there).</t>
  </si>
  <si>
    <t>Weekend Metrics</t>
  </si>
  <si>
    <t>attendance</t>
  </si>
  <si>
    <t>TOTAL</t>
  </si>
  <si>
    <t>Name</t>
  </si>
  <si>
    <t>Date log updated</t>
  </si>
  <si>
    <t>Client/Church area</t>
  </si>
  <si>
    <t>What church objective is supported by the report</t>
  </si>
  <si>
    <t>Report Requester/Owner</t>
  </si>
  <si>
    <t>Views (Aug 2024)</t>
  </si>
  <si>
    <t>Viewers (Aug 2024)</t>
  </si>
  <si>
    <t>What is the church activity that hydrates the report</t>
  </si>
  <si>
    <t xml:space="preserve">Type of data </t>
  </si>
  <si>
    <t>User Search criteria</t>
  </si>
  <si>
    <t>Aggregations / Subtotals</t>
  </si>
  <si>
    <t>Link to existing template or prototype</t>
  </si>
  <si>
    <t>How is report used by church</t>
  </si>
  <si>
    <t>Used by which depts</t>
  </si>
  <si>
    <t>How many?  run / view</t>
  </si>
  <si>
    <t>How often is the report usually run</t>
  </si>
  <si>
    <t>When is the report usually run</t>
  </si>
  <si>
    <t>How is the report generated / distributed</t>
  </si>
  <si>
    <t>church impact of non-availability</t>
  </si>
  <si>
    <t xml:space="preserve">Format
</t>
  </si>
  <si>
    <t>HC Ministry app-mandated format? (Y/N)</t>
  </si>
  <si>
    <t>Data timeliness</t>
  </si>
  <si>
    <t>Data security / sensitivity</t>
  </si>
  <si>
    <t>Archive requirement</t>
  </si>
  <si>
    <t>Further info</t>
  </si>
  <si>
    <t>Attend Master Semantic Model</t>
  </si>
  <si>
    <t>everyone</t>
  </si>
  <si>
    <t>weekend worship services</t>
  </si>
  <si>
    <t>weekend worship service attendance</t>
  </si>
  <si>
    <t>attendance atomic metrics</t>
  </si>
  <si>
    <t>region or campus</t>
  </si>
  <si>
    <t>Regions &amp; campuses &amp; age rollups</t>
  </si>
  <si>
    <t>provide attd averages to other reports</t>
  </si>
  <si>
    <t>semantic model for R&amp;I team</t>
  </si>
  <si>
    <t>multiple reports</t>
  </si>
  <si>
    <t>daily</t>
  </si>
  <si>
    <t>n/a, it is internal</t>
  </si>
  <si>
    <t>provides attd metrics for attd reports,  Campus Dashboard, and Ministry Dashboard</t>
  </si>
  <si>
    <t>desktop and mobile</t>
  </si>
  <si>
    <t>no</t>
  </si>
  <si>
    <t>- weekly, MTD Y/Y, YTD Y/Y, quarterly
- historical average by year back to 1980</t>
  </si>
  <si>
    <t>not sensitive</t>
  </si>
  <si>
    <t>Activate 2 Dashboard</t>
  </si>
  <si>
    <t>formation team</t>
  </si>
  <si>
    <t>DYP 2 aka Activate 2</t>
  </si>
  <si>
    <t>LF formation team. Meaghan Grider</t>
  </si>
  <si>
    <t>Activate classes, giving</t>
  </si>
  <si>
    <t>attendance, forms, baptisms, decisions, small groups, DYP, finances</t>
  </si>
  <si>
    <t>region rollups, CLASS since 2017, 1st giving date by # month bucket</t>
  </si>
  <si>
    <t>describe effectiveness of content taught in Activate 2</t>
  </si>
  <si>
    <t>2</t>
  </si>
  <si>
    <t>quarterly</t>
  </si>
  <si>
    <t>once a week</t>
  </si>
  <si>
    <t>Power BI automatic</t>
  </si>
  <si>
    <t>almost no impact</t>
  </si>
  <si>
    <t>line charts, cards, bar, column charts, funnel charts</t>
  </si>
  <si>
    <t>1. active attenders
2. total milestones for selected date range</t>
  </si>
  <si>
    <t>1st date giving within a # month bucket</t>
  </si>
  <si>
    <t>international finances are a few months behind. The data is updated manually by Heather</t>
  </si>
  <si>
    <t>Attendance - Year over Year</t>
  </si>
  <si>
    <t>Cheryl Mackinnon</t>
  </si>
  <si>
    <t>physical &amp; online attendance</t>
  </si>
  <si>
    <t>- check if recent week is up or down trend
- see average attendance by month/quarter/year</t>
  </si>
  <si>
    <t>all</t>
  </si>
  <si>
    <t>critical</t>
  </si>
  <si>
    <t>- weekly 2 years back to present
- historical averages for year/year comparisons</t>
  </si>
  <si>
    <t>exclusion logic should be in FactTrendMetrics, i.e. Assisted Living, test services,etc.</t>
  </si>
  <si>
    <t>Attendance Historic Trend</t>
  </si>
  <si>
    <t>physical attendance only</t>
  </si>
  <si>
    <t>- weekly 2 years back to present
- historical average by year back to 1980</t>
  </si>
  <si>
    <t>Campus Dashboard</t>
  </si>
  <si>
    <t>campus and region pastors</t>
  </si>
  <si>
    <t>monitor campus health</t>
  </si>
  <si>
    <t>all campus pastors</t>
  </si>
  <si>
    <t>weekend attendance and forms, groups, Activate classes, finances</t>
  </si>
  <si>
    <t>region rollups, CLASS since inception, categorized expenses</t>
  </si>
  <si>
    <t>https://app.powerbi.com/groups/e7ac853b-0f23-4a94-852c-f700005afcb3/reports/757e20e2-f7e8-465b-87ad-7ee3c8f38e22?ctid=70a9a1a8-2387-44f3-a277-dfd16d7bf129&amp;pbi_source=linkShare</t>
  </si>
  <si>
    <t>accessed via mobile, tablet, and computer to gauge campus health</t>
  </si>
  <si>
    <t>campus pastors and PLT</t>
  </si>
  <si>
    <t>dozens of viewers</t>
  </si>
  <si>
    <t>weekdays</t>
  </si>
  <si>
    <t>line charts, cards, bar, column charts</t>
  </si>
  <si>
    <t>yes, mobile view only for single page (Summary - HC Ministry App)</t>
  </si>
  <si>
    <t>mostly year/year, but there are some graphs with DYP since inception</t>
  </si>
  <si>
    <t>Campus Email Dashboard</t>
  </si>
  <si>
    <t>MarCom &amp; Formation team</t>
  </si>
  <si>
    <t>email engagement</t>
  </si>
  <si>
    <t>Comms team, Nebai Cherrick</t>
  </si>
  <si>
    <t>CPs, campus staffers, prayer teams</t>
  </si>
  <si>
    <t>follow up with people after the weekend</t>
  </si>
  <si>
    <t>all campuses volunteers &amp; staff</t>
  </si>
  <si>
    <t>Conversion Growth Rate</t>
  </si>
  <si>
    <t>Connections Team</t>
  </si>
  <si>
    <t>analyze Decisions</t>
  </si>
  <si>
    <t>Dave Alford</t>
  </si>
  <si>
    <t>CR summary</t>
  </si>
  <si>
    <t>Celebrate recovery</t>
  </si>
  <si>
    <t>celebrate recovery programming</t>
  </si>
  <si>
    <t>Meaghan Grider</t>
  </si>
  <si>
    <t>Decisions</t>
  </si>
  <si>
    <t>touchpoints</t>
  </si>
  <si>
    <t>1) campus 
2) month and year</t>
  </si>
  <si>
    <t>regions of campuses</t>
  </si>
  <si>
    <t xml:space="preserve">analyze true growth of decisions </t>
  </si>
  <si>
    <t>R&amp;I owns / Connections Team uses (Dave Alford)</t>
  </si>
  <si>
    <t>dave alford view only</t>
  </si>
  <si>
    <t>monthly</t>
  </si>
  <si>
    <t>end of the month</t>
  </si>
  <si>
    <t>generated through DW touchpoints schema</t>
  </si>
  <si>
    <t>minimal impact</t>
  </si>
  <si>
    <t>desktop</t>
  </si>
  <si>
    <t>at most 1 month prior to current date</t>
  </si>
  <si>
    <t>Curriculum Engagement report</t>
  </si>
  <si>
    <t>Jason Wieland / Central Formation Team</t>
  </si>
  <si>
    <t>placed on hold until further direction from Formation Team</t>
  </si>
  <si>
    <t>Jason Wieland</t>
  </si>
  <si>
    <t>Digital Analytics</t>
  </si>
  <si>
    <t>Website/MarCom/Healthy Church</t>
  </si>
  <si>
    <t>top of the funnel marketing</t>
  </si>
  <si>
    <t>Jay Kranda, Ryan Carson</t>
  </si>
  <si>
    <t>website traffic and engagement</t>
  </si>
  <si>
    <t>legacy and new skinny website</t>
  </si>
  <si>
    <t xml:space="preserve">1) campus page
2) language
3) date range
</t>
  </si>
  <si>
    <t>custom language logic</t>
  </si>
  <si>
    <t>https://app.powerbi.com</t>
  </si>
  <si>
    <t>overview of engagement with website</t>
  </si>
  <si>
    <t>viewers from Website/MarCom/Healthy Church</t>
  </si>
  <si>
    <t>weekly</t>
  </si>
  <si>
    <t>Power BI</t>
  </si>
  <si>
    <t>desktop, mobile</t>
  </si>
  <si>
    <t>recent months</t>
  </si>
  <si>
    <t>Digital Engagement Dashboard</t>
  </si>
  <si>
    <t>overview of digital ecosystem</t>
  </si>
  <si>
    <t>Jay Kranda</t>
  </si>
  <si>
    <t>various platforms of digital engagement. and email</t>
  </si>
  <si>
    <t>• legacy and new skinny website
• email
• events
• SG curriculum</t>
  </si>
  <si>
    <t>overview of engagement with website, emails, SG curriculum watches, and events</t>
  </si>
  <si>
    <t>manually refreshed</t>
  </si>
  <si>
    <t>Drivetime Devotional Analytics</t>
  </si>
  <si>
    <t>Central Formation</t>
  </si>
  <si>
    <t>Drivetime Devotions podcast engagement</t>
  </si>
  <si>
    <t>Easter 2024 Report</t>
  </si>
  <si>
    <t>Easter attendance and engagement</t>
  </si>
  <si>
    <t>Event Registration</t>
  </si>
  <si>
    <t>event analysis</t>
  </si>
  <si>
    <t>Matthias Walther</t>
  </si>
  <si>
    <t>First Engagement Pathway Report</t>
  </si>
  <si>
    <t>Engagement team</t>
  </si>
  <si>
    <t>Membership, Next Steps</t>
  </si>
  <si>
    <t>Jeff Tysor</t>
  </si>
  <si>
    <t>Conneciton Forms and Touchpoints</t>
  </si>
  <si>
    <t>Person Related</t>
  </si>
  <si>
    <t>Form Campus, New Start Checkboxes</t>
  </si>
  <si>
    <t>Track groups of individuls growth in faith journey and SB membership</t>
  </si>
  <si>
    <t>Desktop</t>
  </si>
  <si>
    <t>First Touchpoint Report</t>
  </si>
  <si>
    <t>understand new people and 'front doors' to church invovlement</t>
  </si>
  <si>
    <t>Engagement Pastor</t>
  </si>
  <si>
    <t>Funnel Report</t>
  </si>
  <si>
    <t>Cheryl and executive leaders</t>
  </si>
  <si>
    <t>CLASS/DYP and membership</t>
  </si>
  <si>
    <t>DYP &amp; active membership</t>
  </si>
  <si>
    <t>people &amp; touchpoints</t>
  </si>
  <si>
    <t>campus/region</t>
  </si>
  <si>
    <t>• CLASS since inception
• special touchpoint logic for Active person criteria</t>
  </si>
  <si>
    <t>understand total numbers of concentric circles</t>
  </si>
  <si>
    <t>• Cheryl owns / only executives uses. 
• ALSO used for special extracts of Active Attenders/Members</t>
  </si>
  <si>
    <t>Cheryl &amp; PLT</t>
  </si>
  <si>
    <t>mornings</t>
  </si>
  <si>
    <t>through DW</t>
  </si>
  <si>
    <t>impacts a child Scorecard report to track trend of active attenders and active members</t>
  </si>
  <si>
    <t>most graphs 18 months or prior year period. 
• also contains a running total since 1980
• also contains prior year (in)active members up to 4 years prior</t>
  </si>
  <si>
    <t>the refresh is manual becuase there are parameters used for the 18 month window for active members</t>
  </si>
  <si>
    <t>HC-ME App Usage and Journey Report</t>
  </si>
  <si>
    <t>HC Leadership/ Dev Team, Formations Team</t>
  </si>
  <si>
    <t>Milestone by Campus</t>
  </si>
  <si>
    <t>campus pastors</t>
  </si>
  <si>
    <t>view congregation through engagement pathway</t>
  </si>
  <si>
    <t>Rafi Ghazarian</t>
  </si>
  <si>
    <t>Milestone Contact Report</t>
  </si>
  <si>
    <t>R&amp;I team</t>
  </si>
  <si>
    <t>generate custom contact lists</t>
  </si>
  <si>
    <t>Lisa Taylor</t>
  </si>
  <si>
    <t>contact lists and such</t>
  </si>
  <si>
    <t>individual personal data with milestones</t>
  </si>
  <si>
    <t>ministry, age, milestone, address, conact, small group</t>
  </si>
  <si>
    <t>count individuals</t>
  </si>
  <si>
    <t>https://app.powerbi.com/groups/28b44691-329c-4cac-8b43-7d3cad5b44d8/reports/407df368-173c-46cb-b41f-2321faae0d0e?ctid=70a9a1a8-2387-44f3-a277-dfd16d7bf129&amp;pbi_source=linkShare&amp;bookmarkGuid=3da67e57-28a7-4efc-803d-89c90de7a2b1</t>
  </si>
  <si>
    <t>Lisa Taylor makes extracts</t>
  </si>
  <si>
    <t>reporting and insights</t>
  </si>
  <si>
    <t>1</t>
  </si>
  <si>
    <t>5 years</t>
  </si>
  <si>
    <t>sensitive contact and giving info</t>
  </si>
  <si>
    <t>Home page vs. Minors page
• Home page has Household Giving 2024 and contact info
• minors page has no contact</t>
  </si>
  <si>
    <t>Ministries Consolidated</t>
  </si>
  <si>
    <t>ministry team</t>
  </si>
  <si>
    <t>Healthy Church ministries</t>
  </si>
  <si>
    <t>Emily Pace</t>
  </si>
  <si>
    <t>SHAPE guides, and report on and administrate ministries in Healthy Church</t>
  </si>
  <si>
    <t>ministries</t>
  </si>
  <si>
    <t>ministry active status, campus, ministry tag</t>
  </si>
  <si>
    <t>https://app.powerbi.com/groups/997e1a95-26af-477d-9539-cca1e6fc01bd/reports/2465b727-572e-4ef5-a2a7-6617131834b0?ctid=70a9a1a8-2387-44f3-a277-dfd16d7bf129&amp;pbi_source=linkShare</t>
  </si>
  <si>
    <t>make list of active ministries that can be exported to excel</t>
  </si>
  <si>
    <t>LF Ministry Team/LF Ministry Team</t>
  </si>
  <si>
    <t>2 or 3 people run</t>
  </si>
  <si>
    <t>once a quarter? not sure</t>
  </si>
  <si>
    <t>during working hours</t>
  </si>
  <si>
    <t>Power BI export to Excel</t>
  </si>
  <si>
    <t>table</t>
  </si>
  <si>
    <t>current status of ministries. refreshed on all weekdays</t>
  </si>
  <si>
    <t>Ministry Dashboard</t>
  </si>
  <si>
    <t>Doug Jones as Ministry pastor (now Jacob Wilson)</t>
  </si>
  <si>
    <t>• most metrics are present day status 
• some metrics are past 18 months to present
• the Volunteer History page goes back to 2021</t>
  </si>
  <si>
    <t>no export requirement</t>
  </si>
  <si>
    <t>One Life Campaign Report</t>
  </si>
  <si>
    <t>Heather Cova as SG pastor</t>
  </si>
  <si>
    <t xml:space="preserve">Online Extensions Report </t>
  </si>
  <si>
    <t>Extensions Team (MarCom)</t>
  </si>
  <si>
    <t>Monitor Online Extensions page engagement</t>
  </si>
  <si>
    <t>Chris Reed</t>
  </si>
  <si>
    <t>PreHoliday Report</t>
  </si>
  <si>
    <t>Campuses</t>
  </si>
  <si>
    <t>prepare for Easter/Christmas</t>
  </si>
  <si>
    <t>Scatter Plots - Active Attenders</t>
  </si>
  <si>
    <t>Campus strategy (Sam Yoon &amp; Matt Hall)</t>
  </si>
  <si>
    <t>identify density of congregation by geography</t>
  </si>
  <si>
    <t>Sam Yoon &amp; Jay Kranda</t>
  </si>
  <si>
    <t>Serving Opps and Check-Ins</t>
  </si>
  <si>
    <t>HC Ministry app team</t>
  </si>
  <si>
    <t>assess and improve effectiveness of HC adoption by ministries</t>
  </si>
  <si>
    <t>serving Opps &amp; event check-ins</t>
  </si>
  <si>
    <t>1) ministry using check-ins (active or inactive)
2) ministry not using check-ins (active ministries only)</t>
  </si>
  <si>
    <t>Ministry Category &gt; Ministry &gt; campus; People* in Serving Opps, Active Volunteers*</t>
  </si>
  <si>
    <t>https://app.powerbi.com/groups/997e1a95-26af-477d-9539-cca1e6fc01bd/reports/428273bc-0dd6-4a02-9b09-9fa71bf5b8c1?ctid=70a9a1a8-2387-44f3-a277-dfd16d7bf129&amp;pbi_source=linkShare</t>
  </si>
  <si>
    <t>help decide a process of using Check-Ins</t>
  </si>
  <si>
    <t>Jeff Feld HC Ministry app team</t>
  </si>
  <si>
    <t>n/a, it is used for estimating data adoption of the Service Companion app features</t>
  </si>
  <si>
    <t>no impact if not available</t>
  </si>
  <si>
    <t>standard desktod</t>
  </si>
  <si>
    <t>minimal</t>
  </si>
  <si>
    <t>since Nov 22</t>
  </si>
  <si>
    <t>SHAPE Miner</t>
  </si>
  <si>
    <t>data mining to find specific volunteers</t>
  </si>
  <si>
    <t>Jacob Wilson</t>
  </si>
  <si>
    <t>SK-SSM Leadership Report</t>
  </si>
  <si>
    <t>SK and SSM Teams</t>
  </si>
  <si>
    <t>Sara Bynum, John Caputo, Emma Aungst</t>
  </si>
  <si>
    <t>Small Group Host eNews</t>
  </si>
  <si>
    <t>German Perez</t>
  </si>
  <si>
    <t>Small Group Report</t>
  </si>
  <si>
    <t>Steve Gladen</t>
  </si>
  <si>
    <t>finances</t>
  </si>
  <si>
    <t>financial</t>
  </si>
  <si>
    <t>regions</t>
  </si>
  <si>
    <t>flash report every week</t>
  </si>
  <si>
    <t>Cheryl owns</t>
  </si>
  <si>
    <t>viewers: Cheryl/Steve/CPs</t>
  </si>
  <si>
    <t>Tuesday</t>
  </si>
  <si>
    <t>impacts finance department</t>
  </si>
  <si>
    <t>current 8 weeks and prior year</t>
  </si>
  <si>
    <t>RLS for each campus is enabled</t>
  </si>
  <si>
    <t>perpetual report</t>
  </si>
  <si>
    <t>Roberto Acosta refreshes it</t>
  </si>
  <si>
    <t>Tithe 8 Week Trend</t>
  </si>
  <si>
    <t>Cheryl/Steve/CPs</t>
  </si>
  <si>
    <t>flash report weekly tithes and budget</t>
  </si>
  <si>
    <t xml:space="preserve">Transferring Trust
</t>
  </si>
  <si>
    <t>executive leadership &amp; CPs</t>
  </si>
  <si>
    <t>describe audience engagement with sermon series</t>
  </si>
  <si>
    <t>filling out a connection form in service and giving money</t>
  </si>
  <si>
    <t>Follow Ups, connection forms, giving touchpoints, auto emails</t>
  </si>
  <si>
    <t>1) campus
2) opt in bucket</t>
  </si>
  <si>
    <t>&lt;hyperlink&gt;</t>
  </si>
  <si>
    <t>know which Transfer Trust groups are the biggest at which campuses</t>
  </si>
  <si>
    <t>R&amp;I / Exec leaders &amp; CPs</t>
  </si>
  <si>
    <t>Saturday, Sunday and Monday at least</t>
  </si>
  <si>
    <t>absence of insight for weekend series engagement</t>
  </si>
  <si>
    <t>desktop &amp; mobile</t>
  </si>
  <si>
    <t>No</t>
  </si>
  <si>
    <t>&lt; 2 days?</t>
  </si>
  <si>
    <t>CP can see only their campus</t>
  </si>
  <si>
    <t>Transistor Podcasts Report</t>
  </si>
  <si>
    <t>Jason Wieland / Central Spiritual Maturity</t>
  </si>
  <si>
    <t>count podcast engagement</t>
  </si>
  <si>
    <t>people listen to podcasts</t>
  </si>
  <si>
    <t>podcasts</t>
  </si>
  <si>
    <t>1) name of podcast
2) date range</t>
  </si>
  <si>
    <t>Venue Capacity</t>
  </si>
  <si>
    <t>Central campus support</t>
  </si>
  <si>
    <t>identify when to expand seating for worship services</t>
  </si>
  <si>
    <t>Cheryl Mackinnon &amp; Brett Kotrba as COO</t>
  </si>
  <si>
    <t>WE Connections Flash Report</t>
  </si>
  <si>
    <t>connection forms</t>
  </si>
  <si>
    <t>Ministry App???</t>
  </si>
  <si>
    <t>TBD</t>
  </si>
  <si>
    <t>https://app.powerbi.com/groups/bb476024-a9f8-477b-bfea-00c361bc82bc/reports/4b9ee9ab-1561-4127-8b45-6b9a08f104e5?ctid=70a9a1a8-2387-44f3-a277-dfd16d7bf129&amp;pbi_source=linkShare</t>
  </si>
  <si>
    <t>YES</t>
  </si>
  <si>
    <t>Website Engagement LA</t>
  </si>
  <si>
    <t>monitor campus website engagement</t>
  </si>
  <si>
    <t>Sam Stephens</t>
  </si>
  <si>
    <t>Los Angeles</t>
  </si>
  <si>
    <t>church area</t>
  </si>
  <si>
    <t>church activity</t>
  </si>
  <si>
    <t>data store</t>
  </si>
  <si>
    <t>analog/digital</t>
  </si>
  <si>
    <t>point person for data capture</t>
  </si>
  <si>
    <t>turn around time</t>
  </si>
  <si>
    <t>date updated</t>
  </si>
  <si>
    <t>related metrics</t>
  </si>
  <si>
    <t>notes</t>
  </si>
  <si>
    <t>critera: more than 1 day is too slow</t>
  </si>
  <si>
    <t>engagement pathway</t>
  </si>
  <si>
    <t>activate</t>
  </si>
  <si>
    <t>forms</t>
  </si>
  <si>
    <t>digital</t>
  </si>
  <si>
    <t>activate attendance, signed covenants</t>
  </si>
  <si>
    <t>small groups</t>
  </si>
  <si>
    <t>all small group activities</t>
  </si>
  <si>
    <t>HC small groups</t>
  </si>
  <si>
    <t>digital (mobile only)</t>
  </si>
  <si>
    <t>James Browning &amp; Steve Gladen</t>
  </si>
  <si>
    <t>training in process</t>
  </si>
  <si>
    <t>HC milestones</t>
  </si>
  <si>
    <t>analog</t>
  </si>
  <si>
    <t>Sharon Liebman Data Quality team</t>
  </si>
  <si>
    <t>SK</t>
  </si>
  <si>
    <t>SK check in</t>
  </si>
  <si>
    <t>events</t>
  </si>
  <si>
    <t>baptism</t>
  </si>
  <si>
    <t>weekend service, etc.</t>
  </si>
  <si>
    <t>analog &amp; digital</t>
  </si>
  <si>
    <t>decision for Christ</t>
  </si>
  <si>
    <t>age demographic is not captured</t>
  </si>
  <si>
    <t>membership</t>
  </si>
  <si>
    <t>ministry</t>
  </si>
  <si>
    <t>serving opportunities</t>
  </si>
  <si>
    <t>events (serving opportunity subset)</t>
  </si>
  <si>
    <t>not adopted everywhere</t>
  </si>
  <si>
    <t>volunteer rosters</t>
  </si>
  <si>
    <t>updating data is not enforced</t>
  </si>
  <si>
    <t>weekend service</t>
  </si>
  <si>
    <t>weekend connection cards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</si>
</sst>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</font>
    <font>
      <b/>
      <sz val="11.0"/>
      <color theme="1"/>
      <name val="Arial"/>
    </font>
    <font>
      <b/>
      <sz val="7.0"/>
      <color theme="1"/>
      <name val="Arial"/>
    </font>
    <font>
      <sz val="12.0"/>
      <color theme="1"/>
      <name val="Arial"/>
    </font>
    <font>
      <sz val="12.0"/>
      <color rgb="FFA4C2F4"/>
      <name val="Arial"/>
    </font>
    <font>
      <u/>
      <sz val="10.0"/>
      <color rgb="FFA4C2F4"/>
      <name val="Arial"/>
    </font>
    <font>
      <sz val="7.0"/>
      <color theme="1"/>
      <name val="Arial"/>
    </font>
    <font>
      <sz val="10.0"/>
      <color rgb="FFA4C2F4"/>
      <name val="Arial"/>
    </font>
    <font>
      <sz val="10.0"/>
      <color theme="1"/>
      <name val="Arial"/>
    </font>
    <font>
      <u/>
      <sz val="12.0"/>
      <color rgb="FFA4C2F4"/>
      <name val="Arial"/>
    </font>
    <font>
      <u/>
      <sz val="12.0"/>
      <color rgb="FFA4C2F4"/>
      <name val="Arial"/>
    </font>
    <font>
      <sz val="6.0"/>
      <color rgb="FFA4C2F4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right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right" readingOrder="0" shrinkToFit="0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center"/>
    </xf>
    <xf borderId="0" fillId="2" fontId="1" numFmtId="0" xfId="0" applyAlignment="1" applyFont="1">
      <alignment readingOrder="0"/>
    </xf>
    <xf borderId="0" fillId="2" fontId="1" numFmtId="0" xfId="0" applyFont="1"/>
    <xf borderId="0" fillId="0" fontId="2" numFmtId="0" xfId="0" applyAlignment="1" applyFont="1">
      <alignment horizontal="right"/>
    </xf>
    <xf borderId="2" fillId="0" fontId="3" numFmtId="0" xfId="0" applyAlignment="1" applyBorder="1" applyFont="1">
      <alignment horizontal="left" readingOrder="0" shrinkToFit="0" vertical="top" wrapText="1"/>
    </xf>
    <xf borderId="3" fillId="0" fontId="3" numFmtId="14" xfId="0" applyAlignment="1" applyBorder="1" applyFont="1" applyNumberFormat="1">
      <alignment horizontal="left" readingOrder="0" shrinkToFit="0" vertical="top" wrapText="1"/>
    </xf>
    <xf borderId="3" fillId="0" fontId="3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left" readingOrder="0" shrinkToFit="0" vertical="top" wrapText="1"/>
    </xf>
    <xf borderId="3" fillId="0" fontId="4" numFmtId="0" xfId="0" applyAlignment="1" applyBorder="1" applyFont="1">
      <alignment horizontal="left" readingOrder="0" shrinkToFit="0" vertical="top" wrapText="1"/>
    </xf>
    <xf borderId="3" fillId="0" fontId="3" numFmtId="49" xfId="0" applyAlignment="1" applyBorder="1" applyFont="1" applyNumberFormat="1">
      <alignment horizontal="left" readingOrder="0" shrinkToFit="0" vertical="top" wrapText="1"/>
    </xf>
    <xf borderId="3" fillId="0" fontId="3" numFmtId="49" xfId="0" applyAlignment="1" applyBorder="1" applyFont="1" applyNumberFormat="1">
      <alignment horizontal="left" readingOrder="0" shrinkToFit="0" vertical="top" wrapText="1"/>
    </xf>
    <xf borderId="4" fillId="0" fontId="3" numFmtId="0" xfId="0" applyAlignment="1" applyBorder="1" applyFont="1">
      <alignment horizontal="left" readingOrder="0" shrinkToFit="0" vertical="top" wrapText="1"/>
    </xf>
    <xf borderId="0" fillId="4" fontId="5" numFmtId="0" xfId="0" applyAlignment="1" applyFill="1" applyFont="1">
      <alignment shrinkToFit="0" vertical="top" wrapText="1"/>
    </xf>
    <xf borderId="1" fillId="4" fontId="6" numFmtId="0" xfId="0" applyAlignment="1" applyBorder="1" applyFont="1">
      <alignment shrinkToFit="0" vertical="top" wrapText="1"/>
    </xf>
    <xf borderId="1" fillId="4" fontId="6" numFmtId="14" xfId="0" applyAlignment="1" applyBorder="1" applyFont="1" applyNumberFormat="1">
      <alignment shrinkToFit="0" vertical="top" wrapText="1"/>
    </xf>
    <xf borderId="1" fillId="4" fontId="7" numFmtId="0" xfId="0" applyAlignment="1" applyBorder="1" applyFont="1">
      <alignment shrinkToFit="0" vertical="top" wrapText="0"/>
    </xf>
    <xf borderId="1" fillId="4" fontId="6" numFmtId="49" xfId="0" applyAlignment="1" applyBorder="1" applyFont="1" applyNumberFormat="1">
      <alignment shrinkToFit="0" vertical="top" wrapText="1"/>
    </xf>
    <xf quotePrefix="1" borderId="1" fillId="4" fontId="6" numFmtId="0" xfId="0" applyAlignment="1" applyBorder="1" applyFont="1">
      <alignment shrinkToFit="0" vertical="top" wrapText="1"/>
    </xf>
    <xf borderId="1" fillId="4" fontId="6" numFmtId="0" xfId="0" applyAlignment="1" applyBorder="1" applyFont="1">
      <alignment readingOrder="0" shrinkToFit="0" vertical="top" wrapText="1"/>
    </xf>
    <xf borderId="1" fillId="4" fontId="8" numFmtId="0" xfId="0" applyAlignment="1" applyBorder="1" applyFont="1">
      <alignment shrinkToFit="0" vertical="top" wrapText="0"/>
    </xf>
    <xf borderId="0" fillId="4" fontId="9" numFmtId="0" xfId="0" applyAlignment="1" applyFont="1">
      <alignment shrinkToFit="0" vertical="top" wrapText="1"/>
    </xf>
    <xf quotePrefix="1" borderId="1" fillId="4" fontId="6" numFmtId="0" xfId="0" applyAlignment="1" applyBorder="1" applyFont="1">
      <alignment readingOrder="0" shrinkToFit="0" vertical="top" wrapText="1"/>
    </xf>
    <xf borderId="1" fillId="5" fontId="6" numFmtId="0" xfId="0" applyAlignment="1" applyBorder="1" applyFill="1" applyFont="1">
      <alignment shrinkToFit="0" vertical="top" wrapText="1"/>
    </xf>
    <xf borderId="1" fillId="4" fontId="6" numFmtId="14" xfId="0" applyAlignment="1" applyBorder="1" applyFont="1" applyNumberFormat="1">
      <alignment readingOrder="0" shrinkToFit="0" vertical="top" wrapText="1"/>
    </xf>
    <xf borderId="1" fillId="4" fontId="10" numFmtId="0" xfId="0" applyAlignment="1" applyBorder="1" applyFont="1">
      <alignment shrinkToFit="0" vertical="top" wrapText="0"/>
    </xf>
    <xf borderId="1" fillId="4" fontId="11" numFmtId="49" xfId="0" applyAlignment="1" applyBorder="1" applyFont="1" applyNumberFormat="1">
      <alignment shrinkToFit="0" vertical="top" wrapText="1"/>
    </xf>
    <xf borderId="1" fillId="4" fontId="7" numFmtId="0" xfId="0" applyAlignment="1" applyBorder="1" applyFont="1">
      <alignment readingOrder="0" shrinkToFit="0" vertical="top" wrapText="0"/>
    </xf>
    <xf borderId="1" fillId="4" fontId="12" numFmtId="0" xfId="0" applyAlignment="1" applyBorder="1" applyFont="1">
      <alignment shrinkToFit="0" vertical="top" wrapText="0"/>
    </xf>
    <xf borderId="1" fillId="4" fontId="6" numFmtId="165" xfId="0" applyAlignment="1" applyBorder="1" applyFont="1" applyNumberFormat="1">
      <alignment readingOrder="0" shrinkToFit="0" vertical="top" wrapText="1"/>
    </xf>
    <xf borderId="1" fillId="4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readingOrder="0" shrinkToFit="0" vertical="top" wrapText="0"/>
    </xf>
    <xf borderId="1" fillId="3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readingOrder="0" shrinkToFit="0" vertical="top" wrapText="1"/>
    </xf>
    <xf borderId="1" fillId="4" fontId="13" numFmtId="0" xfId="0" applyAlignment="1" applyBorder="1" applyFont="1">
      <alignment readingOrder="0" shrinkToFit="0" vertical="top" wrapText="1"/>
    </xf>
    <xf borderId="1" fillId="4" fontId="6" numFmtId="49" xfId="0" applyAlignment="1" applyBorder="1" applyFont="1" applyNumberFormat="1">
      <alignment readingOrder="0" shrinkToFit="0" vertical="top" wrapText="1"/>
    </xf>
    <xf borderId="0" fillId="4" fontId="14" numFmtId="0" xfId="0" applyAlignment="1" applyFont="1">
      <alignment shrinkToFit="0" vertical="top" wrapText="0"/>
    </xf>
    <xf borderId="0" fillId="4" fontId="9" numFmtId="49" xfId="0" applyAlignment="1" applyFont="1" applyNumberFormat="1">
      <alignment shrinkToFit="0" vertical="top" wrapText="1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1"/>
    </xf>
    <xf borderId="6" fillId="0" fontId="2" numFmtId="165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1"/>
    </xf>
    <xf borderId="9" fillId="0" fontId="2" numFmtId="0" xfId="0" applyAlignment="1" applyBorder="1" applyFont="1">
      <alignment shrinkToFit="0" vertical="center" wrapText="0"/>
    </xf>
    <xf borderId="9" fillId="0" fontId="2" numFmtId="165" xfId="0" applyAlignment="1" applyBorder="1" applyFont="1" applyNumberForma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1"/>
    </xf>
    <xf borderId="12" fillId="0" fontId="2" numFmtId="165" xfId="0" applyAlignment="1" applyBorder="1" applyFont="1" applyNumberForma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r&amp;i catalog summary-style">
      <tableStyleElement dxfId="1" type="headerRow"/>
      <tableStyleElement dxfId="2" type="firstRowStripe"/>
      <tableStyleElement dxfId="3" type="secondRowStripe"/>
    </tableStyle>
    <tableStyle count="3" pivot="0" name="data capture opportuniti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Y39" displayName="Catalog" name="Catalog" id="1">
  <tableColumns count="25">
    <tableColumn name="Name" id="1"/>
    <tableColumn name="Date log updated" id="2"/>
    <tableColumn name="Client/Church area" id="3"/>
    <tableColumn name="What church objective is supported by the report" id="4"/>
    <tableColumn name="Report Requester/Owner" id="5"/>
    <tableColumn name="Views (Aug 2024)" id="6"/>
    <tableColumn name="Viewers (Aug 2024)" id="7"/>
    <tableColumn name="What is the church activity that hydrates the report" id="8"/>
    <tableColumn name="Type of data " id="9"/>
    <tableColumn name="User Search criteria" id="10"/>
    <tableColumn name="Aggregations / Subtotals" id="11"/>
    <tableColumn name="Link to existing template or prototype" id="12"/>
    <tableColumn name="How is report used by church" id="13"/>
    <tableColumn name="Used by which depts" id="14"/>
    <tableColumn name="How many?  run / view" id="15"/>
    <tableColumn name="How often is the report usually run" id="16"/>
    <tableColumn name="When is the report usually run" id="17"/>
    <tableColumn name="How is the report generated / distributed" id="18"/>
    <tableColumn name="church impact of non-availability" id="19"/>
    <tableColumn name="Format_x000a_" id="20"/>
    <tableColumn name="HC Ministry app-mandated format? (Y/N)" id="21"/>
    <tableColumn name="Data timeliness" id="22"/>
    <tableColumn name="Data security / sensitivity" id="23"/>
    <tableColumn name="Archive requirement" id="24"/>
    <tableColumn name="Further info" id="25"/>
  </tableColumns>
  <tableStyleInfo name="r&amp;i catalog summary-style" showColumnStripes="0" showFirstColumn="1" showLastColumn="1" showRowStripes="1"/>
</table>
</file>

<file path=xl/tables/table2.xml><?xml version="1.0" encoding="utf-8"?>
<table xmlns="http://schemas.openxmlformats.org/spreadsheetml/2006/main" ref="A1:I1001" displayName="Table1" name="Table1" id="2">
  <tableColumns count="9">
    <tableColumn name="church area" id="1"/>
    <tableColumn name="church activity" id="2"/>
    <tableColumn name="data store" id="3"/>
    <tableColumn name="analog/digital" id="4"/>
    <tableColumn name="point person for data capture" id="5"/>
    <tableColumn name="turn around time" id="6"/>
    <tableColumn name="date updated" id="7"/>
    <tableColumn name="related metrics" id="8"/>
    <tableColumn name="notes" id="9"/>
  </tableColumns>
  <tableStyleInfo name="data capture opportunit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powerbi.com/groups/e7ac853b-0f23-4a94-852c-f700005afcb3/reports/757e20e2-f7e8-465b-87ad-7ee3c8f38e22?ctid=70a9a1a8-2387-44f3-a277-dfd16d7bf129&amp;pbi_source=linkShare" TargetMode="External"/><Relationship Id="rId2" Type="http://schemas.openxmlformats.org/officeDocument/2006/relationships/hyperlink" Target="https://app.powerbi.com/Redirect?action=OpenReport&amp;appId=c860ce98-c78c-42b3-8e45-a61424e63e51&amp;reportObjectId=abb9fe41-89c3-491e-9fc3-668e2c50e79c&amp;ctid=70a9a1a8-2387-44f3-a277-dfd16d7bf129&amp;reportPage=ReportSectiona5c74e1479a0a228125c&amp;pbi_source=appShareLink&amp;portalSessionId=1032e6c4-f943-4b5e-a824-efc3545370a6" TargetMode="External"/><Relationship Id="rId3" Type="http://schemas.openxmlformats.org/officeDocument/2006/relationships/hyperlink" Target="https://app.powerbi.com/Redirect?action=OpenReport&amp;appId=c860ce98-c78c-42b3-8e45-a61424e63e51&amp;reportObjectId=5c61a28c-c78a-4b26-8631-1ebc4968b8c2&amp;ctid=70a9a1a8-2387-44f3-a277-dfd16d7bf129&amp;reportPage=ReportSection&amp;pbi_source=appShareLink&amp;portalSessionId=d3ded79c-6b70-4225-9f60-2f1f375f5f19" TargetMode="External"/><Relationship Id="rId4" Type="http://schemas.openxmlformats.org/officeDocument/2006/relationships/hyperlink" Target="https://app.powerbi.com/groups/4e1f3c5c-d171-480e-95b1-a7785d1095a6/reports/a236b2dc-f01c-4f5e-917d-beffba09a3ec?ctid=70a9a1a8-2387-44f3-a277-dfd16d7bf129&amp;pbi_source=linkShare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2.xml"/><Relationship Id="rId5" Type="http://schemas.openxmlformats.org/officeDocument/2006/relationships/hyperlink" Target="https://app.powerbi.com/groups/28b44691-329c-4cac-8b43-7d3cad5b44d8/reports/407df368-173c-46cb-b41f-2321faae0d0e?ctid=70a9a1a8-2387-44f3-a277-dfd16d7bf129&amp;pbi_source=linkShare&amp;bookmarkGuid=3da67e57-28a7-4efc-803d-89c90de7a2b1" TargetMode="External"/><Relationship Id="rId6" Type="http://schemas.openxmlformats.org/officeDocument/2006/relationships/hyperlink" Target="https://app.powerbi.com/groups/997e1a95-26af-477d-9539-cca1e6fc01bd/reports/2465b727-572e-4ef5-a2a7-6617131834b0?ctid=70a9a1a8-2387-44f3-a277-dfd16d7bf129&amp;pbi_source=linkShare" TargetMode="External"/><Relationship Id="rId7" Type="http://schemas.openxmlformats.org/officeDocument/2006/relationships/hyperlink" Target="https://app.powerbi.com/groups/997e1a95-26af-477d-9539-cca1e6fc01bd/reports/428273bc-0dd6-4a02-9b09-9fa71bf5b8c1?ctid=70a9a1a8-2387-44f3-a277-dfd16d7bf129&amp;pbi_source=linkShare" TargetMode="External"/><Relationship Id="rId8" Type="http://schemas.openxmlformats.org/officeDocument/2006/relationships/hyperlink" Target="https://app.powerbi.com/groups/bb476024-a9f8-477b-bfea-00c361bc82bc/reports/4b9ee9ab-1561-4127-8b45-6b9a08f104e5?ctid=70a9a1a8-2387-44f3-a277-dfd16d7bf129&amp;pbi_source=linkShare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13"/>
    <col customWidth="1" min="2" max="2" width="14.25"/>
    <col customWidth="1" min="3" max="3" width="15.75"/>
    <col customWidth="1" min="4" max="4" width="14.0"/>
    <col customWidth="1" min="5" max="6" width="16.88"/>
    <col customWidth="1" min="7" max="8" width="15.63"/>
    <col customWidth="1" min="9" max="9" width="81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4" t="s">
        <v>9</v>
      </c>
      <c r="B2" s="5">
        <v>45522.0</v>
      </c>
      <c r="C2" s="4" t="s">
        <v>10</v>
      </c>
      <c r="D2" s="4">
        <v>0.0</v>
      </c>
      <c r="E2" s="4">
        <v>0.0</v>
      </c>
      <c r="F2" s="4">
        <v>0.0</v>
      </c>
      <c r="G2" s="6">
        <v>0.0</v>
      </c>
      <c r="H2" s="6">
        <v>0.0</v>
      </c>
      <c r="I2" s="7" t="s">
        <v>11</v>
      </c>
    </row>
    <row r="3">
      <c r="A3" s="4" t="s">
        <v>12</v>
      </c>
      <c r="B3" s="5">
        <v>45516.0</v>
      </c>
      <c r="C3" s="4" t="s">
        <v>13</v>
      </c>
      <c r="D3" s="4">
        <v>0.0</v>
      </c>
      <c r="E3" s="4">
        <v>0.0</v>
      </c>
      <c r="F3" s="4">
        <v>0.0</v>
      </c>
      <c r="G3" s="6"/>
      <c r="H3" s="6"/>
      <c r="I3" s="7" t="s">
        <v>14</v>
      </c>
    </row>
    <row r="4">
      <c r="A4" s="4" t="s">
        <v>15</v>
      </c>
      <c r="B4" s="5">
        <v>45522.0</v>
      </c>
      <c r="C4" s="4" t="s">
        <v>10</v>
      </c>
      <c r="D4" s="4">
        <v>3.0</v>
      </c>
      <c r="E4" s="4">
        <f>12+2+1</f>
        <v>15</v>
      </c>
      <c r="F4" s="8">
        <f>1+5+11+1+2+3+1+3</f>
        <v>27</v>
      </c>
      <c r="G4" s="6">
        <v>396.0</v>
      </c>
      <c r="H4" s="6">
        <v>21.0</v>
      </c>
      <c r="I4" s="7" t="s">
        <v>16</v>
      </c>
    </row>
    <row r="5">
      <c r="A5" s="4" t="s">
        <v>17</v>
      </c>
      <c r="B5" s="5">
        <v>45522.0</v>
      </c>
      <c r="C5" s="4" t="s">
        <v>10</v>
      </c>
      <c r="D5" s="4">
        <v>1.0</v>
      </c>
      <c r="E5" s="4">
        <v>5.0</v>
      </c>
      <c r="F5" s="4">
        <v>5.0</v>
      </c>
      <c r="G5" s="6">
        <v>3.0</v>
      </c>
      <c r="H5" s="6">
        <v>1.0</v>
      </c>
      <c r="I5" s="7" t="s">
        <v>18</v>
      </c>
    </row>
    <row r="6">
      <c r="A6" s="4" t="s">
        <v>19</v>
      </c>
      <c r="B6" s="5">
        <v>45522.0</v>
      </c>
      <c r="C6" s="4" t="s">
        <v>10</v>
      </c>
      <c r="D6" s="4">
        <v>1.0</v>
      </c>
      <c r="E6" s="4">
        <v>5.0</v>
      </c>
      <c r="F6" s="4"/>
      <c r="G6" s="6">
        <v>246.0</v>
      </c>
      <c r="H6" s="6">
        <v>21.0</v>
      </c>
      <c r="I6" s="7"/>
    </row>
    <row r="7">
      <c r="A7" s="4" t="s">
        <v>20</v>
      </c>
      <c r="B7" s="5">
        <v>45516.0</v>
      </c>
      <c r="C7" s="4" t="s">
        <v>13</v>
      </c>
      <c r="D7" s="4">
        <v>1.0</v>
      </c>
      <c r="E7" s="4">
        <v>2.0</v>
      </c>
      <c r="F7" s="4">
        <v>7.0</v>
      </c>
      <c r="G7" s="6" t="s">
        <v>21</v>
      </c>
      <c r="H7" s="6" t="s">
        <v>22</v>
      </c>
      <c r="I7" s="7" t="s">
        <v>23</v>
      </c>
    </row>
    <row r="8">
      <c r="A8" s="4" t="s">
        <v>24</v>
      </c>
      <c r="B8" s="5">
        <v>45516.0</v>
      </c>
      <c r="C8" s="4" t="s">
        <v>13</v>
      </c>
      <c r="D8" s="4">
        <v>0.0</v>
      </c>
      <c r="E8" s="4">
        <v>0.0</v>
      </c>
      <c r="F8" s="4">
        <v>0.0</v>
      </c>
      <c r="G8" s="6">
        <v>25.0</v>
      </c>
      <c r="H8" s="6">
        <v>8.0</v>
      </c>
      <c r="I8" s="7" t="s">
        <v>25</v>
      </c>
    </row>
    <row r="9">
      <c r="A9" s="4" t="s">
        <v>26</v>
      </c>
      <c r="B9" s="5">
        <v>45522.0</v>
      </c>
      <c r="C9" s="4" t="s">
        <v>10</v>
      </c>
      <c r="D9" s="4">
        <v>2.0</v>
      </c>
      <c r="E9" s="4">
        <f>2+2</f>
        <v>4</v>
      </c>
      <c r="F9" s="4">
        <f>1+2</f>
        <v>3</v>
      </c>
      <c r="G9" s="6">
        <v>25.0</v>
      </c>
      <c r="H9" s="6">
        <v>6.0</v>
      </c>
      <c r="I9" s="3"/>
    </row>
    <row r="10">
      <c r="A10" s="4" t="s">
        <v>27</v>
      </c>
      <c r="B10" s="5">
        <v>45522.0</v>
      </c>
      <c r="C10" s="4" t="s">
        <v>10</v>
      </c>
      <c r="D10" s="4">
        <v>4.0</v>
      </c>
      <c r="E10" s="8">
        <f>4+4+7+1</f>
        <v>16</v>
      </c>
      <c r="F10" s="8">
        <f>5+7+2</f>
        <v>14</v>
      </c>
      <c r="G10" s="6">
        <v>39.0</v>
      </c>
      <c r="H10" s="6">
        <v>9.0</v>
      </c>
      <c r="I10" s="3"/>
    </row>
    <row r="11">
      <c r="A11" s="4" t="s">
        <v>28</v>
      </c>
      <c r="B11" s="5">
        <v>45522.0</v>
      </c>
      <c r="C11" s="4" t="s">
        <v>10</v>
      </c>
      <c r="D11" s="4">
        <v>3.0</v>
      </c>
      <c r="E11" s="8">
        <f>7</f>
        <v>7</v>
      </c>
      <c r="F11" s="8">
        <f>2</f>
        <v>2</v>
      </c>
      <c r="G11" s="6">
        <v>18.0</v>
      </c>
      <c r="H11" s="6">
        <v>3.0</v>
      </c>
      <c r="I11" s="7" t="s">
        <v>29</v>
      </c>
    </row>
    <row r="12">
      <c r="A12" s="4" t="s">
        <v>30</v>
      </c>
      <c r="B12" s="5">
        <v>45516.0</v>
      </c>
      <c r="C12" s="4" t="s">
        <v>13</v>
      </c>
      <c r="D12" s="4">
        <v>2.0</v>
      </c>
      <c r="E12" s="4">
        <v>13.0</v>
      </c>
      <c r="F12" s="4">
        <v>2.0</v>
      </c>
      <c r="G12" s="6"/>
      <c r="H12" s="6"/>
      <c r="I12" s="7" t="s">
        <v>31</v>
      </c>
    </row>
    <row r="13">
      <c r="A13" s="4" t="s">
        <v>32</v>
      </c>
      <c r="B13" s="5">
        <v>45516.0</v>
      </c>
      <c r="C13" s="4" t="s">
        <v>13</v>
      </c>
      <c r="D13" s="4">
        <v>3.0</v>
      </c>
      <c r="E13" s="4">
        <v>22.0</v>
      </c>
      <c r="F13" s="4">
        <v>73.0</v>
      </c>
      <c r="G13" s="6">
        <v>200.0</v>
      </c>
      <c r="H13" s="6">
        <v>14.0</v>
      </c>
      <c r="I13" s="7" t="s">
        <v>33</v>
      </c>
    </row>
    <row r="14">
      <c r="A14" s="9" t="s">
        <v>34</v>
      </c>
      <c r="B14" s="5">
        <v>45516.0</v>
      </c>
      <c r="C14" s="9" t="s">
        <v>13</v>
      </c>
      <c r="D14" s="9">
        <v>4.0</v>
      </c>
      <c r="E14" s="9">
        <v>16.0</v>
      </c>
      <c r="F14" s="9">
        <v>16.0</v>
      </c>
      <c r="G14" s="10" t="s">
        <v>35</v>
      </c>
      <c r="H14" s="10" t="s">
        <v>35</v>
      </c>
      <c r="I14" s="11" t="s">
        <v>36</v>
      </c>
    </row>
    <row r="15">
      <c r="A15" s="4" t="s">
        <v>37</v>
      </c>
      <c r="B15" s="5">
        <v>45516.0</v>
      </c>
      <c r="C15" s="4" t="s">
        <v>13</v>
      </c>
      <c r="D15" s="4">
        <v>0.0</v>
      </c>
      <c r="E15" s="4">
        <v>0.0</v>
      </c>
      <c r="F15" s="4">
        <v>0.0</v>
      </c>
      <c r="G15" s="12">
        <v>0.0</v>
      </c>
      <c r="H15" s="12">
        <v>0.0</v>
      </c>
      <c r="I15" s="7" t="s">
        <v>38</v>
      </c>
    </row>
    <row r="16">
      <c r="A16" s="4" t="s">
        <v>39</v>
      </c>
      <c r="B16" s="5">
        <v>45516.0</v>
      </c>
      <c r="C16" s="4" t="s">
        <v>13</v>
      </c>
      <c r="D16" s="4">
        <v>0.0</v>
      </c>
      <c r="E16" s="4">
        <v>0.0</v>
      </c>
      <c r="F16" s="4">
        <v>0.0</v>
      </c>
      <c r="G16" s="12">
        <v>0.0</v>
      </c>
      <c r="H16" s="12">
        <v>0.0</v>
      </c>
      <c r="I16" s="7" t="s">
        <v>40</v>
      </c>
    </row>
    <row r="17">
      <c r="A17" s="4" t="s">
        <v>41</v>
      </c>
      <c r="B17" s="5">
        <v>45516.0</v>
      </c>
      <c r="C17" s="4" t="s">
        <v>13</v>
      </c>
      <c r="D17" s="4">
        <v>0.0</v>
      </c>
      <c r="E17" s="4">
        <v>0.0</v>
      </c>
      <c r="F17" s="4">
        <v>0.0</v>
      </c>
      <c r="G17" s="12">
        <v>0.0</v>
      </c>
      <c r="H17" s="12">
        <v>0.0</v>
      </c>
      <c r="I17" s="7" t="s">
        <v>42</v>
      </c>
    </row>
    <row r="18">
      <c r="A18" s="4" t="s">
        <v>43</v>
      </c>
      <c r="B18" s="5">
        <v>45516.0</v>
      </c>
      <c r="C18" s="4" t="s">
        <v>13</v>
      </c>
      <c r="D18" s="4">
        <v>1.0</v>
      </c>
      <c r="E18" s="4">
        <v>6.0</v>
      </c>
      <c r="F18" s="4">
        <v>12.0</v>
      </c>
      <c r="G18" s="6">
        <v>3.0</v>
      </c>
      <c r="H18" s="6">
        <v>1.0</v>
      </c>
      <c r="I18" s="7" t="s">
        <v>44</v>
      </c>
    </row>
    <row r="19">
      <c r="A19" s="4" t="s">
        <v>45</v>
      </c>
      <c r="B19" s="5">
        <v>45516.0</v>
      </c>
      <c r="C19" s="4" t="s">
        <v>13</v>
      </c>
      <c r="D19" s="4">
        <v>1.0</v>
      </c>
      <c r="E19" s="4">
        <v>4.0</v>
      </c>
      <c r="F19" s="4">
        <v>23.0</v>
      </c>
      <c r="G19" s="6">
        <v>23.0</v>
      </c>
      <c r="H19" s="6">
        <v>4.0</v>
      </c>
      <c r="I19" s="3"/>
    </row>
    <row r="20">
      <c r="A20" s="4" t="s">
        <v>46</v>
      </c>
      <c r="B20" s="5">
        <v>45522.0</v>
      </c>
      <c r="C20" s="4" t="s">
        <v>10</v>
      </c>
      <c r="D20" s="4">
        <v>4.0</v>
      </c>
      <c r="E20" s="8">
        <f>5+3+5+3</f>
        <v>16</v>
      </c>
      <c r="F20" s="8">
        <f>6+6+3+3</f>
        <v>18</v>
      </c>
      <c r="G20" s="6">
        <v>166.0</v>
      </c>
      <c r="H20" s="6">
        <v>10.0</v>
      </c>
      <c r="I20" s="3"/>
    </row>
    <row r="21">
      <c r="A21" s="4" t="s">
        <v>47</v>
      </c>
      <c r="B21" s="5">
        <v>45522.0</v>
      </c>
      <c r="C21" s="4" t="s">
        <v>10</v>
      </c>
      <c r="D21" s="4">
        <v>7.0</v>
      </c>
      <c r="E21" s="8">
        <f>8+2+1+2+2+8</f>
        <v>23</v>
      </c>
      <c r="F21" s="8">
        <f>2+1+12+5+5+2+4+2+1+2+1</f>
        <v>37</v>
      </c>
      <c r="G21" s="6">
        <v>107.0</v>
      </c>
      <c r="H21" s="6">
        <v>12.0</v>
      </c>
      <c r="I21" s="7" t="s">
        <v>48</v>
      </c>
    </row>
    <row r="22">
      <c r="A22" s="4" t="s">
        <v>49</v>
      </c>
      <c r="B22" s="5">
        <v>45516.0</v>
      </c>
      <c r="C22" s="4" t="s">
        <v>13</v>
      </c>
      <c r="D22" s="4">
        <v>2.0</v>
      </c>
      <c r="E22" s="4">
        <v>15.0</v>
      </c>
      <c r="F22" s="4">
        <v>36.0</v>
      </c>
      <c r="G22" s="6">
        <v>0.0</v>
      </c>
      <c r="H22" s="6">
        <v>0.0</v>
      </c>
      <c r="I22" s="7" t="s">
        <v>50</v>
      </c>
    </row>
    <row r="23">
      <c r="A23" s="4" t="s">
        <v>51</v>
      </c>
      <c r="B23" s="5">
        <v>45516.0</v>
      </c>
      <c r="C23" s="4" t="s">
        <v>13</v>
      </c>
      <c r="D23" s="4">
        <v>2.0</v>
      </c>
      <c r="E23" s="4">
        <v>6.0</v>
      </c>
      <c r="F23" s="4">
        <v>27.0</v>
      </c>
      <c r="G23" s="6" t="s">
        <v>52</v>
      </c>
      <c r="H23" s="6" t="s">
        <v>53</v>
      </c>
      <c r="I23" s="7" t="s">
        <v>54</v>
      </c>
    </row>
    <row r="24">
      <c r="A24" s="4" t="s">
        <v>55</v>
      </c>
      <c r="B24" s="5">
        <v>45522.0</v>
      </c>
      <c r="C24" s="4" t="s">
        <v>10</v>
      </c>
      <c r="D24" s="4">
        <v>4.0</v>
      </c>
      <c r="E24" s="8">
        <f>2+3+1+3</f>
        <v>9</v>
      </c>
      <c r="F24" s="8">
        <f>7+1+1+42</f>
        <v>51</v>
      </c>
      <c r="G24" s="6">
        <v>70.0</v>
      </c>
      <c r="H24" s="6">
        <v>5.0</v>
      </c>
      <c r="I24" s="7" t="s">
        <v>56</v>
      </c>
    </row>
    <row r="25">
      <c r="A25" s="4" t="s">
        <v>57</v>
      </c>
      <c r="B25" s="5">
        <v>45516.0</v>
      </c>
      <c r="C25" s="4" t="s">
        <v>13</v>
      </c>
      <c r="D25" s="4">
        <v>1.0</v>
      </c>
      <c r="E25" s="4">
        <v>7.0</v>
      </c>
      <c r="F25" s="4">
        <v>30.0</v>
      </c>
      <c r="G25" s="6">
        <v>110.0</v>
      </c>
      <c r="H25" s="6">
        <v>10.0</v>
      </c>
      <c r="I25" s="7" t="s">
        <v>58</v>
      </c>
    </row>
    <row r="26">
      <c r="A26" s="4" t="s">
        <v>59</v>
      </c>
      <c r="B26" s="5">
        <v>45516.0</v>
      </c>
      <c r="C26" s="4" t="s">
        <v>13</v>
      </c>
      <c r="D26" s="4">
        <v>0.0</v>
      </c>
      <c r="E26" s="4">
        <v>0.0</v>
      </c>
      <c r="F26" s="4">
        <v>0.0</v>
      </c>
      <c r="G26" s="6">
        <v>1.0</v>
      </c>
      <c r="H26" s="6">
        <v>1.0</v>
      </c>
      <c r="I26" s="7" t="s">
        <v>60</v>
      </c>
    </row>
    <row r="27">
      <c r="A27" s="4" t="s">
        <v>61</v>
      </c>
      <c r="B27" s="5">
        <v>45522.0</v>
      </c>
      <c r="C27" s="4" t="s">
        <v>10</v>
      </c>
      <c r="D27" s="4">
        <v>3.0</v>
      </c>
      <c r="E27" s="8">
        <f>6+3+3+1+3+4</f>
        <v>20</v>
      </c>
      <c r="F27" s="8">
        <f>1+5+2+2+3</f>
        <v>13</v>
      </c>
      <c r="G27" s="6">
        <v>161.0</v>
      </c>
      <c r="H27" s="6">
        <v>27.0</v>
      </c>
      <c r="I27" s="7" t="s">
        <v>62</v>
      </c>
    </row>
    <row r="28">
      <c r="B28" s="13"/>
      <c r="C28" s="14" t="s">
        <v>63</v>
      </c>
      <c r="D28" s="15">
        <f t="shared" ref="D28:F28" si="1">SUM(D2:D27)</f>
        <v>49</v>
      </c>
      <c r="E28" s="15">
        <f t="shared" si="1"/>
        <v>211</v>
      </c>
      <c r="F28" s="15">
        <f t="shared" si="1"/>
        <v>396</v>
      </c>
      <c r="G28" s="16"/>
      <c r="H28" s="16"/>
    </row>
    <row r="29">
      <c r="B29" s="13"/>
      <c r="G29" s="3"/>
      <c r="H29" s="3"/>
      <c r="I29" s="3"/>
    </row>
    <row r="30">
      <c r="B30" s="13"/>
      <c r="G30" s="3"/>
      <c r="H30" s="3"/>
      <c r="I30" s="3"/>
    </row>
    <row r="31">
      <c r="B31" s="13"/>
      <c r="G31" s="3"/>
      <c r="H31" s="3"/>
      <c r="I31" s="3"/>
    </row>
    <row r="32">
      <c r="B32" s="13"/>
      <c r="G32" s="3"/>
      <c r="H32" s="3"/>
      <c r="I32" s="3"/>
    </row>
    <row r="33">
      <c r="B33" s="13"/>
      <c r="G33" s="3"/>
      <c r="H33" s="3"/>
      <c r="I33" s="3"/>
    </row>
    <row r="34">
      <c r="B34" s="13"/>
      <c r="G34" s="3"/>
      <c r="H34" s="3"/>
      <c r="I34" s="3"/>
    </row>
    <row r="35">
      <c r="B35" s="13"/>
      <c r="G35" s="3"/>
      <c r="H35" s="3"/>
      <c r="I35" s="3"/>
    </row>
    <row r="36">
      <c r="B36" s="13"/>
      <c r="G36" s="3"/>
      <c r="H36" s="3"/>
      <c r="I36" s="3"/>
    </row>
    <row r="37">
      <c r="B37" s="13"/>
      <c r="G37" s="3"/>
      <c r="H37" s="3"/>
      <c r="I37" s="3"/>
    </row>
    <row r="38">
      <c r="B38" s="13"/>
      <c r="G38" s="3"/>
      <c r="H38" s="3"/>
      <c r="I38" s="3"/>
    </row>
    <row r="39">
      <c r="B39" s="13"/>
      <c r="G39" s="3"/>
      <c r="H39" s="3"/>
      <c r="I39" s="3"/>
    </row>
    <row r="40">
      <c r="B40" s="13"/>
      <c r="G40" s="3"/>
      <c r="H40" s="3"/>
      <c r="I40" s="3"/>
    </row>
    <row r="41">
      <c r="B41" s="13"/>
      <c r="G41" s="3"/>
      <c r="H41" s="3"/>
      <c r="I41" s="3"/>
    </row>
    <row r="42">
      <c r="B42" s="13"/>
      <c r="G42" s="3"/>
      <c r="H42" s="3"/>
      <c r="I42" s="3"/>
    </row>
    <row r="43">
      <c r="B43" s="13"/>
      <c r="G43" s="3"/>
      <c r="H43" s="3"/>
      <c r="I43" s="3"/>
    </row>
    <row r="44">
      <c r="B44" s="13"/>
      <c r="G44" s="3"/>
      <c r="H44" s="3"/>
      <c r="I44" s="3"/>
    </row>
    <row r="45">
      <c r="B45" s="13"/>
      <c r="G45" s="3"/>
      <c r="H45" s="3"/>
      <c r="I45" s="3"/>
    </row>
    <row r="46">
      <c r="B46" s="13"/>
      <c r="G46" s="3"/>
      <c r="H46" s="3"/>
      <c r="I46" s="3"/>
    </row>
    <row r="47">
      <c r="B47" s="13"/>
      <c r="G47" s="3"/>
      <c r="H47" s="3"/>
      <c r="I47" s="3"/>
    </row>
    <row r="48">
      <c r="B48" s="13"/>
      <c r="G48" s="3"/>
      <c r="H48" s="3"/>
      <c r="I48" s="3"/>
    </row>
    <row r="49">
      <c r="B49" s="13"/>
      <c r="G49" s="3"/>
      <c r="H49" s="3"/>
      <c r="I49" s="3"/>
    </row>
    <row r="50">
      <c r="B50" s="13"/>
      <c r="G50" s="3"/>
      <c r="H50" s="3"/>
      <c r="I50" s="3"/>
    </row>
    <row r="51">
      <c r="B51" s="13"/>
      <c r="G51" s="3"/>
      <c r="H51" s="3"/>
      <c r="I51" s="3"/>
    </row>
    <row r="52">
      <c r="B52" s="13"/>
      <c r="G52" s="3"/>
      <c r="H52" s="3"/>
      <c r="I52" s="3"/>
    </row>
    <row r="53">
      <c r="B53" s="13"/>
      <c r="G53" s="3"/>
      <c r="H53" s="3"/>
      <c r="I53" s="3"/>
    </row>
    <row r="54">
      <c r="B54" s="13"/>
      <c r="G54" s="3"/>
      <c r="H54" s="3"/>
      <c r="I54" s="3"/>
    </row>
    <row r="55">
      <c r="B55" s="13"/>
      <c r="G55" s="3"/>
      <c r="H55" s="3"/>
      <c r="I55" s="3"/>
    </row>
    <row r="56">
      <c r="B56" s="13"/>
      <c r="G56" s="3"/>
      <c r="H56" s="3"/>
      <c r="I56" s="3"/>
    </row>
    <row r="57">
      <c r="B57" s="13"/>
      <c r="G57" s="3"/>
      <c r="H57" s="3"/>
      <c r="I57" s="3"/>
    </row>
    <row r="58">
      <c r="B58" s="13"/>
      <c r="G58" s="3"/>
      <c r="H58" s="3"/>
      <c r="I58" s="3"/>
    </row>
    <row r="59">
      <c r="B59" s="13"/>
      <c r="G59" s="3"/>
      <c r="H59" s="3"/>
      <c r="I59" s="3"/>
    </row>
    <row r="60">
      <c r="B60" s="13"/>
      <c r="G60" s="3"/>
      <c r="H60" s="3"/>
      <c r="I60" s="3"/>
    </row>
    <row r="61">
      <c r="B61" s="13"/>
      <c r="G61" s="3"/>
      <c r="H61" s="3"/>
      <c r="I61" s="3"/>
    </row>
    <row r="62">
      <c r="B62" s="13"/>
      <c r="G62" s="3"/>
      <c r="H62" s="3"/>
      <c r="I62" s="3"/>
    </row>
    <row r="63">
      <c r="B63" s="13"/>
      <c r="G63" s="3"/>
      <c r="H63" s="3"/>
      <c r="I63" s="3"/>
    </row>
    <row r="64">
      <c r="B64" s="13"/>
      <c r="G64" s="3"/>
      <c r="H64" s="3"/>
      <c r="I64" s="3"/>
    </row>
    <row r="65">
      <c r="B65" s="13"/>
      <c r="G65" s="3"/>
      <c r="H65" s="3"/>
      <c r="I65" s="3"/>
    </row>
    <row r="66">
      <c r="B66" s="13"/>
      <c r="G66" s="3"/>
      <c r="H66" s="3"/>
      <c r="I66" s="3"/>
    </row>
    <row r="67">
      <c r="B67" s="13"/>
      <c r="G67" s="3"/>
      <c r="H67" s="3"/>
      <c r="I67" s="3"/>
    </row>
    <row r="68">
      <c r="B68" s="13"/>
      <c r="G68" s="3"/>
      <c r="H68" s="3"/>
      <c r="I68" s="3"/>
    </row>
    <row r="69">
      <c r="B69" s="13"/>
      <c r="G69" s="3"/>
      <c r="H69" s="3"/>
      <c r="I69" s="3"/>
    </row>
    <row r="70">
      <c r="B70" s="13"/>
      <c r="G70" s="3"/>
      <c r="H70" s="3"/>
      <c r="I70" s="3"/>
    </row>
    <row r="71">
      <c r="B71" s="13"/>
      <c r="G71" s="3"/>
      <c r="H71" s="3"/>
      <c r="I71" s="3"/>
    </row>
    <row r="72">
      <c r="B72" s="13"/>
      <c r="G72" s="3"/>
      <c r="H72" s="3"/>
      <c r="I72" s="3"/>
    </row>
    <row r="73">
      <c r="B73" s="13"/>
      <c r="G73" s="3"/>
      <c r="H73" s="3"/>
      <c r="I73" s="3"/>
    </row>
    <row r="74">
      <c r="B74" s="13"/>
      <c r="G74" s="3"/>
      <c r="H74" s="3"/>
      <c r="I74" s="3"/>
    </row>
    <row r="75">
      <c r="B75" s="13"/>
      <c r="G75" s="3"/>
      <c r="H75" s="3"/>
      <c r="I75" s="3"/>
    </row>
    <row r="76">
      <c r="B76" s="13"/>
      <c r="G76" s="3"/>
      <c r="H76" s="3"/>
      <c r="I76" s="3"/>
    </row>
    <row r="77">
      <c r="B77" s="13"/>
      <c r="G77" s="3"/>
      <c r="H77" s="3"/>
      <c r="I77" s="3"/>
    </row>
    <row r="78">
      <c r="B78" s="13"/>
      <c r="G78" s="3"/>
      <c r="H78" s="3"/>
      <c r="I78" s="3"/>
    </row>
    <row r="79">
      <c r="B79" s="13"/>
      <c r="G79" s="3"/>
      <c r="H79" s="3"/>
      <c r="I79" s="3"/>
    </row>
    <row r="80">
      <c r="B80" s="13"/>
      <c r="G80" s="3"/>
      <c r="H80" s="3"/>
      <c r="I80" s="3"/>
    </row>
    <row r="81">
      <c r="B81" s="13"/>
      <c r="G81" s="3"/>
      <c r="H81" s="3"/>
      <c r="I81" s="3"/>
    </row>
    <row r="82">
      <c r="B82" s="13"/>
      <c r="G82" s="3"/>
      <c r="H82" s="3"/>
      <c r="I82" s="3"/>
    </row>
    <row r="83">
      <c r="B83" s="13"/>
      <c r="G83" s="3"/>
      <c r="H83" s="3"/>
      <c r="I83" s="3"/>
    </row>
    <row r="84">
      <c r="B84" s="13"/>
      <c r="G84" s="3"/>
      <c r="H84" s="3"/>
      <c r="I84" s="3"/>
    </row>
    <row r="85">
      <c r="B85" s="13"/>
      <c r="G85" s="3"/>
      <c r="H85" s="3"/>
      <c r="I85" s="3"/>
    </row>
    <row r="86">
      <c r="B86" s="13"/>
      <c r="G86" s="3"/>
      <c r="H86" s="3"/>
      <c r="I86" s="3"/>
    </row>
    <row r="87">
      <c r="B87" s="13"/>
      <c r="G87" s="3"/>
      <c r="H87" s="3"/>
      <c r="I87" s="3"/>
    </row>
    <row r="88">
      <c r="B88" s="13"/>
      <c r="G88" s="3"/>
      <c r="H88" s="3"/>
      <c r="I88" s="3"/>
    </row>
    <row r="89">
      <c r="B89" s="13"/>
      <c r="G89" s="3"/>
      <c r="H89" s="3"/>
      <c r="I89" s="3"/>
    </row>
    <row r="90">
      <c r="B90" s="13"/>
      <c r="G90" s="3"/>
      <c r="H90" s="3"/>
      <c r="I90" s="3"/>
    </row>
    <row r="91">
      <c r="B91" s="13"/>
      <c r="G91" s="3"/>
      <c r="H91" s="3"/>
      <c r="I91" s="3"/>
    </row>
    <row r="92">
      <c r="B92" s="13"/>
      <c r="G92" s="3"/>
      <c r="H92" s="3"/>
      <c r="I92" s="3"/>
    </row>
    <row r="93">
      <c r="B93" s="13"/>
      <c r="G93" s="3"/>
      <c r="H93" s="3"/>
      <c r="I93" s="3"/>
    </row>
    <row r="94">
      <c r="B94" s="13"/>
      <c r="G94" s="3"/>
      <c r="H94" s="3"/>
      <c r="I94" s="3"/>
    </row>
    <row r="95">
      <c r="B95" s="13"/>
      <c r="G95" s="3"/>
      <c r="H95" s="3"/>
      <c r="I95" s="3"/>
    </row>
    <row r="96">
      <c r="B96" s="13"/>
      <c r="G96" s="3"/>
      <c r="H96" s="3"/>
      <c r="I96" s="3"/>
    </row>
    <row r="97">
      <c r="B97" s="13"/>
      <c r="G97" s="3"/>
      <c r="H97" s="3"/>
      <c r="I97" s="3"/>
    </row>
    <row r="98">
      <c r="B98" s="13"/>
      <c r="G98" s="3"/>
      <c r="H98" s="3"/>
      <c r="I98" s="3"/>
    </row>
    <row r="99">
      <c r="B99" s="13"/>
      <c r="G99" s="3"/>
      <c r="H99" s="3"/>
      <c r="I99" s="3"/>
    </row>
    <row r="100">
      <c r="B100" s="13"/>
      <c r="G100" s="3"/>
      <c r="H100" s="3"/>
      <c r="I100" s="3"/>
    </row>
    <row r="101">
      <c r="B101" s="13"/>
      <c r="G101" s="3"/>
      <c r="H101" s="3"/>
      <c r="I101" s="3"/>
    </row>
    <row r="102">
      <c r="B102" s="13"/>
      <c r="G102" s="3"/>
      <c r="H102" s="3"/>
      <c r="I102" s="3"/>
    </row>
    <row r="103">
      <c r="B103" s="13"/>
      <c r="G103" s="3"/>
      <c r="H103" s="3"/>
      <c r="I103" s="3"/>
    </row>
    <row r="104">
      <c r="B104" s="13"/>
      <c r="G104" s="3"/>
      <c r="H104" s="3"/>
      <c r="I104" s="3"/>
    </row>
    <row r="105">
      <c r="B105" s="13"/>
      <c r="G105" s="3"/>
      <c r="H105" s="3"/>
      <c r="I105" s="3"/>
    </row>
    <row r="106">
      <c r="B106" s="13"/>
      <c r="G106" s="3"/>
      <c r="H106" s="3"/>
      <c r="I106" s="3"/>
    </row>
    <row r="107">
      <c r="B107" s="13"/>
      <c r="G107" s="3"/>
      <c r="H107" s="3"/>
      <c r="I107" s="3"/>
    </row>
    <row r="108">
      <c r="B108" s="13"/>
      <c r="G108" s="3"/>
      <c r="H108" s="3"/>
      <c r="I108" s="3"/>
    </row>
    <row r="109">
      <c r="B109" s="13"/>
      <c r="G109" s="3"/>
      <c r="H109" s="3"/>
      <c r="I109" s="3"/>
    </row>
    <row r="110">
      <c r="B110" s="13"/>
      <c r="G110" s="3"/>
      <c r="H110" s="3"/>
      <c r="I110" s="3"/>
    </row>
    <row r="111">
      <c r="B111" s="13"/>
      <c r="G111" s="3"/>
      <c r="H111" s="3"/>
      <c r="I111" s="3"/>
    </row>
    <row r="112">
      <c r="B112" s="13"/>
      <c r="G112" s="3"/>
      <c r="H112" s="3"/>
      <c r="I112" s="3"/>
    </row>
    <row r="113">
      <c r="B113" s="13"/>
      <c r="G113" s="3"/>
      <c r="H113" s="3"/>
      <c r="I113" s="3"/>
    </row>
    <row r="114">
      <c r="B114" s="13"/>
      <c r="G114" s="3"/>
      <c r="H114" s="3"/>
      <c r="I114" s="3"/>
    </row>
    <row r="115">
      <c r="B115" s="13"/>
      <c r="G115" s="3"/>
      <c r="H115" s="3"/>
      <c r="I115" s="3"/>
    </row>
    <row r="116">
      <c r="B116" s="13"/>
      <c r="G116" s="3"/>
      <c r="H116" s="3"/>
      <c r="I116" s="3"/>
    </row>
    <row r="117">
      <c r="B117" s="13"/>
      <c r="G117" s="3"/>
      <c r="H117" s="3"/>
      <c r="I117" s="3"/>
    </row>
    <row r="118">
      <c r="B118" s="13"/>
      <c r="G118" s="3"/>
      <c r="H118" s="3"/>
      <c r="I118" s="3"/>
    </row>
    <row r="119">
      <c r="B119" s="13"/>
      <c r="G119" s="3"/>
      <c r="H119" s="3"/>
      <c r="I119" s="3"/>
    </row>
    <row r="120">
      <c r="B120" s="13"/>
      <c r="G120" s="3"/>
      <c r="H120" s="3"/>
      <c r="I120" s="3"/>
    </row>
    <row r="121">
      <c r="B121" s="13"/>
      <c r="G121" s="3"/>
      <c r="H121" s="3"/>
      <c r="I121" s="3"/>
    </row>
    <row r="122">
      <c r="B122" s="13"/>
      <c r="G122" s="3"/>
      <c r="H122" s="3"/>
      <c r="I122" s="3"/>
    </row>
    <row r="123">
      <c r="B123" s="13"/>
      <c r="G123" s="3"/>
      <c r="H123" s="3"/>
      <c r="I123" s="3"/>
    </row>
    <row r="124">
      <c r="B124" s="13"/>
      <c r="G124" s="3"/>
      <c r="H124" s="3"/>
      <c r="I124" s="3"/>
    </row>
    <row r="125">
      <c r="B125" s="13"/>
      <c r="G125" s="3"/>
      <c r="H125" s="3"/>
      <c r="I125" s="3"/>
    </row>
    <row r="126">
      <c r="B126" s="13"/>
      <c r="G126" s="3"/>
      <c r="H126" s="3"/>
      <c r="I126" s="3"/>
    </row>
    <row r="127">
      <c r="B127" s="13"/>
      <c r="G127" s="3"/>
      <c r="H127" s="3"/>
      <c r="I127" s="3"/>
    </row>
    <row r="128">
      <c r="B128" s="13"/>
      <c r="G128" s="3"/>
      <c r="H128" s="3"/>
      <c r="I128" s="3"/>
    </row>
    <row r="129">
      <c r="B129" s="13"/>
      <c r="G129" s="3"/>
      <c r="H129" s="3"/>
      <c r="I129" s="3"/>
    </row>
    <row r="130">
      <c r="B130" s="13"/>
      <c r="G130" s="3"/>
      <c r="H130" s="3"/>
      <c r="I130" s="3"/>
    </row>
    <row r="131">
      <c r="B131" s="13"/>
      <c r="G131" s="3"/>
      <c r="H131" s="3"/>
      <c r="I131" s="3"/>
    </row>
    <row r="132">
      <c r="B132" s="13"/>
      <c r="G132" s="3"/>
      <c r="H132" s="3"/>
      <c r="I132" s="3"/>
    </row>
    <row r="133">
      <c r="B133" s="13"/>
      <c r="G133" s="3"/>
      <c r="H133" s="3"/>
      <c r="I133" s="3"/>
    </row>
    <row r="134">
      <c r="B134" s="13"/>
      <c r="G134" s="3"/>
      <c r="H134" s="3"/>
      <c r="I134" s="3"/>
    </row>
    <row r="135">
      <c r="B135" s="13"/>
      <c r="G135" s="3"/>
      <c r="H135" s="3"/>
      <c r="I135" s="3"/>
    </row>
    <row r="136">
      <c r="B136" s="13"/>
      <c r="G136" s="3"/>
      <c r="H136" s="3"/>
      <c r="I136" s="3"/>
    </row>
    <row r="137">
      <c r="B137" s="13"/>
      <c r="G137" s="3"/>
      <c r="H137" s="3"/>
      <c r="I137" s="3"/>
    </row>
    <row r="138">
      <c r="B138" s="13"/>
      <c r="G138" s="3"/>
      <c r="H138" s="3"/>
      <c r="I138" s="3"/>
    </row>
    <row r="139">
      <c r="B139" s="13"/>
      <c r="G139" s="3"/>
      <c r="H139" s="3"/>
      <c r="I139" s="3"/>
    </row>
    <row r="140">
      <c r="B140" s="13"/>
      <c r="G140" s="3"/>
      <c r="H140" s="3"/>
      <c r="I140" s="3"/>
    </row>
    <row r="141">
      <c r="B141" s="13"/>
      <c r="G141" s="3"/>
      <c r="H141" s="3"/>
      <c r="I141" s="3"/>
    </row>
    <row r="142">
      <c r="B142" s="13"/>
      <c r="G142" s="3"/>
      <c r="H142" s="3"/>
      <c r="I142" s="3"/>
    </row>
    <row r="143">
      <c r="B143" s="13"/>
      <c r="G143" s="3"/>
      <c r="H143" s="3"/>
      <c r="I143" s="3"/>
    </row>
    <row r="144">
      <c r="B144" s="13"/>
      <c r="G144" s="3"/>
      <c r="H144" s="3"/>
      <c r="I144" s="3"/>
    </row>
    <row r="145">
      <c r="B145" s="13"/>
      <c r="G145" s="3"/>
      <c r="H145" s="3"/>
      <c r="I145" s="3"/>
    </row>
    <row r="146">
      <c r="B146" s="13"/>
      <c r="G146" s="3"/>
      <c r="H146" s="3"/>
      <c r="I146" s="3"/>
    </row>
    <row r="147">
      <c r="B147" s="13"/>
      <c r="G147" s="3"/>
      <c r="H147" s="3"/>
      <c r="I147" s="3"/>
    </row>
    <row r="148">
      <c r="B148" s="13"/>
      <c r="G148" s="3"/>
      <c r="H148" s="3"/>
      <c r="I148" s="3"/>
    </row>
    <row r="149">
      <c r="B149" s="13"/>
      <c r="G149" s="3"/>
      <c r="H149" s="3"/>
      <c r="I149" s="3"/>
    </row>
    <row r="150">
      <c r="B150" s="13"/>
      <c r="G150" s="3"/>
      <c r="H150" s="3"/>
      <c r="I150" s="3"/>
    </row>
    <row r="151">
      <c r="B151" s="13"/>
      <c r="G151" s="3"/>
      <c r="H151" s="3"/>
      <c r="I151" s="3"/>
    </row>
    <row r="152">
      <c r="B152" s="13"/>
      <c r="G152" s="3"/>
      <c r="H152" s="3"/>
      <c r="I152" s="3"/>
    </row>
    <row r="153">
      <c r="B153" s="13"/>
      <c r="G153" s="3"/>
      <c r="H153" s="3"/>
      <c r="I153" s="3"/>
    </row>
    <row r="154">
      <c r="B154" s="13"/>
      <c r="G154" s="3"/>
      <c r="H154" s="3"/>
      <c r="I154" s="3"/>
    </row>
    <row r="155">
      <c r="B155" s="13"/>
      <c r="G155" s="3"/>
      <c r="H155" s="3"/>
      <c r="I155" s="3"/>
    </row>
    <row r="156">
      <c r="B156" s="13"/>
      <c r="G156" s="3"/>
      <c r="H156" s="3"/>
      <c r="I156" s="3"/>
    </row>
    <row r="157">
      <c r="B157" s="13"/>
      <c r="G157" s="3"/>
      <c r="H157" s="3"/>
      <c r="I157" s="3"/>
    </row>
    <row r="158">
      <c r="B158" s="13"/>
      <c r="G158" s="3"/>
      <c r="H158" s="3"/>
      <c r="I158" s="3"/>
    </row>
    <row r="159">
      <c r="B159" s="13"/>
      <c r="G159" s="3"/>
      <c r="H159" s="3"/>
      <c r="I159" s="3"/>
    </row>
    <row r="160">
      <c r="B160" s="13"/>
      <c r="G160" s="3"/>
      <c r="H160" s="3"/>
      <c r="I160" s="3"/>
    </row>
    <row r="161">
      <c r="B161" s="13"/>
      <c r="G161" s="3"/>
      <c r="H161" s="3"/>
      <c r="I161" s="3"/>
    </row>
    <row r="162">
      <c r="B162" s="13"/>
      <c r="G162" s="3"/>
      <c r="H162" s="3"/>
      <c r="I162" s="3"/>
    </row>
    <row r="163">
      <c r="B163" s="13"/>
      <c r="G163" s="3"/>
      <c r="H163" s="3"/>
      <c r="I163" s="3"/>
    </row>
    <row r="164">
      <c r="B164" s="13"/>
      <c r="G164" s="3"/>
      <c r="H164" s="3"/>
      <c r="I164" s="3"/>
    </row>
    <row r="165">
      <c r="B165" s="13"/>
      <c r="G165" s="3"/>
      <c r="H165" s="3"/>
      <c r="I165" s="3"/>
    </row>
    <row r="166">
      <c r="B166" s="13"/>
      <c r="G166" s="3"/>
      <c r="H166" s="3"/>
      <c r="I166" s="3"/>
    </row>
    <row r="167">
      <c r="B167" s="13"/>
      <c r="G167" s="3"/>
      <c r="H167" s="3"/>
      <c r="I167" s="3"/>
    </row>
    <row r="168">
      <c r="B168" s="13"/>
      <c r="G168" s="3"/>
      <c r="H168" s="3"/>
      <c r="I168" s="3"/>
    </row>
    <row r="169">
      <c r="B169" s="13"/>
      <c r="G169" s="3"/>
      <c r="H169" s="3"/>
      <c r="I169" s="3"/>
    </row>
    <row r="170">
      <c r="B170" s="13"/>
      <c r="G170" s="3"/>
      <c r="H170" s="3"/>
      <c r="I170" s="3"/>
    </row>
    <row r="171">
      <c r="B171" s="13"/>
      <c r="G171" s="3"/>
      <c r="H171" s="3"/>
      <c r="I171" s="3"/>
    </row>
    <row r="172">
      <c r="B172" s="13"/>
      <c r="G172" s="3"/>
      <c r="H172" s="3"/>
      <c r="I172" s="3"/>
    </row>
    <row r="173">
      <c r="B173" s="13"/>
      <c r="G173" s="3"/>
      <c r="H173" s="3"/>
      <c r="I173" s="3"/>
    </row>
    <row r="174">
      <c r="B174" s="13"/>
      <c r="G174" s="3"/>
      <c r="H174" s="3"/>
      <c r="I174" s="3"/>
    </row>
    <row r="175">
      <c r="B175" s="13"/>
      <c r="G175" s="3"/>
      <c r="H175" s="3"/>
      <c r="I175" s="3"/>
    </row>
    <row r="176">
      <c r="B176" s="13"/>
      <c r="G176" s="3"/>
      <c r="H176" s="3"/>
      <c r="I176" s="3"/>
    </row>
    <row r="177">
      <c r="B177" s="13"/>
      <c r="G177" s="3"/>
      <c r="H177" s="3"/>
      <c r="I177" s="3"/>
    </row>
    <row r="178">
      <c r="B178" s="13"/>
      <c r="G178" s="3"/>
      <c r="H178" s="3"/>
      <c r="I178" s="3"/>
    </row>
    <row r="179">
      <c r="B179" s="13"/>
      <c r="G179" s="3"/>
      <c r="H179" s="3"/>
      <c r="I179" s="3"/>
    </row>
    <row r="180">
      <c r="B180" s="13"/>
      <c r="G180" s="3"/>
      <c r="H180" s="3"/>
      <c r="I180" s="3"/>
    </row>
    <row r="181">
      <c r="B181" s="13"/>
      <c r="G181" s="3"/>
      <c r="H181" s="3"/>
      <c r="I181" s="3"/>
    </row>
    <row r="182">
      <c r="B182" s="13"/>
      <c r="G182" s="3"/>
      <c r="H182" s="3"/>
      <c r="I182" s="3"/>
    </row>
    <row r="183">
      <c r="B183" s="13"/>
      <c r="G183" s="3"/>
      <c r="H183" s="3"/>
      <c r="I183" s="3"/>
    </row>
    <row r="184">
      <c r="B184" s="13"/>
      <c r="G184" s="3"/>
      <c r="H184" s="3"/>
      <c r="I184" s="3"/>
    </row>
    <row r="185">
      <c r="B185" s="13"/>
      <c r="G185" s="3"/>
      <c r="H185" s="3"/>
      <c r="I185" s="3"/>
    </row>
    <row r="186">
      <c r="B186" s="13"/>
      <c r="G186" s="3"/>
      <c r="H186" s="3"/>
      <c r="I186" s="3"/>
    </row>
    <row r="187">
      <c r="B187" s="13"/>
      <c r="G187" s="3"/>
      <c r="H187" s="3"/>
      <c r="I187" s="3"/>
    </row>
    <row r="188">
      <c r="B188" s="13"/>
      <c r="G188" s="3"/>
      <c r="H188" s="3"/>
      <c r="I188" s="3"/>
    </row>
    <row r="189">
      <c r="B189" s="13"/>
      <c r="G189" s="3"/>
      <c r="H189" s="3"/>
      <c r="I189" s="3"/>
    </row>
    <row r="190">
      <c r="B190" s="13"/>
      <c r="G190" s="3"/>
      <c r="H190" s="3"/>
      <c r="I190" s="3"/>
    </row>
    <row r="191">
      <c r="B191" s="13"/>
      <c r="G191" s="3"/>
      <c r="H191" s="3"/>
      <c r="I191" s="3"/>
    </row>
    <row r="192">
      <c r="B192" s="13"/>
      <c r="G192" s="3"/>
      <c r="H192" s="3"/>
      <c r="I192" s="3"/>
    </row>
    <row r="193">
      <c r="B193" s="13"/>
      <c r="G193" s="3"/>
      <c r="H193" s="3"/>
      <c r="I193" s="3"/>
    </row>
    <row r="194">
      <c r="B194" s="13"/>
      <c r="G194" s="3"/>
      <c r="H194" s="3"/>
      <c r="I194" s="3"/>
    </row>
    <row r="195">
      <c r="B195" s="13"/>
      <c r="G195" s="3"/>
      <c r="H195" s="3"/>
      <c r="I195" s="3"/>
    </row>
    <row r="196">
      <c r="B196" s="13"/>
      <c r="G196" s="3"/>
      <c r="H196" s="3"/>
      <c r="I196" s="3"/>
    </row>
    <row r="197">
      <c r="B197" s="13"/>
      <c r="G197" s="3"/>
      <c r="H197" s="3"/>
      <c r="I197" s="3"/>
    </row>
    <row r="198">
      <c r="B198" s="13"/>
      <c r="G198" s="3"/>
      <c r="H198" s="3"/>
      <c r="I198" s="3"/>
    </row>
    <row r="199">
      <c r="B199" s="13"/>
      <c r="G199" s="3"/>
      <c r="H199" s="3"/>
      <c r="I199" s="3"/>
    </row>
    <row r="200">
      <c r="B200" s="13"/>
      <c r="G200" s="3"/>
      <c r="H200" s="3"/>
      <c r="I200" s="3"/>
    </row>
    <row r="201">
      <c r="B201" s="13"/>
      <c r="G201" s="3"/>
      <c r="H201" s="3"/>
      <c r="I201" s="3"/>
    </row>
    <row r="202">
      <c r="B202" s="13"/>
      <c r="G202" s="3"/>
      <c r="H202" s="3"/>
      <c r="I202" s="3"/>
    </row>
    <row r="203">
      <c r="B203" s="13"/>
      <c r="G203" s="3"/>
      <c r="H203" s="3"/>
      <c r="I203" s="3"/>
    </row>
    <row r="204">
      <c r="B204" s="13"/>
      <c r="G204" s="3"/>
      <c r="H204" s="3"/>
      <c r="I204" s="3"/>
    </row>
    <row r="205">
      <c r="B205" s="13"/>
      <c r="G205" s="3"/>
      <c r="H205" s="3"/>
      <c r="I205" s="3"/>
    </row>
    <row r="206">
      <c r="B206" s="13"/>
      <c r="G206" s="3"/>
      <c r="H206" s="3"/>
      <c r="I206" s="3"/>
    </row>
    <row r="207">
      <c r="B207" s="13"/>
      <c r="G207" s="3"/>
      <c r="H207" s="3"/>
      <c r="I207" s="3"/>
    </row>
    <row r="208">
      <c r="B208" s="13"/>
      <c r="G208" s="3"/>
      <c r="H208" s="3"/>
      <c r="I208" s="3"/>
    </row>
    <row r="209">
      <c r="B209" s="13"/>
      <c r="G209" s="3"/>
      <c r="H209" s="3"/>
      <c r="I209" s="3"/>
    </row>
    <row r="210">
      <c r="B210" s="13"/>
      <c r="G210" s="3"/>
      <c r="H210" s="3"/>
      <c r="I210" s="3"/>
    </row>
    <row r="211">
      <c r="B211" s="13"/>
      <c r="G211" s="3"/>
      <c r="H211" s="3"/>
      <c r="I211" s="3"/>
    </row>
    <row r="212">
      <c r="B212" s="13"/>
      <c r="G212" s="3"/>
      <c r="H212" s="3"/>
      <c r="I212" s="3"/>
    </row>
    <row r="213">
      <c r="B213" s="13"/>
      <c r="G213" s="3"/>
      <c r="H213" s="3"/>
      <c r="I213" s="3"/>
    </row>
    <row r="214">
      <c r="B214" s="13"/>
      <c r="G214" s="3"/>
      <c r="H214" s="3"/>
      <c r="I214" s="3"/>
    </row>
    <row r="215">
      <c r="B215" s="13"/>
      <c r="G215" s="3"/>
      <c r="H215" s="3"/>
      <c r="I215" s="3"/>
    </row>
    <row r="216">
      <c r="B216" s="13"/>
      <c r="G216" s="3"/>
      <c r="H216" s="3"/>
      <c r="I216" s="3"/>
    </row>
    <row r="217">
      <c r="B217" s="13"/>
      <c r="G217" s="3"/>
      <c r="H217" s="3"/>
      <c r="I217" s="3"/>
    </row>
    <row r="218">
      <c r="B218" s="13"/>
      <c r="G218" s="3"/>
      <c r="H218" s="3"/>
      <c r="I218" s="3"/>
    </row>
    <row r="219">
      <c r="B219" s="13"/>
      <c r="G219" s="3"/>
      <c r="H219" s="3"/>
      <c r="I219" s="3"/>
    </row>
    <row r="220">
      <c r="B220" s="13"/>
      <c r="G220" s="3"/>
      <c r="H220" s="3"/>
      <c r="I220" s="3"/>
    </row>
    <row r="221">
      <c r="B221" s="13"/>
      <c r="G221" s="3"/>
      <c r="H221" s="3"/>
      <c r="I221" s="3"/>
    </row>
    <row r="222">
      <c r="B222" s="13"/>
      <c r="G222" s="3"/>
      <c r="H222" s="3"/>
      <c r="I222" s="3"/>
    </row>
    <row r="223">
      <c r="B223" s="13"/>
      <c r="G223" s="3"/>
      <c r="H223" s="3"/>
      <c r="I223" s="3"/>
    </row>
    <row r="224">
      <c r="B224" s="13"/>
      <c r="G224" s="3"/>
      <c r="H224" s="3"/>
      <c r="I224" s="3"/>
    </row>
    <row r="225">
      <c r="B225" s="13"/>
      <c r="G225" s="3"/>
      <c r="H225" s="3"/>
      <c r="I225" s="3"/>
    </row>
    <row r="226">
      <c r="B226" s="13"/>
      <c r="G226" s="3"/>
      <c r="H226" s="3"/>
      <c r="I226" s="3"/>
    </row>
    <row r="227">
      <c r="B227" s="13"/>
      <c r="G227" s="3"/>
      <c r="H227" s="3"/>
      <c r="I227" s="3"/>
    </row>
    <row r="228">
      <c r="B228" s="13"/>
      <c r="G228" s="3"/>
      <c r="H228" s="3"/>
      <c r="I228" s="3"/>
    </row>
    <row r="229">
      <c r="B229" s="13"/>
      <c r="G229" s="3"/>
      <c r="H229" s="3"/>
      <c r="I229" s="3"/>
    </row>
    <row r="230">
      <c r="B230" s="13"/>
      <c r="G230" s="3"/>
      <c r="H230" s="3"/>
      <c r="I230" s="3"/>
    </row>
    <row r="231">
      <c r="B231" s="13"/>
      <c r="G231" s="3"/>
      <c r="H231" s="3"/>
      <c r="I231" s="3"/>
    </row>
    <row r="232">
      <c r="B232" s="13"/>
      <c r="G232" s="3"/>
      <c r="H232" s="3"/>
      <c r="I232" s="3"/>
    </row>
    <row r="233">
      <c r="B233" s="13"/>
      <c r="G233" s="3"/>
      <c r="H233" s="3"/>
      <c r="I233" s="3"/>
    </row>
    <row r="234">
      <c r="B234" s="13"/>
      <c r="G234" s="3"/>
      <c r="H234" s="3"/>
      <c r="I234" s="3"/>
    </row>
    <row r="235">
      <c r="B235" s="13"/>
      <c r="G235" s="3"/>
      <c r="H235" s="3"/>
      <c r="I235" s="3"/>
    </row>
    <row r="236">
      <c r="B236" s="13"/>
      <c r="G236" s="3"/>
      <c r="H236" s="3"/>
      <c r="I236" s="3"/>
    </row>
    <row r="237">
      <c r="B237" s="13"/>
      <c r="G237" s="3"/>
      <c r="H237" s="3"/>
      <c r="I237" s="3"/>
    </row>
    <row r="238">
      <c r="B238" s="13"/>
      <c r="G238" s="3"/>
      <c r="H238" s="3"/>
      <c r="I238" s="3"/>
    </row>
    <row r="239">
      <c r="B239" s="13"/>
      <c r="G239" s="3"/>
      <c r="H239" s="3"/>
      <c r="I239" s="3"/>
    </row>
    <row r="240">
      <c r="B240" s="13"/>
      <c r="G240" s="3"/>
      <c r="H240" s="3"/>
      <c r="I240" s="3"/>
    </row>
    <row r="241">
      <c r="B241" s="13"/>
      <c r="G241" s="3"/>
      <c r="H241" s="3"/>
      <c r="I241" s="3"/>
    </row>
    <row r="242">
      <c r="B242" s="13"/>
      <c r="G242" s="3"/>
      <c r="H242" s="3"/>
      <c r="I242" s="3"/>
    </row>
    <row r="243">
      <c r="B243" s="13"/>
      <c r="G243" s="3"/>
      <c r="H243" s="3"/>
      <c r="I243" s="3"/>
    </row>
    <row r="244">
      <c r="B244" s="13"/>
      <c r="G244" s="3"/>
      <c r="H244" s="3"/>
      <c r="I244" s="3"/>
    </row>
    <row r="245">
      <c r="B245" s="13"/>
      <c r="G245" s="3"/>
      <c r="H245" s="3"/>
      <c r="I245" s="3"/>
    </row>
    <row r="246">
      <c r="B246" s="13"/>
      <c r="G246" s="3"/>
      <c r="H246" s="3"/>
      <c r="I246" s="3"/>
    </row>
    <row r="247">
      <c r="B247" s="13"/>
      <c r="G247" s="3"/>
      <c r="H247" s="3"/>
      <c r="I247" s="3"/>
    </row>
    <row r="248">
      <c r="B248" s="13"/>
      <c r="G248" s="3"/>
      <c r="H248" s="3"/>
      <c r="I248" s="3"/>
    </row>
    <row r="249">
      <c r="B249" s="13"/>
      <c r="G249" s="3"/>
      <c r="H249" s="3"/>
      <c r="I249" s="3"/>
    </row>
    <row r="250">
      <c r="B250" s="13"/>
      <c r="G250" s="3"/>
      <c r="H250" s="3"/>
      <c r="I250" s="3"/>
    </row>
    <row r="251">
      <c r="B251" s="13"/>
      <c r="G251" s="3"/>
      <c r="H251" s="3"/>
      <c r="I251" s="3"/>
    </row>
    <row r="252">
      <c r="B252" s="13"/>
      <c r="G252" s="3"/>
      <c r="H252" s="3"/>
      <c r="I252" s="3"/>
    </row>
    <row r="253">
      <c r="B253" s="13"/>
      <c r="G253" s="3"/>
      <c r="H253" s="3"/>
      <c r="I253" s="3"/>
    </row>
    <row r="254">
      <c r="B254" s="13"/>
      <c r="G254" s="3"/>
      <c r="H254" s="3"/>
      <c r="I254" s="3"/>
    </row>
    <row r="255">
      <c r="B255" s="13"/>
      <c r="G255" s="3"/>
      <c r="H255" s="3"/>
      <c r="I255" s="3"/>
    </row>
    <row r="256">
      <c r="B256" s="13"/>
      <c r="G256" s="3"/>
      <c r="H256" s="3"/>
      <c r="I256" s="3"/>
    </row>
    <row r="257">
      <c r="B257" s="13"/>
      <c r="G257" s="3"/>
      <c r="H257" s="3"/>
      <c r="I257" s="3"/>
    </row>
    <row r="258">
      <c r="B258" s="13"/>
      <c r="G258" s="3"/>
      <c r="H258" s="3"/>
      <c r="I258" s="3"/>
    </row>
    <row r="259">
      <c r="B259" s="13"/>
      <c r="G259" s="3"/>
      <c r="H259" s="3"/>
      <c r="I259" s="3"/>
    </row>
    <row r="260">
      <c r="B260" s="13"/>
      <c r="G260" s="3"/>
      <c r="H260" s="3"/>
      <c r="I260" s="3"/>
    </row>
    <row r="261">
      <c r="B261" s="13"/>
      <c r="G261" s="3"/>
      <c r="H261" s="3"/>
      <c r="I261" s="3"/>
    </row>
    <row r="262">
      <c r="B262" s="13"/>
      <c r="G262" s="3"/>
      <c r="H262" s="3"/>
      <c r="I262" s="3"/>
    </row>
    <row r="263">
      <c r="B263" s="13"/>
      <c r="G263" s="3"/>
      <c r="H263" s="3"/>
      <c r="I263" s="3"/>
    </row>
    <row r="264">
      <c r="B264" s="13"/>
      <c r="G264" s="3"/>
      <c r="H264" s="3"/>
      <c r="I264" s="3"/>
    </row>
    <row r="265">
      <c r="B265" s="13"/>
      <c r="G265" s="3"/>
      <c r="H265" s="3"/>
      <c r="I265" s="3"/>
    </row>
    <row r="266">
      <c r="B266" s="13"/>
      <c r="G266" s="3"/>
      <c r="H266" s="3"/>
      <c r="I266" s="3"/>
    </row>
    <row r="267">
      <c r="B267" s="13"/>
      <c r="G267" s="3"/>
      <c r="H267" s="3"/>
      <c r="I267" s="3"/>
    </row>
    <row r="268">
      <c r="B268" s="13"/>
      <c r="G268" s="3"/>
      <c r="H268" s="3"/>
      <c r="I268" s="3"/>
    </row>
    <row r="269">
      <c r="B269" s="13"/>
      <c r="G269" s="3"/>
      <c r="H269" s="3"/>
      <c r="I269" s="3"/>
    </row>
    <row r="270">
      <c r="B270" s="13"/>
      <c r="G270" s="3"/>
      <c r="H270" s="3"/>
      <c r="I270" s="3"/>
    </row>
    <row r="271">
      <c r="B271" s="13"/>
      <c r="G271" s="3"/>
      <c r="H271" s="3"/>
      <c r="I271" s="3"/>
    </row>
    <row r="272">
      <c r="B272" s="13"/>
      <c r="G272" s="3"/>
      <c r="H272" s="3"/>
      <c r="I272" s="3"/>
    </row>
    <row r="273">
      <c r="B273" s="13"/>
      <c r="G273" s="3"/>
      <c r="H273" s="3"/>
      <c r="I273" s="3"/>
    </row>
    <row r="274">
      <c r="B274" s="13"/>
      <c r="G274" s="3"/>
      <c r="H274" s="3"/>
      <c r="I274" s="3"/>
    </row>
    <row r="275">
      <c r="B275" s="13"/>
      <c r="G275" s="3"/>
      <c r="H275" s="3"/>
      <c r="I275" s="3"/>
    </row>
    <row r="276">
      <c r="B276" s="13"/>
      <c r="G276" s="3"/>
      <c r="H276" s="3"/>
      <c r="I276" s="3"/>
    </row>
    <row r="277">
      <c r="B277" s="13"/>
      <c r="G277" s="3"/>
      <c r="H277" s="3"/>
      <c r="I277" s="3"/>
    </row>
    <row r="278">
      <c r="B278" s="13"/>
      <c r="G278" s="3"/>
      <c r="H278" s="3"/>
      <c r="I278" s="3"/>
    </row>
    <row r="279">
      <c r="B279" s="13"/>
      <c r="G279" s="3"/>
      <c r="H279" s="3"/>
      <c r="I279" s="3"/>
    </row>
    <row r="280">
      <c r="B280" s="13"/>
      <c r="G280" s="3"/>
      <c r="H280" s="3"/>
      <c r="I280" s="3"/>
    </row>
    <row r="281">
      <c r="B281" s="13"/>
      <c r="G281" s="3"/>
      <c r="H281" s="3"/>
      <c r="I281" s="3"/>
    </row>
    <row r="282">
      <c r="B282" s="13"/>
      <c r="G282" s="3"/>
      <c r="H282" s="3"/>
      <c r="I282" s="3"/>
    </row>
    <row r="283">
      <c r="B283" s="13"/>
      <c r="G283" s="3"/>
      <c r="H283" s="3"/>
      <c r="I283" s="3"/>
    </row>
    <row r="284">
      <c r="B284" s="13"/>
      <c r="G284" s="3"/>
      <c r="H284" s="3"/>
      <c r="I284" s="3"/>
    </row>
    <row r="285">
      <c r="B285" s="13"/>
      <c r="G285" s="3"/>
      <c r="H285" s="3"/>
      <c r="I285" s="3"/>
    </row>
    <row r="286">
      <c r="B286" s="13"/>
      <c r="G286" s="3"/>
      <c r="H286" s="3"/>
      <c r="I286" s="3"/>
    </row>
    <row r="287">
      <c r="B287" s="13"/>
      <c r="G287" s="3"/>
      <c r="H287" s="3"/>
      <c r="I287" s="3"/>
    </row>
    <row r="288">
      <c r="B288" s="13"/>
      <c r="G288" s="3"/>
      <c r="H288" s="3"/>
      <c r="I288" s="3"/>
    </row>
    <row r="289">
      <c r="B289" s="13"/>
      <c r="G289" s="3"/>
      <c r="H289" s="3"/>
      <c r="I289" s="3"/>
    </row>
    <row r="290">
      <c r="B290" s="13"/>
      <c r="G290" s="3"/>
      <c r="H290" s="3"/>
      <c r="I290" s="3"/>
    </row>
    <row r="291">
      <c r="B291" s="13"/>
      <c r="G291" s="3"/>
      <c r="H291" s="3"/>
      <c r="I291" s="3"/>
    </row>
    <row r="292">
      <c r="B292" s="13"/>
      <c r="G292" s="3"/>
      <c r="H292" s="3"/>
      <c r="I292" s="3"/>
    </row>
    <row r="293">
      <c r="B293" s="13"/>
      <c r="G293" s="3"/>
      <c r="H293" s="3"/>
      <c r="I293" s="3"/>
    </row>
    <row r="294">
      <c r="B294" s="13"/>
      <c r="G294" s="3"/>
      <c r="H294" s="3"/>
      <c r="I294" s="3"/>
    </row>
    <row r="295">
      <c r="B295" s="13"/>
      <c r="G295" s="3"/>
      <c r="H295" s="3"/>
      <c r="I295" s="3"/>
    </row>
    <row r="296">
      <c r="B296" s="13"/>
      <c r="G296" s="3"/>
      <c r="H296" s="3"/>
      <c r="I296" s="3"/>
    </row>
    <row r="297">
      <c r="B297" s="13"/>
      <c r="G297" s="3"/>
      <c r="H297" s="3"/>
      <c r="I297" s="3"/>
    </row>
    <row r="298">
      <c r="B298" s="13"/>
      <c r="G298" s="3"/>
      <c r="H298" s="3"/>
      <c r="I298" s="3"/>
    </row>
    <row r="299">
      <c r="B299" s="13"/>
      <c r="G299" s="3"/>
      <c r="H299" s="3"/>
      <c r="I299" s="3"/>
    </row>
    <row r="300">
      <c r="B300" s="13"/>
      <c r="G300" s="3"/>
      <c r="H300" s="3"/>
      <c r="I300" s="3"/>
    </row>
    <row r="301">
      <c r="B301" s="13"/>
      <c r="G301" s="3"/>
      <c r="H301" s="3"/>
      <c r="I301" s="3"/>
    </row>
    <row r="302">
      <c r="B302" s="13"/>
      <c r="G302" s="3"/>
      <c r="H302" s="3"/>
      <c r="I302" s="3"/>
    </row>
    <row r="303">
      <c r="B303" s="13"/>
      <c r="G303" s="3"/>
      <c r="H303" s="3"/>
      <c r="I303" s="3"/>
    </row>
    <row r="304">
      <c r="B304" s="13"/>
      <c r="G304" s="3"/>
      <c r="H304" s="3"/>
      <c r="I304" s="3"/>
    </row>
    <row r="305">
      <c r="B305" s="13"/>
      <c r="G305" s="3"/>
      <c r="H305" s="3"/>
      <c r="I305" s="3"/>
    </row>
    <row r="306">
      <c r="B306" s="13"/>
      <c r="G306" s="3"/>
      <c r="H306" s="3"/>
      <c r="I306" s="3"/>
    </row>
    <row r="307">
      <c r="B307" s="13"/>
      <c r="G307" s="3"/>
      <c r="H307" s="3"/>
      <c r="I307" s="3"/>
    </row>
    <row r="308">
      <c r="B308" s="13"/>
      <c r="G308" s="3"/>
      <c r="H308" s="3"/>
      <c r="I308" s="3"/>
    </row>
    <row r="309">
      <c r="B309" s="13"/>
      <c r="G309" s="3"/>
      <c r="H309" s="3"/>
      <c r="I309" s="3"/>
    </row>
    <row r="310">
      <c r="B310" s="13"/>
      <c r="G310" s="3"/>
      <c r="H310" s="3"/>
      <c r="I310" s="3"/>
    </row>
    <row r="311">
      <c r="B311" s="13"/>
      <c r="G311" s="3"/>
      <c r="H311" s="3"/>
      <c r="I311" s="3"/>
    </row>
    <row r="312">
      <c r="B312" s="13"/>
      <c r="G312" s="3"/>
      <c r="H312" s="3"/>
      <c r="I312" s="3"/>
    </row>
    <row r="313">
      <c r="B313" s="13"/>
      <c r="G313" s="3"/>
      <c r="H313" s="3"/>
      <c r="I313" s="3"/>
    </row>
    <row r="314">
      <c r="B314" s="13"/>
      <c r="G314" s="3"/>
      <c r="H314" s="3"/>
      <c r="I314" s="3"/>
    </row>
    <row r="315">
      <c r="B315" s="13"/>
      <c r="G315" s="3"/>
      <c r="H315" s="3"/>
      <c r="I315" s="3"/>
    </row>
    <row r="316">
      <c r="B316" s="13"/>
      <c r="G316" s="3"/>
      <c r="H316" s="3"/>
      <c r="I316" s="3"/>
    </row>
    <row r="317">
      <c r="B317" s="13"/>
      <c r="G317" s="3"/>
      <c r="H317" s="3"/>
      <c r="I317" s="3"/>
    </row>
    <row r="318">
      <c r="B318" s="13"/>
      <c r="G318" s="3"/>
      <c r="H318" s="3"/>
      <c r="I318" s="3"/>
    </row>
    <row r="319">
      <c r="B319" s="13"/>
      <c r="G319" s="3"/>
      <c r="H319" s="3"/>
      <c r="I319" s="3"/>
    </row>
    <row r="320">
      <c r="B320" s="13"/>
      <c r="G320" s="3"/>
      <c r="H320" s="3"/>
      <c r="I320" s="3"/>
    </row>
    <row r="321">
      <c r="B321" s="13"/>
      <c r="G321" s="3"/>
      <c r="H321" s="3"/>
      <c r="I321" s="3"/>
    </row>
    <row r="322">
      <c r="B322" s="13"/>
      <c r="G322" s="3"/>
      <c r="H322" s="3"/>
      <c r="I322" s="3"/>
    </row>
    <row r="323">
      <c r="B323" s="13"/>
      <c r="G323" s="3"/>
      <c r="H323" s="3"/>
      <c r="I323" s="3"/>
    </row>
    <row r="324">
      <c r="B324" s="13"/>
      <c r="G324" s="3"/>
      <c r="H324" s="3"/>
      <c r="I324" s="3"/>
    </row>
    <row r="325">
      <c r="B325" s="13"/>
      <c r="G325" s="3"/>
      <c r="H325" s="3"/>
      <c r="I325" s="3"/>
    </row>
    <row r="326">
      <c r="B326" s="13"/>
      <c r="G326" s="3"/>
      <c r="H326" s="3"/>
      <c r="I326" s="3"/>
    </row>
    <row r="327">
      <c r="B327" s="13"/>
      <c r="G327" s="3"/>
      <c r="H327" s="3"/>
      <c r="I327" s="3"/>
    </row>
    <row r="328">
      <c r="B328" s="13"/>
      <c r="G328" s="3"/>
      <c r="H328" s="3"/>
      <c r="I328" s="3"/>
    </row>
    <row r="329">
      <c r="B329" s="13"/>
      <c r="G329" s="3"/>
      <c r="H329" s="3"/>
      <c r="I329" s="3"/>
    </row>
    <row r="330">
      <c r="B330" s="13"/>
      <c r="G330" s="3"/>
      <c r="H330" s="3"/>
      <c r="I330" s="3"/>
    </row>
    <row r="331">
      <c r="B331" s="13"/>
      <c r="G331" s="3"/>
      <c r="H331" s="3"/>
      <c r="I331" s="3"/>
    </row>
    <row r="332">
      <c r="B332" s="13"/>
      <c r="G332" s="3"/>
      <c r="H332" s="3"/>
      <c r="I332" s="3"/>
    </row>
    <row r="333">
      <c r="B333" s="13"/>
      <c r="G333" s="3"/>
      <c r="H333" s="3"/>
      <c r="I333" s="3"/>
    </row>
    <row r="334">
      <c r="B334" s="13"/>
      <c r="G334" s="3"/>
      <c r="H334" s="3"/>
      <c r="I334" s="3"/>
    </row>
    <row r="335">
      <c r="B335" s="13"/>
      <c r="G335" s="3"/>
      <c r="H335" s="3"/>
      <c r="I335" s="3"/>
    </row>
    <row r="336">
      <c r="B336" s="13"/>
      <c r="G336" s="3"/>
      <c r="H336" s="3"/>
      <c r="I336" s="3"/>
    </row>
    <row r="337">
      <c r="B337" s="13"/>
      <c r="G337" s="3"/>
      <c r="H337" s="3"/>
      <c r="I337" s="3"/>
    </row>
    <row r="338">
      <c r="B338" s="13"/>
      <c r="G338" s="3"/>
      <c r="H338" s="3"/>
      <c r="I338" s="3"/>
    </row>
    <row r="339">
      <c r="B339" s="13"/>
      <c r="G339" s="3"/>
      <c r="H339" s="3"/>
      <c r="I339" s="3"/>
    </row>
    <row r="340">
      <c r="B340" s="13"/>
      <c r="G340" s="3"/>
      <c r="H340" s="3"/>
      <c r="I340" s="3"/>
    </row>
    <row r="341">
      <c r="B341" s="13"/>
      <c r="G341" s="3"/>
      <c r="H341" s="3"/>
      <c r="I341" s="3"/>
    </row>
    <row r="342">
      <c r="B342" s="13"/>
      <c r="G342" s="3"/>
      <c r="H342" s="3"/>
      <c r="I342" s="3"/>
    </row>
    <row r="343">
      <c r="B343" s="13"/>
      <c r="G343" s="3"/>
      <c r="H343" s="3"/>
      <c r="I343" s="3"/>
    </row>
    <row r="344">
      <c r="B344" s="13"/>
      <c r="G344" s="3"/>
      <c r="H344" s="3"/>
      <c r="I344" s="3"/>
    </row>
    <row r="345">
      <c r="B345" s="13"/>
      <c r="G345" s="3"/>
      <c r="H345" s="3"/>
      <c r="I345" s="3"/>
    </row>
    <row r="346">
      <c r="B346" s="13"/>
      <c r="G346" s="3"/>
      <c r="H346" s="3"/>
      <c r="I346" s="3"/>
    </row>
    <row r="347">
      <c r="B347" s="13"/>
      <c r="G347" s="3"/>
      <c r="H347" s="3"/>
      <c r="I347" s="3"/>
    </row>
    <row r="348">
      <c r="B348" s="13"/>
      <c r="G348" s="3"/>
      <c r="H348" s="3"/>
      <c r="I348" s="3"/>
    </row>
    <row r="349">
      <c r="B349" s="13"/>
      <c r="G349" s="3"/>
      <c r="H349" s="3"/>
      <c r="I349" s="3"/>
    </row>
    <row r="350">
      <c r="B350" s="13"/>
      <c r="G350" s="3"/>
      <c r="H350" s="3"/>
      <c r="I350" s="3"/>
    </row>
    <row r="351">
      <c r="B351" s="13"/>
      <c r="G351" s="3"/>
      <c r="H351" s="3"/>
      <c r="I351" s="3"/>
    </row>
    <row r="352">
      <c r="B352" s="13"/>
      <c r="G352" s="3"/>
      <c r="H352" s="3"/>
      <c r="I352" s="3"/>
    </row>
    <row r="353">
      <c r="B353" s="13"/>
      <c r="G353" s="3"/>
      <c r="H353" s="3"/>
      <c r="I353" s="3"/>
    </row>
    <row r="354">
      <c r="B354" s="13"/>
      <c r="G354" s="3"/>
      <c r="H354" s="3"/>
      <c r="I354" s="3"/>
    </row>
    <row r="355">
      <c r="B355" s="13"/>
      <c r="G355" s="3"/>
      <c r="H355" s="3"/>
      <c r="I355" s="3"/>
    </row>
    <row r="356">
      <c r="B356" s="13"/>
      <c r="G356" s="3"/>
      <c r="H356" s="3"/>
      <c r="I356" s="3"/>
    </row>
    <row r="357">
      <c r="B357" s="13"/>
      <c r="G357" s="3"/>
      <c r="H357" s="3"/>
      <c r="I357" s="3"/>
    </row>
    <row r="358">
      <c r="B358" s="13"/>
      <c r="G358" s="3"/>
      <c r="H358" s="3"/>
      <c r="I358" s="3"/>
    </row>
    <row r="359">
      <c r="B359" s="13"/>
      <c r="G359" s="3"/>
      <c r="H359" s="3"/>
      <c r="I359" s="3"/>
    </row>
    <row r="360">
      <c r="B360" s="13"/>
      <c r="G360" s="3"/>
      <c r="H360" s="3"/>
      <c r="I360" s="3"/>
    </row>
    <row r="361">
      <c r="B361" s="13"/>
      <c r="G361" s="3"/>
      <c r="H361" s="3"/>
      <c r="I361" s="3"/>
    </row>
    <row r="362">
      <c r="B362" s="13"/>
      <c r="G362" s="3"/>
      <c r="H362" s="3"/>
      <c r="I362" s="3"/>
    </row>
    <row r="363">
      <c r="B363" s="13"/>
      <c r="G363" s="3"/>
      <c r="H363" s="3"/>
      <c r="I363" s="3"/>
    </row>
    <row r="364">
      <c r="B364" s="13"/>
      <c r="G364" s="3"/>
      <c r="H364" s="3"/>
      <c r="I364" s="3"/>
    </row>
    <row r="365">
      <c r="B365" s="13"/>
      <c r="G365" s="3"/>
      <c r="H365" s="3"/>
      <c r="I365" s="3"/>
    </row>
    <row r="366">
      <c r="B366" s="13"/>
      <c r="G366" s="3"/>
      <c r="H366" s="3"/>
      <c r="I366" s="3"/>
    </row>
    <row r="367">
      <c r="B367" s="13"/>
      <c r="G367" s="3"/>
      <c r="H367" s="3"/>
      <c r="I367" s="3"/>
    </row>
    <row r="368">
      <c r="B368" s="13"/>
      <c r="G368" s="3"/>
      <c r="H368" s="3"/>
      <c r="I368" s="3"/>
    </row>
    <row r="369">
      <c r="B369" s="13"/>
      <c r="G369" s="3"/>
      <c r="H369" s="3"/>
      <c r="I369" s="3"/>
    </row>
    <row r="370">
      <c r="B370" s="13"/>
      <c r="G370" s="3"/>
      <c r="H370" s="3"/>
      <c r="I370" s="3"/>
    </row>
    <row r="371">
      <c r="B371" s="13"/>
      <c r="G371" s="3"/>
      <c r="H371" s="3"/>
      <c r="I371" s="3"/>
    </row>
    <row r="372">
      <c r="B372" s="13"/>
      <c r="G372" s="3"/>
      <c r="H372" s="3"/>
      <c r="I372" s="3"/>
    </row>
    <row r="373">
      <c r="B373" s="13"/>
      <c r="G373" s="3"/>
      <c r="H373" s="3"/>
      <c r="I373" s="3"/>
    </row>
    <row r="374">
      <c r="B374" s="13"/>
      <c r="G374" s="3"/>
      <c r="H374" s="3"/>
      <c r="I374" s="3"/>
    </row>
    <row r="375">
      <c r="B375" s="13"/>
      <c r="G375" s="3"/>
      <c r="H375" s="3"/>
      <c r="I375" s="3"/>
    </row>
    <row r="376">
      <c r="B376" s="13"/>
      <c r="G376" s="3"/>
      <c r="H376" s="3"/>
      <c r="I376" s="3"/>
    </row>
    <row r="377">
      <c r="B377" s="13"/>
      <c r="G377" s="3"/>
      <c r="H377" s="3"/>
      <c r="I377" s="3"/>
    </row>
    <row r="378">
      <c r="B378" s="13"/>
      <c r="G378" s="3"/>
      <c r="H378" s="3"/>
      <c r="I378" s="3"/>
    </row>
    <row r="379">
      <c r="B379" s="13"/>
      <c r="G379" s="3"/>
      <c r="H379" s="3"/>
      <c r="I379" s="3"/>
    </row>
    <row r="380">
      <c r="B380" s="13"/>
      <c r="G380" s="3"/>
      <c r="H380" s="3"/>
      <c r="I380" s="3"/>
    </row>
    <row r="381">
      <c r="B381" s="13"/>
      <c r="G381" s="3"/>
      <c r="H381" s="3"/>
      <c r="I381" s="3"/>
    </row>
    <row r="382">
      <c r="B382" s="13"/>
      <c r="G382" s="3"/>
      <c r="H382" s="3"/>
      <c r="I382" s="3"/>
    </row>
    <row r="383">
      <c r="B383" s="13"/>
      <c r="G383" s="3"/>
      <c r="H383" s="3"/>
      <c r="I383" s="3"/>
    </row>
    <row r="384">
      <c r="B384" s="13"/>
      <c r="G384" s="3"/>
      <c r="H384" s="3"/>
      <c r="I384" s="3"/>
    </row>
    <row r="385">
      <c r="B385" s="13"/>
      <c r="G385" s="3"/>
      <c r="H385" s="3"/>
      <c r="I385" s="3"/>
    </row>
    <row r="386">
      <c r="B386" s="13"/>
      <c r="G386" s="3"/>
      <c r="H386" s="3"/>
      <c r="I386" s="3"/>
    </row>
    <row r="387">
      <c r="B387" s="13"/>
      <c r="G387" s="3"/>
      <c r="H387" s="3"/>
      <c r="I387" s="3"/>
    </row>
    <row r="388">
      <c r="B388" s="13"/>
      <c r="G388" s="3"/>
      <c r="H388" s="3"/>
      <c r="I388" s="3"/>
    </row>
    <row r="389">
      <c r="B389" s="13"/>
      <c r="G389" s="3"/>
      <c r="H389" s="3"/>
      <c r="I389" s="3"/>
    </row>
    <row r="390">
      <c r="B390" s="13"/>
      <c r="G390" s="3"/>
      <c r="H390" s="3"/>
      <c r="I390" s="3"/>
    </row>
    <row r="391">
      <c r="B391" s="13"/>
      <c r="G391" s="3"/>
      <c r="H391" s="3"/>
      <c r="I391" s="3"/>
    </row>
    <row r="392">
      <c r="B392" s="13"/>
      <c r="G392" s="3"/>
      <c r="H392" s="3"/>
      <c r="I392" s="3"/>
    </row>
    <row r="393">
      <c r="B393" s="13"/>
      <c r="G393" s="3"/>
      <c r="H393" s="3"/>
      <c r="I393" s="3"/>
    </row>
    <row r="394">
      <c r="B394" s="13"/>
      <c r="G394" s="3"/>
      <c r="H394" s="3"/>
      <c r="I394" s="3"/>
    </row>
    <row r="395">
      <c r="B395" s="13"/>
      <c r="G395" s="3"/>
      <c r="H395" s="3"/>
      <c r="I395" s="3"/>
    </row>
    <row r="396">
      <c r="B396" s="13"/>
      <c r="G396" s="3"/>
      <c r="H396" s="3"/>
      <c r="I396" s="3"/>
    </row>
    <row r="397">
      <c r="B397" s="13"/>
      <c r="G397" s="3"/>
      <c r="H397" s="3"/>
      <c r="I397" s="3"/>
    </row>
    <row r="398">
      <c r="B398" s="13"/>
      <c r="G398" s="3"/>
      <c r="H398" s="3"/>
      <c r="I398" s="3"/>
    </row>
    <row r="399">
      <c r="B399" s="13"/>
      <c r="G399" s="3"/>
      <c r="H399" s="3"/>
      <c r="I399" s="3"/>
    </row>
    <row r="400">
      <c r="B400" s="13"/>
      <c r="G400" s="3"/>
      <c r="H400" s="3"/>
      <c r="I400" s="3"/>
    </row>
    <row r="401">
      <c r="B401" s="13"/>
      <c r="G401" s="3"/>
      <c r="H401" s="3"/>
      <c r="I401" s="3"/>
    </row>
    <row r="402">
      <c r="B402" s="13"/>
      <c r="G402" s="3"/>
      <c r="H402" s="3"/>
      <c r="I402" s="3"/>
    </row>
    <row r="403">
      <c r="B403" s="13"/>
      <c r="G403" s="3"/>
      <c r="H403" s="3"/>
      <c r="I403" s="3"/>
    </row>
    <row r="404">
      <c r="B404" s="13"/>
      <c r="G404" s="3"/>
      <c r="H404" s="3"/>
      <c r="I404" s="3"/>
    </row>
    <row r="405">
      <c r="B405" s="13"/>
      <c r="G405" s="3"/>
      <c r="H405" s="3"/>
      <c r="I405" s="3"/>
    </row>
    <row r="406">
      <c r="B406" s="13"/>
      <c r="G406" s="3"/>
      <c r="H406" s="3"/>
      <c r="I406" s="3"/>
    </row>
    <row r="407">
      <c r="B407" s="13"/>
      <c r="G407" s="3"/>
      <c r="H407" s="3"/>
      <c r="I407" s="3"/>
    </row>
    <row r="408">
      <c r="B408" s="13"/>
      <c r="G408" s="3"/>
      <c r="H408" s="3"/>
      <c r="I408" s="3"/>
    </row>
    <row r="409">
      <c r="B409" s="13"/>
      <c r="G409" s="3"/>
      <c r="H409" s="3"/>
      <c r="I409" s="3"/>
    </row>
    <row r="410">
      <c r="B410" s="13"/>
      <c r="G410" s="3"/>
      <c r="H410" s="3"/>
      <c r="I410" s="3"/>
    </row>
    <row r="411">
      <c r="B411" s="13"/>
      <c r="G411" s="3"/>
      <c r="H411" s="3"/>
      <c r="I411" s="3"/>
    </row>
    <row r="412">
      <c r="B412" s="13"/>
      <c r="G412" s="3"/>
      <c r="H412" s="3"/>
      <c r="I412" s="3"/>
    </row>
    <row r="413">
      <c r="B413" s="13"/>
      <c r="G413" s="3"/>
      <c r="H413" s="3"/>
      <c r="I413" s="3"/>
    </row>
    <row r="414">
      <c r="B414" s="13"/>
      <c r="G414" s="3"/>
      <c r="H414" s="3"/>
      <c r="I414" s="3"/>
    </row>
    <row r="415">
      <c r="B415" s="13"/>
      <c r="G415" s="3"/>
      <c r="H415" s="3"/>
      <c r="I415" s="3"/>
    </row>
    <row r="416">
      <c r="B416" s="13"/>
      <c r="G416" s="3"/>
      <c r="H416" s="3"/>
      <c r="I416" s="3"/>
    </row>
    <row r="417">
      <c r="B417" s="13"/>
      <c r="G417" s="3"/>
      <c r="H417" s="3"/>
      <c r="I417" s="3"/>
    </row>
    <row r="418">
      <c r="B418" s="13"/>
      <c r="G418" s="3"/>
      <c r="H418" s="3"/>
      <c r="I418" s="3"/>
    </row>
    <row r="419">
      <c r="B419" s="13"/>
      <c r="G419" s="3"/>
      <c r="H419" s="3"/>
      <c r="I419" s="3"/>
    </row>
    <row r="420">
      <c r="B420" s="13"/>
      <c r="G420" s="3"/>
      <c r="H420" s="3"/>
      <c r="I420" s="3"/>
    </row>
    <row r="421">
      <c r="B421" s="13"/>
      <c r="G421" s="3"/>
      <c r="H421" s="3"/>
      <c r="I421" s="3"/>
    </row>
    <row r="422">
      <c r="B422" s="13"/>
      <c r="G422" s="3"/>
      <c r="H422" s="3"/>
      <c r="I422" s="3"/>
    </row>
    <row r="423">
      <c r="B423" s="13"/>
      <c r="G423" s="3"/>
      <c r="H423" s="3"/>
      <c r="I423" s="3"/>
    </row>
    <row r="424">
      <c r="B424" s="13"/>
      <c r="G424" s="3"/>
      <c r="H424" s="3"/>
      <c r="I424" s="3"/>
    </row>
    <row r="425">
      <c r="B425" s="13"/>
      <c r="G425" s="3"/>
      <c r="H425" s="3"/>
      <c r="I425" s="3"/>
    </row>
    <row r="426">
      <c r="B426" s="13"/>
      <c r="G426" s="3"/>
      <c r="H426" s="3"/>
      <c r="I426" s="3"/>
    </row>
    <row r="427">
      <c r="B427" s="13"/>
      <c r="G427" s="3"/>
      <c r="H427" s="3"/>
      <c r="I427" s="3"/>
    </row>
    <row r="428">
      <c r="B428" s="13"/>
      <c r="G428" s="3"/>
      <c r="H428" s="3"/>
      <c r="I428" s="3"/>
    </row>
    <row r="429">
      <c r="B429" s="13"/>
      <c r="G429" s="3"/>
      <c r="H429" s="3"/>
      <c r="I429" s="3"/>
    </row>
    <row r="430">
      <c r="B430" s="13"/>
      <c r="G430" s="3"/>
      <c r="H430" s="3"/>
      <c r="I430" s="3"/>
    </row>
    <row r="431">
      <c r="B431" s="13"/>
      <c r="G431" s="3"/>
      <c r="H431" s="3"/>
      <c r="I431" s="3"/>
    </row>
    <row r="432">
      <c r="B432" s="13"/>
      <c r="G432" s="3"/>
      <c r="H432" s="3"/>
      <c r="I432" s="3"/>
    </row>
    <row r="433">
      <c r="B433" s="13"/>
      <c r="G433" s="3"/>
      <c r="H433" s="3"/>
      <c r="I433" s="3"/>
    </row>
    <row r="434">
      <c r="B434" s="13"/>
      <c r="G434" s="3"/>
      <c r="H434" s="3"/>
      <c r="I434" s="3"/>
    </row>
    <row r="435">
      <c r="B435" s="13"/>
      <c r="G435" s="3"/>
      <c r="H435" s="3"/>
      <c r="I435" s="3"/>
    </row>
    <row r="436">
      <c r="B436" s="13"/>
      <c r="G436" s="3"/>
      <c r="H436" s="3"/>
      <c r="I436" s="3"/>
    </row>
    <row r="437">
      <c r="B437" s="13"/>
      <c r="G437" s="3"/>
      <c r="H437" s="3"/>
      <c r="I437" s="3"/>
    </row>
    <row r="438">
      <c r="B438" s="13"/>
      <c r="G438" s="3"/>
      <c r="H438" s="3"/>
      <c r="I438" s="3"/>
    </row>
    <row r="439">
      <c r="B439" s="13"/>
      <c r="G439" s="3"/>
      <c r="H439" s="3"/>
      <c r="I439" s="3"/>
    </row>
    <row r="440">
      <c r="B440" s="13"/>
      <c r="G440" s="3"/>
      <c r="H440" s="3"/>
      <c r="I440" s="3"/>
    </row>
    <row r="441">
      <c r="B441" s="13"/>
      <c r="G441" s="3"/>
      <c r="H441" s="3"/>
      <c r="I441" s="3"/>
    </row>
    <row r="442">
      <c r="B442" s="13"/>
      <c r="G442" s="3"/>
      <c r="H442" s="3"/>
      <c r="I442" s="3"/>
    </row>
    <row r="443">
      <c r="B443" s="13"/>
      <c r="G443" s="3"/>
      <c r="H443" s="3"/>
      <c r="I443" s="3"/>
    </row>
    <row r="444">
      <c r="B444" s="13"/>
      <c r="G444" s="3"/>
      <c r="H444" s="3"/>
      <c r="I444" s="3"/>
    </row>
    <row r="445">
      <c r="B445" s="13"/>
      <c r="G445" s="3"/>
      <c r="H445" s="3"/>
      <c r="I445" s="3"/>
    </row>
    <row r="446">
      <c r="B446" s="13"/>
      <c r="G446" s="3"/>
      <c r="H446" s="3"/>
      <c r="I446" s="3"/>
    </row>
    <row r="447">
      <c r="B447" s="13"/>
      <c r="G447" s="3"/>
      <c r="H447" s="3"/>
      <c r="I447" s="3"/>
    </row>
    <row r="448">
      <c r="B448" s="13"/>
      <c r="G448" s="3"/>
      <c r="H448" s="3"/>
      <c r="I448" s="3"/>
    </row>
    <row r="449">
      <c r="B449" s="13"/>
      <c r="G449" s="3"/>
      <c r="H449" s="3"/>
      <c r="I449" s="3"/>
    </row>
    <row r="450">
      <c r="B450" s="13"/>
      <c r="G450" s="3"/>
      <c r="H450" s="3"/>
      <c r="I450" s="3"/>
    </row>
    <row r="451">
      <c r="B451" s="13"/>
      <c r="G451" s="3"/>
      <c r="H451" s="3"/>
      <c r="I451" s="3"/>
    </row>
    <row r="452">
      <c r="B452" s="13"/>
      <c r="G452" s="3"/>
      <c r="H452" s="3"/>
      <c r="I452" s="3"/>
    </row>
    <row r="453">
      <c r="B453" s="13"/>
      <c r="G453" s="3"/>
      <c r="H453" s="3"/>
      <c r="I453" s="3"/>
    </row>
    <row r="454">
      <c r="B454" s="13"/>
      <c r="G454" s="3"/>
      <c r="H454" s="3"/>
      <c r="I454" s="3"/>
    </row>
    <row r="455">
      <c r="B455" s="13"/>
      <c r="G455" s="3"/>
      <c r="H455" s="3"/>
      <c r="I455" s="3"/>
    </row>
    <row r="456">
      <c r="B456" s="13"/>
      <c r="G456" s="3"/>
      <c r="H456" s="3"/>
      <c r="I456" s="3"/>
    </row>
    <row r="457">
      <c r="B457" s="13"/>
      <c r="G457" s="3"/>
      <c r="H457" s="3"/>
      <c r="I457" s="3"/>
    </row>
    <row r="458">
      <c r="B458" s="13"/>
      <c r="G458" s="3"/>
      <c r="H458" s="3"/>
      <c r="I458" s="3"/>
    </row>
    <row r="459">
      <c r="B459" s="13"/>
      <c r="G459" s="3"/>
      <c r="H459" s="3"/>
      <c r="I459" s="3"/>
    </row>
    <row r="460">
      <c r="B460" s="13"/>
      <c r="G460" s="3"/>
      <c r="H460" s="3"/>
      <c r="I460" s="3"/>
    </row>
    <row r="461">
      <c r="B461" s="13"/>
      <c r="G461" s="3"/>
      <c r="H461" s="3"/>
      <c r="I461" s="3"/>
    </row>
    <row r="462">
      <c r="B462" s="13"/>
      <c r="G462" s="3"/>
      <c r="H462" s="3"/>
      <c r="I462" s="3"/>
    </row>
    <row r="463">
      <c r="B463" s="13"/>
      <c r="G463" s="3"/>
      <c r="H463" s="3"/>
      <c r="I463" s="3"/>
    </row>
    <row r="464">
      <c r="B464" s="13"/>
      <c r="G464" s="3"/>
      <c r="H464" s="3"/>
      <c r="I464" s="3"/>
    </row>
    <row r="465">
      <c r="B465" s="13"/>
      <c r="G465" s="3"/>
      <c r="H465" s="3"/>
      <c r="I465" s="3"/>
    </row>
    <row r="466">
      <c r="B466" s="13"/>
      <c r="G466" s="3"/>
      <c r="H466" s="3"/>
      <c r="I466" s="3"/>
    </row>
    <row r="467">
      <c r="B467" s="13"/>
      <c r="G467" s="3"/>
      <c r="H467" s="3"/>
      <c r="I467" s="3"/>
    </row>
    <row r="468">
      <c r="B468" s="13"/>
      <c r="G468" s="3"/>
      <c r="H468" s="3"/>
      <c r="I468" s="3"/>
    </row>
    <row r="469">
      <c r="B469" s="13"/>
      <c r="G469" s="3"/>
      <c r="H469" s="3"/>
      <c r="I469" s="3"/>
    </row>
    <row r="470">
      <c r="B470" s="13"/>
      <c r="G470" s="3"/>
      <c r="H470" s="3"/>
      <c r="I470" s="3"/>
    </row>
    <row r="471">
      <c r="B471" s="13"/>
      <c r="G471" s="3"/>
      <c r="H471" s="3"/>
      <c r="I471" s="3"/>
    </row>
    <row r="472">
      <c r="B472" s="13"/>
      <c r="G472" s="3"/>
      <c r="H472" s="3"/>
      <c r="I472" s="3"/>
    </row>
    <row r="473">
      <c r="B473" s="13"/>
      <c r="G473" s="3"/>
      <c r="H473" s="3"/>
      <c r="I473" s="3"/>
    </row>
    <row r="474">
      <c r="B474" s="13"/>
      <c r="G474" s="3"/>
      <c r="H474" s="3"/>
      <c r="I474" s="3"/>
    </row>
    <row r="475">
      <c r="B475" s="13"/>
      <c r="G475" s="3"/>
      <c r="H475" s="3"/>
      <c r="I475" s="3"/>
    </row>
    <row r="476">
      <c r="B476" s="13"/>
      <c r="G476" s="3"/>
      <c r="H476" s="3"/>
      <c r="I476" s="3"/>
    </row>
    <row r="477">
      <c r="B477" s="13"/>
      <c r="G477" s="3"/>
      <c r="H477" s="3"/>
      <c r="I477" s="3"/>
    </row>
    <row r="478">
      <c r="B478" s="13"/>
      <c r="G478" s="3"/>
      <c r="H478" s="3"/>
      <c r="I478" s="3"/>
    </row>
    <row r="479">
      <c r="B479" s="13"/>
      <c r="G479" s="3"/>
      <c r="H479" s="3"/>
      <c r="I479" s="3"/>
    </row>
    <row r="480">
      <c r="B480" s="13"/>
      <c r="G480" s="3"/>
      <c r="H480" s="3"/>
      <c r="I480" s="3"/>
    </row>
    <row r="481">
      <c r="B481" s="13"/>
      <c r="G481" s="3"/>
      <c r="H481" s="3"/>
      <c r="I481" s="3"/>
    </row>
    <row r="482">
      <c r="B482" s="13"/>
      <c r="G482" s="3"/>
      <c r="H482" s="3"/>
      <c r="I482" s="3"/>
    </row>
    <row r="483">
      <c r="B483" s="13"/>
      <c r="G483" s="3"/>
      <c r="H483" s="3"/>
      <c r="I483" s="3"/>
    </row>
    <row r="484">
      <c r="B484" s="13"/>
      <c r="G484" s="3"/>
      <c r="H484" s="3"/>
      <c r="I484" s="3"/>
    </row>
    <row r="485">
      <c r="B485" s="13"/>
      <c r="G485" s="3"/>
      <c r="H485" s="3"/>
      <c r="I485" s="3"/>
    </row>
    <row r="486">
      <c r="B486" s="13"/>
      <c r="G486" s="3"/>
      <c r="H486" s="3"/>
      <c r="I486" s="3"/>
    </row>
    <row r="487">
      <c r="B487" s="13"/>
      <c r="G487" s="3"/>
      <c r="H487" s="3"/>
      <c r="I487" s="3"/>
    </row>
    <row r="488">
      <c r="B488" s="13"/>
      <c r="G488" s="3"/>
      <c r="H488" s="3"/>
      <c r="I488" s="3"/>
    </row>
    <row r="489">
      <c r="B489" s="13"/>
      <c r="G489" s="3"/>
      <c r="H489" s="3"/>
      <c r="I489" s="3"/>
    </row>
    <row r="490">
      <c r="B490" s="13"/>
      <c r="G490" s="3"/>
      <c r="H490" s="3"/>
      <c r="I490" s="3"/>
    </row>
    <row r="491">
      <c r="B491" s="13"/>
      <c r="G491" s="3"/>
      <c r="H491" s="3"/>
      <c r="I491" s="3"/>
    </row>
    <row r="492">
      <c r="B492" s="13"/>
      <c r="G492" s="3"/>
      <c r="H492" s="3"/>
      <c r="I492" s="3"/>
    </row>
    <row r="493">
      <c r="B493" s="13"/>
      <c r="G493" s="3"/>
      <c r="H493" s="3"/>
      <c r="I493" s="3"/>
    </row>
    <row r="494">
      <c r="B494" s="13"/>
      <c r="G494" s="3"/>
      <c r="H494" s="3"/>
      <c r="I494" s="3"/>
    </row>
    <row r="495">
      <c r="B495" s="13"/>
      <c r="G495" s="3"/>
      <c r="H495" s="3"/>
      <c r="I495" s="3"/>
    </row>
    <row r="496">
      <c r="B496" s="13"/>
      <c r="G496" s="3"/>
      <c r="H496" s="3"/>
      <c r="I496" s="3"/>
    </row>
    <row r="497">
      <c r="B497" s="13"/>
      <c r="G497" s="3"/>
      <c r="H497" s="3"/>
      <c r="I497" s="3"/>
    </row>
    <row r="498">
      <c r="B498" s="13"/>
      <c r="G498" s="3"/>
      <c r="H498" s="3"/>
      <c r="I498" s="3"/>
    </row>
    <row r="499">
      <c r="B499" s="13"/>
      <c r="G499" s="3"/>
      <c r="H499" s="3"/>
      <c r="I499" s="3"/>
    </row>
    <row r="500">
      <c r="B500" s="13"/>
      <c r="G500" s="3"/>
      <c r="H500" s="3"/>
      <c r="I500" s="3"/>
    </row>
    <row r="501">
      <c r="B501" s="13"/>
      <c r="G501" s="3"/>
      <c r="H501" s="3"/>
      <c r="I501" s="3"/>
    </row>
    <row r="502">
      <c r="B502" s="13"/>
      <c r="G502" s="3"/>
      <c r="H502" s="3"/>
      <c r="I502" s="3"/>
    </row>
    <row r="503">
      <c r="B503" s="13"/>
      <c r="G503" s="3"/>
      <c r="H503" s="3"/>
      <c r="I503" s="3"/>
    </row>
    <row r="504">
      <c r="B504" s="13"/>
      <c r="G504" s="3"/>
      <c r="H504" s="3"/>
      <c r="I504" s="3"/>
    </row>
    <row r="505">
      <c r="B505" s="13"/>
      <c r="G505" s="3"/>
      <c r="H505" s="3"/>
      <c r="I505" s="3"/>
    </row>
    <row r="506">
      <c r="B506" s="13"/>
      <c r="G506" s="3"/>
      <c r="H506" s="3"/>
      <c r="I506" s="3"/>
    </row>
    <row r="507">
      <c r="B507" s="13"/>
      <c r="G507" s="3"/>
      <c r="H507" s="3"/>
      <c r="I507" s="3"/>
    </row>
    <row r="508">
      <c r="B508" s="13"/>
      <c r="G508" s="3"/>
      <c r="H508" s="3"/>
      <c r="I508" s="3"/>
    </row>
    <row r="509">
      <c r="B509" s="13"/>
      <c r="G509" s="3"/>
      <c r="H509" s="3"/>
      <c r="I509" s="3"/>
    </row>
    <row r="510">
      <c r="B510" s="13"/>
      <c r="G510" s="3"/>
      <c r="H510" s="3"/>
      <c r="I510" s="3"/>
    </row>
    <row r="511">
      <c r="B511" s="13"/>
      <c r="G511" s="3"/>
      <c r="H511" s="3"/>
      <c r="I511" s="3"/>
    </row>
    <row r="512">
      <c r="B512" s="13"/>
      <c r="G512" s="3"/>
      <c r="H512" s="3"/>
      <c r="I512" s="3"/>
    </row>
    <row r="513">
      <c r="B513" s="13"/>
      <c r="G513" s="3"/>
      <c r="H513" s="3"/>
      <c r="I513" s="3"/>
    </row>
    <row r="514">
      <c r="B514" s="13"/>
      <c r="G514" s="3"/>
      <c r="H514" s="3"/>
      <c r="I514" s="3"/>
    </row>
    <row r="515">
      <c r="B515" s="13"/>
      <c r="G515" s="3"/>
      <c r="H515" s="3"/>
      <c r="I515" s="3"/>
    </row>
    <row r="516">
      <c r="B516" s="13"/>
      <c r="G516" s="3"/>
      <c r="H516" s="3"/>
      <c r="I516" s="3"/>
    </row>
    <row r="517">
      <c r="B517" s="13"/>
      <c r="G517" s="3"/>
      <c r="H517" s="3"/>
      <c r="I517" s="3"/>
    </row>
    <row r="518">
      <c r="B518" s="13"/>
      <c r="G518" s="3"/>
      <c r="H518" s="3"/>
      <c r="I518" s="3"/>
    </row>
    <row r="519">
      <c r="B519" s="13"/>
      <c r="G519" s="3"/>
      <c r="H519" s="3"/>
      <c r="I519" s="3"/>
    </row>
    <row r="520">
      <c r="B520" s="13"/>
      <c r="G520" s="3"/>
      <c r="H520" s="3"/>
      <c r="I520" s="3"/>
    </row>
    <row r="521">
      <c r="B521" s="13"/>
      <c r="G521" s="3"/>
      <c r="H521" s="3"/>
      <c r="I521" s="3"/>
    </row>
    <row r="522">
      <c r="B522" s="13"/>
      <c r="G522" s="3"/>
      <c r="H522" s="3"/>
      <c r="I522" s="3"/>
    </row>
    <row r="523">
      <c r="B523" s="13"/>
      <c r="G523" s="3"/>
      <c r="H523" s="3"/>
      <c r="I523" s="3"/>
    </row>
    <row r="524">
      <c r="B524" s="13"/>
      <c r="G524" s="3"/>
      <c r="H524" s="3"/>
      <c r="I524" s="3"/>
    </row>
    <row r="525">
      <c r="B525" s="13"/>
      <c r="G525" s="3"/>
      <c r="H525" s="3"/>
      <c r="I525" s="3"/>
    </row>
    <row r="526">
      <c r="B526" s="13"/>
      <c r="G526" s="3"/>
      <c r="H526" s="3"/>
      <c r="I526" s="3"/>
    </row>
    <row r="527">
      <c r="B527" s="13"/>
      <c r="G527" s="3"/>
      <c r="H527" s="3"/>
      <c r="I527" s="3"/>
    </row>
    <row r="528">
      <c r="B528" s="13"/>
      <c r="G528" s="3"/>
      <c r="H528" s="3"/>
      <c r="I528" s="3"/>
    </row>
    <row r="529">
      <c r="B529" s="13"/>
      <c r="G529" s="3"/>
      <c r="H529" s="3"/>
      <c r="I529" s="3"/>
    </row>
    <row r="530">
      <c r="B530" s="13"/>
      <c r="G530" s="3"/>
      <c r="H530" s="3"/>
      <c r="I530" s="3"/>
    </row>
    <row r="531">
      <c r="B531" s="13"/>
      <c r="G531" s="3"/>
      <c r="H531" s="3"/>
      <c r="I531" s="3"/>
    </row>
    <row r="532">
      <c r="B532" s="13"/>
      <c r="G532" s="3"/>
      <c r="H532" s="3"/>
      <c r="I532" s="3"/>
    </row>
    <row r="533">
      <c r="B533" s="13"/>
      <c r="G533" s="3"/>
      <c r="H533" s="3"/>
      <c r="I533" s="3"/>
    </row>
    <row r="534">
      <c r="B534" s="13"/>
      <c r="G534" s="3"/>
      <c r="H534" s="3"/>
      <c r="I534" s="3"/>
    </row>
    <row r="535">
      <c r="B535" s="13"/>
      <c r="G535" s="3"/>
      <c r="H535" s="3"/>
      <c r="I535" s="3"/>
    </row>
    <row r="536">
      <c r="B536" s="13"/>
      <c r="G536" s="3"/>
      <c r="H536" s="3"/>
      <c r="I536" s="3"/>
    </row>
    <row r="537">
      <c r="B537" s="13"/>
      <c r="G537" s="3"/>
      <c r="H537" s="3"/>
      <c r="I537" s="3"/>
    </row>
    <row r="538">
      <c r="B538" s="13"/>
      <c r="G538" s="3"/>
      <c r="H538" s="3"/>
      <c r="I538" s="3"/>
    </row>
    <row r="539">
      <c r="B539" s="13"/>
      <c r="G539" s="3"/>
      <c r="H539" s="3"/>
      <c r="I539" s="3"/>
    </row>
    <row r="540">
      <c r="B540" s="13"/>
      <c r="G540" s="3"/>
      <c r="H540" s="3"/>
      <c r="I540" s="3"/>
    </row>
    <row r="541">
      <c r="B541" s="13"/>
      <c r="G541" s="3"/>
      <c r="H541" s="3"/>
      <c r="I541" s="3"/>
    </row>
    <row r="542">
      <c r="B542" s="13"/>
      <c r="G542" s="3"/>
      <c r="H542" s="3"/>
      <c r="I542" s="3"/>
    </row>
    <row r="543">
      <c r="B543" s="13"/>
      <c r="G543" s="3"/>
      <c r="H543" s="3"/>
      <c r="I543" s="3"/>
    </row>
    <row r="544">
      <c r="B544" s="13"/>
      <c r="G544" s="3"/>
      <c r="H544" s="3"/>
      <c r="I544" s="3"/>
    </row>
    <row r="545">
      <c r="B545" s="13"/>
      <c r="G545" s="3"/>
      <c r="H545" s="3"/>
      <c r="I545" s="3"/>
    </row>
    <row r="546">
      <c r="B546" s="13"/>
      <c r="G546" s="3"/>
      <c r="H546" s="3"/>
      <c r="I546" s="3"/>
    </row>
    <row r="547">
      <c r="B547" s="13"/>
      <c r="G547" s="3"/>
      <c r="H547" s="3"/>
      <c r="I547" s="3"/>
    </row>
    <row r="548">
      <c r="B548" s="13"/>
      <c r="G548" s="3"/>
      <c r="H548" s="3"/>
      <c r="I548" s="3"/>
    </row>
    <row r="549">
      <c r="B549" s="13"/>
      <c r="G549" s="3"/>
      <c r="H549" s="3"/>
      <c r="I549" s="3"/>
    </row>
    <row r="550">
      <c r="B550" s="13"/>
      <c r="G550" s="3"/>
      <c r="H550" s="3"/>
      <c r="I550" s="3"/>
    </row>
    <row r="551">
      <c r="B551" s="13"/>
      <c r="G551" s="3"/>
      <c r="H551" s="3"/>
      <c r="I551" s="3"/>
    </row>
    <row r="552">
      <c r="B552" s="13"/>
      <c r="G552" s="3"/>
      <c r="H552" s="3"/>
      <c r="I552" s="3"/>
    </row>
    <row r="553">
      <c r="B553" s="13"/>
      <c r="G553" s="3"/>
      <c r="H553" s="3"/>
      <c r="I553" s="3"/>
    </row>
    <row r="554">
      <c r="B554" s="13"/>
      <c r="G554" s="3"/>
      <c r="H554" s="3"/>
      <c r="I554" s="3"/>
    </row>
    <row r="555">
      <c r="B555" s="13"/>
      <c r="G555" s="3"/>
      <c r="H555" s="3"/>
      <c r="I555" s="3"/>
    </row>
    <row r="556">
      <c r="B556" s="13"/>
      <c r="G556" s="3"/>
      <c r="H556" s="3"/>
      <c r="I556" s="3"/>
    </row>
    <row r="557">
      <c r="B557" s="13"/>
      <c r="G557" s="3"/>
      <c r="H557" s="3"/>
      <c r="I557" s="3"/>
    </row>
    <row r="558">
      <c r="B558" s="13"/>
      <c r="G558" s="3"/>
      <c r="H558" s="3"/>
      <c r="I558" s="3"/>
    </row>
    <row r="559">
      <c r="B559" s="13"/>
      <c r="G559" s="3"/>
      <c r="H559" s="3"/>
      <c r="I559" s="3"/>
    </row>
    <row r="560">
      <c r="B560" s="13"/>
      <c r="G560" s="3"/>
      <c r="H560" s="3"/>
      <c r="I560" s="3"/>
    </row>
    <row r="561">
      <c r="B561" s="13"/>
      <c r="G561" s="3"/>
      <c r="H561" s="3"/>
      <c r="I561" s="3"/>
    </row>
    <row r="562">
      <c r="B562" s="13"/>
      <c r="G562" s="3"/>
      <c r="H562" s="3"/>
      <c r="I562" s="3"/>
    </row>
    <row r="563">
      <c r="B563" s="13"/>
      <c r="G563" s="3"/>
      <c r="H563" s="3"/>
      <c r="I563" s="3"/>
    </row>
    <row r="564">
      <c r="B564" s="13"/>
      <c r="G564" s="3"/>
      <c r="H564" s="3"/>
      <c r="I564" s="3"/>
    </row>
    <row r="565">
      <c r="B565" s="13"/>
      <c r="G565" s="3"/>
      <c r="H565" s="3"/>
      <c r="I565" s="3"/>
    </row>
    <row r="566">
      <c r="B566" s="13"/>
      <c r="G566" s="3"/>
      <c r="H566" s="3"/>
      <c r="I566" s="3"/>
    </row>
    <row r="567">
      <c r="B567" s="13"/>
      <c r="G567" s="3"/>
      <c r="H567" s="3"/>
      <c r="I567" s="3"/>
    </row>
    <row r="568">
      <c r="B568" s="13"/>
      <c r="G568" s="3"/>
      <c r="H568" s="3"/>
      <c r="I568" s="3"/>
    </row>
    <row r="569">
      <c r="B569" s="13"/>
      <c r="G569" s="3"/>
      <c r="H569" s="3"/>
      <c r="I569" s="3"/>
    </row>
    <row r="570">
      <c r="B570" s="13"/>
      <c r="G570" s="3"/>
      <c r="H570" s="3"/>
      <c r="I570" s="3"/>
    </row>
    <row r="571">
      <c r="B571" s="13"/>
      <c r="G571" s="3"/>
      <c r="H571" s="3"/>
      <c r="I571" s="3"/>
    </row>
    <row r="572">
      <c r="B572" s="13"/>
      <c r="G572" s="3"/>
      <c r="H572" s="3"/>
      <c r="I572" s="3"/>
    </row>
    <row r="573">
      <c r="B573" s="13"/>
      <c r="G573" s="3"/>
      <c r="H573" s="3"/>
      <c r="I573" s="3"/>
    </row>
    <row r="574">
      <c r="B574" s="13"/>
      <c r="G574" s="3"/>
      <c r="H574" s="3"/>
      <c r="I574" s="3"/>
    </row>
    <row r="575">
      <c r="B575" s="13"/>
      <c r="G575" s="3"/>
      <c r="H575" s="3"/>
      <c r="I575" s="3"/>
    </row>
    <row r="576">
      <c r="B576" s="13"/>
      <c r="G576" s="3"/>
      <c r="H576" s="3"/>
      <c r="I576" s="3"/>
    </row>
    <row r="577">
      <c r="B577" s="13"/>
      <c r="G577" s="3"/>
      <c r="H577" s="3"/>
      <c r="I577" s="3"/>
    </row>
    <row r="578">
      <c r="B578" s="13"/>
      <c r="G578" s="3"/>
      <c r="H578" s="3"/>
      <c r="I578" s="3"/>
    </row>
    <row r="579">
      <c r="B579" s="13"/>
      <c r="G579" s="3"/>
      <c r="H579" s="3"/>
      <c r="I579" s="3"/>
    </row>
    <row r="580">
      <c r="B580" s="13"/>
      <c r="G580" s="3"/>
      <c r="H580" s="3"/>
      <c r="I580" s="3"/>
    </row>
    <row r="581">
      <c r="B581" s="13"/>
      <c r="G581" s="3"/>
      <c r="H581" s="3"/>
      <c r="I581" s="3"/>
    </row>
    <row r="582">
      <c r="B582" s="13"/>
      <c r="G582" s="3"/>
      <c r="H582" s="3"/>
      <c r="I582" s="3"/>
    </row>
    <row r="583">
      <c r="B583" s="13"/>
      <c r="G583" s="3"/>
      <c r="H583" s="3"/>
      <c r="I583" s="3"/>
    </row>
    <row r="584">
      <c r="B584" s="13"/>
      <c r="G584" s="3"/>
      <c r="H584" s="3"/>
      <c r="I584" s="3"/>
    </row>
    <row r="585">
      <c r="B585" s="13"/>
      <c r="G585" s="3"/>
      <c r="H585" s="3"/>
      <c r="I585" s="3"/>
    </row>
    <row r="586">
      <c r="B586" s="13"/>
      <c r="G586" s="3"/>
      <c r="H586" s="3"/>
      <c r="I586" s="3"/>
    </row>
    <row r="587">
      <c r="B587" s="13"/>
      <c r="G587" s="3"/>
      <c r="H587" s="3"/>
      <c r="I587" s="3"/>
    </row>
    <row r="588">
      <c r="B588" s="13"/>
      <c r="G588" s="3"/>
      <c r="H588" s="3"/>
      <c r="I588" s="3"/>
    </row>
    <row r="589">
      <c r="B589" s="13"/>
      <c r="G589" s="3"/>
      <c r="H589" s="3"/>
      <c r="I589" s="3"/>
    </row>
    <row r="590">
      <c r="B590" s="13"/>
      <c r="G590" s="3"/>
      <c r="H590" s="3"/>
      <c r="I590" s="3"/>
    </row>
    <row r="591">
      <c r="B591" s="13"/>
      <c r="G591" s="3"/>
      <c r="H591" s="3"/>
      <c r="I591" s="3"/>
    </row>
    <row r="592">
      <c r="B592" s="13"/>
      <c r="G592" s="3"/>
      <c r="H592" s="3"/>
      <c r="I592" s="3"/>
    </row>
    <row r="593">
      <c r="B593" s="13"/>
      <c r="G593" s="3"/>
      <c r="H593" s="3"/>
      <c r="I593" s="3"/>
    </row>
    <row r="594">
      <c r="B594" s="13"/>
      <c r="G594" s="3"/>
      <c r="H594" s="3"/>
      <c r="I594" s="3"/>
    </row>
    <row r="595">
      <c r="B595" s="13"/>
      <c r="G595" s="3"/>
      <c r="H595" s="3"/>
      <c r="I595" s="3"/>
    </row>
    <row r="596">
      <c r="B596" s="13"/>
      <c r="G596" s="3"/>
      <c r="H596" s="3"/>
      <c r="I596" s="3"/>
    </row>
    <row r="597">
      <c r="B597" s="13"/>
      <c r="G597" s="3"/>
      <c r="H597" s="3"/>
      <c r="I597" s="3"/>
    </row>
    <row r="598">
      <c r="B598" s="13"/>
      <c r="G598" s="3"/>
      <c r="H598" s="3"/>
      <c r="I598" s="3"/>
    </row>
    <row r="599">
      <c r="B599" s="13"/>
      <c r="G599" s="3"/>
      <c r="H599" s="3"/>
      <c r="I599" s="3"/>
    </row>
    <row r="600">
      <c r="B600" s="13"/>
      <c r="G600" s="3"/>
      <c r="H600" s="3"/>
      <c r="I600" s="3"/>
    </row>
    <row r="601">
      <c r="B601" s="13"/>
      <c r="G601" s="3"/>
      <c r="H601" s="3"/>
      <c r="I601" s="3"/>
    </row>
    <row r="602">
      <c r="B602" s="13"/>
      <c r="G602" s="3"/>
      <c r="H602" s="3"/>
      <c r="I602" s="3"/>
    </row>
    <row r="603">
      <c r="B603" s="13"/>
      <c r="G603" s="3"/>
      <c r="H603" s="3"/>
      <c r="I603" s="3"/>
    </row>
    <row r="604">
      <c r="B604" s="13"/>
      <c r="G604" s="3"/>
      <c r="H604" s="3"/>
      <c r="I604" s="3"/>
    </row>
    <row r="605">
      <c r="B605" s="13"/>
      <c r="G605" s="3"/>
      <c r="H605" s="3"/>
      <c r="I605" s="3"/>
    </row>
    <row r="606">
      <c r="B606" s="13"/>
      <c r="G606" s="3"/>
      <c r="H606" s="3"/>
      <c r="I606" s="3"/>
    </row>
    <row r="607">
      <c r="B607" s="13"/>
      <c r="G607" s="3"/>
      <c r="H607" s="3"/>
      <c r="I607" s="3"/>
    </row>
    <row r="608">
      <c r="B608" s="13"/>
      <c r="G608" s="3"/>
      <c r="H608" s="3"/>
      <c r="I608" s="3"/>
    </row>
    <row r="609">
      <c r="B609" s="13"/>
      <c r="G609" s="3"/>
      <c r="H609" s="3"/>
      <c r="I609" s="3"/>
    </row>
    <row r="610">
      <c r="B610" s="13"/>
      <c r="G610" s="3"/>
      <c r="H610" s="3"/>
      <c r="I610" s="3"/>
    </row>
    <row r="611">
      <c r="B611" s="13"/>
      <c r="G611" s="3"/>
      <c r="H611" s="3"/>
      <c r="I611" s="3"/>
    </row>
    <row r="612">
      <c r="B612" s="13"/>
      <c r="G612" s="3"/>
      <c r="H612" s="3"/>
      <c r="I612" s="3"/>
    </row>
    <row r="613">
      <c r="B613" s="13"/>
      <c r="G613" s="3"/>
      <c r="H613" s="3"/>
      <c r="I613" s="3"/>
    </row>
    <row r="614">
      <c r="B614" s="13"/>
      <c r="G614" s="3"/>
      <c r="H614" s="3"/>
      <c r="I614" s="3"/>
    </row>
    <row r="615">
      <c r="B615" s="13"/>
      <c r="G615" s="3"/>
      <c r="H615" s="3"/>
      <c r="I615" s="3"/>
    </row>
    <row r="616">
      <c r="B616" s="13"/>
      <c r="G616" s="3"/>
      <c r="H616" s="3"/>
      <c r="I616" s="3"/>
    </row>
    <row r="617">
      <c r="B617" s="13"/>
      <c r="G617" s="3"/>
      <c r="H617" s="3"/>
      <c r="I617" s="3"/>
    </row>
    <row r="618">
      <c r="B618" s="13"/>
      <c r="G618" s="3"/>
      <c r="H618" s="3"/>
      <c r="I618" s="3"/>
    </row>
    <row r="619">
      <c r="B619" s="13"/>
      <c r="G619" s="3"/>
      <c r="H619" s="3"/>
      <c r="I619" s="3"/>
    </row>
    <row r="620">
      <c r="B620" s="13"/>
      <c r="G620" s="3"/>
      <c r="H620" s="3"/>
      <c r="I620" s="3"/>
    </row>
    <row r="621">
      <c r="B621" s="13"/>
      <c r="G621" s="3"/>
      <c r="H621" s="3"/>
      <c r="I621" s="3"/>
    </row>
    <row r="622">
      <c r="B622" s="13"/>
      <c r="G622" s="3"/>
      <c r="H622" s="3"/>
      <c r="I622" s="3"/>
    </row>
    <row r="623">
      <c r="B623" s="13"/>
      <c r="G623" s="3"/>
      <c r="H623" s="3"/>
      <c r="I623" s="3"/>
    </row>
    <row r="624">
      <c r="B624" s="13"/>
      <c r="G624" s="3"/>
      <c r="H624" s="3"/>
      <c r="I624" s="3"/>
    </row>
    <row r="625">
      <c r="B625" s="13"/>
      <c r="G625" s="3"/>
      <c r="H625" s="3"/>
      <c r="I625" s="3"/>
    </row>
    <row r="626">
      <c r="B626" s="13"/>
      <c r="G626" s="3"/>
      <c r="H626" s="3"/>
      <c r="I626" s="3"/>
    </row>
    <row r="627">
      <c r="B627" s="13"/>
      <c r="G627" s="3"/>
      <c r="H627" s="3"/>
      <c r="I627" s="3"/>
    </row>
    <row r="628">
      <c r="B628" s="13"/>
      <c r="G628" s="3"/>
      <c r="H628" s="3"/>
      <c r="I628" s="3"/>
    </row>
    <row r="629">
      <c r="B629" s="13"/>
      <c r="G629" s="3"/>
      <c r="H629" s="3"/>
      <c r="I629" s="3"/>
    </row>
    <row r="630">
      <c r="B630" s="13"/>
      <c r="G630" s="3"/>
      <c r="H630" s="3"/>
      <c r="I630" s="3"/>
    </row>
    <row r="631">
      <c r="B631" s="13"/>
      <c r="G631" s="3"/>
      <c r="H631" s="3"/>
      <c r="I631" s="3"/>
    </row>
    <row r="632">
      <c r="B632" s="13"/>
      <c r="G632" s="3"/>
      <c r="H632" s="3"/>
      <c r="I632" s="3"/>
    </row>
    <row r="633">
      <c r="B633" s="13"/>
      <c r="G633" s="3"/>
      <c r="H633" s="3"/>
      <c r="I633" s="3"/>
    </row>
    <row r="634">
      <c r="B634" s="13"/>
      <c r="G634" s="3"/>
      <c r="H634" s="3"/>
      <c r="I634" s="3"/>
    </row>
    <row r="635">
      <c r="B635" s="13"/>
      <c r="G635" s="3"/>
      <c r="H635" s="3"/>
      <c r="I635" s="3"/>
    </row>
    <row r="636">
      <c r="B636" s="13"/>
      <c r="G636" s="3"/>
      <c r="H636" s="3"/>
      <c r="I636" s="3"/>
    </row>
    <row r="637">
      <c r="B637" s="13"/>
      <c r="G637" s="3"/>
      <c r="H637" s="3"/>
      <c r="I637" s="3"/>
    </row>
    <row r="638">
      <c r="B638" s="13"/>
      <c r="G638" s="3"/>
      <c r="H638" s="3"/>
      <c r="I638" s="3"/>
    </row>
    <row r="639">
      <c r="B639" s="13"/>
      <c r="G639" s="3"/>
      <c r="H639" s="3"/>
      <c r="I639" s="3"/>
    </row>
    <row r="640">
      <c r="B640" s="13"/>
      <c r="G640" s="3"/>
      <c r="H640" s="3"/>
      <c r="I640" s="3"/>
    </row>
    <row r="641">
      <c r="B641" s="13"/>
      <c r="G641" s="3"/>
      <c r="H641" s="3"/>
      <c r="I641" s="3"/>
    </row>
    <row r="642">
      <c r="B642" s="13"/>
      <c r="G642" s="3"/>
      <c r="H642" s="3"/>
      <c r="I642" s="3"/>
    </row>
    <row r="643">
      <c r="B643" s="13"/>
      <c r="G643" s="3"/>
      <c r="H643" s="3"/>
      <c r="I643" s="3"/>
    </row>
    <row r="644">
      <c r="B644" s="13"/>
      <c r="G644" s="3"/>
      <c r="H644" s="3"/>
      <c r="I644" s="3"/>
    </row>
    <row r="645">
      <c r="B645" s="13"/>
      <c r="G645" s="3"/>
      <c r="H645" s="3"/>
      <c r="I645" s="3"/>
    </row>
    <row r="646">
      <c r="B646" s="13"/>
      <c r="G646" s="3"/>
      <c r="H646" s="3"/>
      <c r="I646" s="3"/>
    </row>
    <row r="647">
      <c r="B647" s="13"/>
      <c r="G647" s="3"/>
      <c r="H647" s="3"/>
      <c r="I647" s="3"/>
    </row>
    <row r="648">
      <c r="B648" s="13"/>
      <c r="G648" s="3"/>
      <c r="H648" s="3"/>
      <c r="I648" s="3"/>
    </row>
    <row r="649">
      <c r="B649" s="13"/>
      <c r="G649" s="3"/>
      <c r="H649" s="3"/>
      <c r="I649" s="3"/>
    </row>
    <row r="650">
      <c r="B650" s="13"/>
      <c r="G650" s="3"/>
      <c r="H650" s="3"/>
      <c r="I650" s="3"/>
    </row>
    <row r="651">
      <c r="B651" s="13"/>
      <c r="G651" s="3"/>
      <c r="H651" s="3"/>
      <c r="I651" s="3"/>
    </row>
    <row r="652">
      <c r="B652" s="13"/>
      <c r="G652" s="3"/>
      <c r="H652" s="3"/>
      <c r="I652" s="3"/>
    </row>
    <row r="653">
      <c r="B653" s="13"/>
      <c r="G653" s="3"/>
      <c r="H653" s="3"/>
      <c r="I653" s="3"/>
    </row>
    <row r="654">
      <c r="B654" s="13"/>
      <c r="G654" s="3"/>
      <c r="H654" s="3"/>
      <c r="I654" s="3"/>
    </row>
    <row r="655">
      <c r="B655" s="13"/>
      <c r="G655" s="3"/>
      <c r="H655" s="3"/>
      <c r="I655" s="3"/>
    </row>
    <row r="656">
      <c r="B656" s="13"/>
      <c r="G656" s="3"/>
      <c r="H656" s="3"/>
      <c r="I656" s="3"/>
    </row>
    <row r="657">
      <c r="B657" s="13"/>
      <c r="G657" s="3"/>
      <c r="H657" s="3"/>
      <c r="I657" s="3"/>
    </row>
    <row r="658">
      <c r="B658" s="13"/>
      <c r="G658" s="3"/>
      <c r="H658" s="3"/>
      <c r="I658" s="3"/>
    </row>
    <row r="659">
      <c r="B659" s="13"/>
      <c r="G659" s="3"/>
      <c r="H659" s="3"/>
      <c r="I659" s="3"/>
    </row>
    <row r="660">
      <c r="B660" s="13"/>
      <c r="G660" s="3"/>
      <c r="H660" s="3"/>
      <c r="I660" s="3"/>
    </row>
    <row r="661">
      <c r="B661" s="13"/>
      <c r="G661" s="3"/>
      <c r="H661" s="3"/>
      <c r="I661" s="3"/>
    </row>
    <row r="662">
      <c r="B662" s="13"/>
      <c r="G662" s="3"/>
      <c r="H662" s="3"/>
      <c r="I662" s="3"/>
    </row>
    <row r="663">
      <c r="B663" s="13"/>
      <c r="G663" s="3"/>
      <c r="H663" s="3"/>
      <c r="I663" s="3"/>
    </row>
    <row r="664">
      <c r="B664" s="13"/>
      <c r="G664" s="3"/>
      <c r="H664" s="3"/>
      <c r="I664" s="3"/>
    </row>
    <row r="665">
      <c r="B665" s="13"/>
      <c r="G665" s="3"/>
      <c r="H665" s="3"/>
      <c r="I665" s="3"/>
    </row>
    <row r="666">
      <c r="B666" s="13"/>
      <c r="G666" s="3"/>
      <c r="H666" s="3"/>
      <c r="I666" s="3"/>
    </row>
    <row r="667">
      <c r="B667" s="13"/>
      <c r="G667" s="3"/>
      <c r="H667" s="3"/>
      <c r="I667" s="3"/>
    </row>
    <row r="668">
      <c r="B668" s="13"/>
      <c r="G668" s="3"/>
      <c r="H668" s="3"/>
      <c r="I668" s="3"/>
    </row>
    <row r="669">
      <c r="B669" s="13"/>
      <c r="G669" s="3"/>
      <c r="H669" s="3"/>
      <c r="I669" s="3"/>
    </row>
    <row r="670">
      <c r="B670" s="13"/>
      <c r="G670" s="3"/>
      <c r="H670" s="3"/>
      <c r="I670" s="3"/>
    </row>
    <row r="671">
      <c r="B671" s="13"/>
      <c r="G671" s="3"/>
      <c r="H671" s="3"/>
      <c r="I671" s="3"/>
    </row>
    <row r="672">
      <c r="B672" s="13"/>
      <c r="G672" s="3"/>
      <c r="H672" s="3"/>
      <c r="I672" s="3"/>
    </row>
    <row r="673">
      <c r="B673" s="13"/>
      <c r="G673" s="3"/>
      <c r="H673" s="3"/>
      <c r="I673" s="3"/>
    </row>
    <row r="674">
      <c r="B674" s="13"/>
      <c r="G674" s="3"/>
      <c r="H674" s="3"/>
      <c r="I674" s="3"/>
    </row>
    <row r="675">
      <c r="B675" s="13"/>
      <c r="G675" s="3"/>
      <c r="H675" s="3"/>
      <c r="I675" s="3"/>
    </row>
    <row r="676">
      <c r="B676" s="13"/>
      <c r="G676" s="3"/>
      <c r="H676" s="3"/>
      <c r="I676" s="3"/>
    </row>
    <row r="677">
      <c r="B677" s="13"/>
      <c r="G677" s="3"/>
      <c r="H677" s="3"/>
      <c r="I677" s="3"/>
    </row>
    <row r="678">
      <c r="B678" s="13"/>
      <c r="G678" s="3"/>
      <c r="H678" s="3"/>
      <c r="I678" s="3"/>
    </row>
    <row r="679">
      <c r="B679" s="13"/>
      <c r="G679" s="3"/>
      <c r="H679" s="3"/>
      <c r="I679" s="3"/>
    </row>
    <row r="680">
      <c r="B680" s="13"/>
      <c r="G680" s="3"/>
      <c r="H680" s="3"/>
      <c r="I680" s="3"/>
    </row>
    <row r="681">
      <c r="B681" s="13"/>
      <c r="G681" s="3"/>
      <c r="H681" s="3"/>
      <c r="I681" s="3"/>
    </row>
    <row r="682">
      <c r="B682" s="13"/>
      <c r="G682" s="3"/>
      <c r="H682" s="3"/>
      <c r="I682" s="3"/>
    </row>
    <row r="683">
      <c r="B683" s="13"/>
      <c r="G683" s="3"/>
      <c r="H683" s="3"/>
      <c r="I683" s="3"/>
    </row>
    <row r="684">
      <c r="B684" s="13"/>
      <c r="G684" s="3"/>
      <c r="H684" s="3"/>
      <c r="I684" s="3"/>
    </row>
    <row r="685">
      <c r="B685" s="13"/>
      <c r="G685" s="3"/>
      <c r="H685" s="3"/>
      <c r="I685" s="3"/>
    </row>
    <row r="686">
      <c r="B686" s="13"/>
      <c r="G686" s="3"/>
      <c r="H686" s="3"/>
      <c r="I686" s="3"/>
    </row>
    <row r="687">
      <c r="B687" s="13"/>
      <c r="G687" s="3"/>
      <c r="H687" s="3"/>
      <c r="I687" s="3"/>
    </row>
    <row r="688">
      <c r="B688" s="13"/>
      <c r="G688" s="3"/>
      <c r="H688" s="3"/>
      <c r="I688" s="3"/>
    </row>
    <row r="689">
      <c r="B689" s="13"/>
      <c r="G689" s="3"/>
      <c r="H689" s="3"/>
      <c r="I689" s="3"/>
    </row>
    <row r="690">
      <c r="B690" s="13"/>
      <c r="G690" s="3"/>
      <c r="H690" s="3"/>
      <c r="I690" s="3"/>
    </row>
    <row r="691">
      <c r="B691" s="13"/>
      <c r="G691" s="3"/>
      <c r="H691" s="3"/>
      <c r="I691" s="3"/>
    </row>
    <row r="692">
      <c r="B692" s="13"/>
      <c r="G692" s="3"/>
      <c r="H692" s="3"/>
      <c r="I692" s="3"/>
    </row>
    <row r="693">
      <c r="B693" s="13"/>
      <c r="G693" s="3"/>
      <c r="H693" s="3"/>
      <c r="I693" s="3"/>
    </row>
    <row r="694">
      <c r="B694" s="13"/>
      <c r="G694" s="3"/>
      <c r="H694" s="3"/>
      <c r="I694" s="3"/>
    </row>
    <row r="695">
      <c r="B695" s="13"/>
      <c r="G695" s="3"/>
      <c r="H695" s="3"/>
      <c r="I695" s="3"/>
    </row>
    <row r="696">
      <c r="B696" s="13"/>
      <c r="G696" s="3"/>
      <c r="H696" s="3"/>
      <c r="I696" s="3"/>
    </row>
    <row r="697">
      <c r="B697" s="13"/>
      <c r="G697" s="3"/>
      <c r="H697" s="3"/>
      <c r="I697" s="3"/>
    </row>
    <row r="698">
      <c r="B698" s="13"/>
      <c r="G698" s="3"/>
      <c r="H698" s="3"/>
      <c r="I698" s="3"/>
    </row>
    <row r="699">
      <c r="B699" s="13"/>
      <c r="G699" s="3"/>
      <c r="H699" s="3"/>
      <c r="I699" s="3"/>
    </row>
    <row r="700">
      <c r="B700" s="13"/>
      <c r="G700" s="3"/>
      <c r="H700" s="3"/>
      <c r="I700" s="3"/>
    </row>
    <row r="701">
      <c r="B701" s="13"/>
      <c r="G701" s="3"/>
      <c r="H701" s="3"/>
      <c r="I701" s="3"/>
    </row>
    <row r="702">
      <c r="B702" s="13"/>
      <c r="G702" s="3"/>
      <c r="H702" s="3"/>
      <c r="I702" s="3"/>
    </row>
    <row r="703">
      <c r="B703" s="13"/>
      <c r="G703" s="3"/>
      <c r="H703" s="3"/>
      <c r="I703" s="3"/>
    </row>
    <row r="704">
      <c r="B704" s="13"/>
      <c r="G704" s="3"/>
      <c r="H704" s="3"/>
      <c r="I704" s="3"/>
    </row>
    <row r="705">
      <c r="B705" s="13"/>
      <c r="G705" s="3"/>
      <c r="H705" s="3"/>
      <c r="I705" s="3"/>
    </row>
    <row r="706">
      <c r="B706" s="13"/>
      <c r="G706" s="3"/>
      <c r="H706" s="3"/>
      <c r="I706" s="3"/>
    </row>
    <row r="707">
      <c r="B707" s="13"/>
      <c r="G707" s="3"/>
      <c r="H707" s="3"/>
      <c r="I707" s="3"/>
    </row>
    <row r="708">
      <c r="B708" s="13"/>
      <c r="G708" s="3"/>
      <c r="H708" s="3"/>
      <c r="I708" s="3"/>
    </row>
    <row r="709">
      <c r="B709" s="13"/>
      <c r="G709" s="3"/>
      <c r="H709" s="3"/>
      <c r="I709" s="3"/>
    </row>
    <row r="710">
      <c r="B710" s="13"/>
      <c r="G710" s="3"/>
      <c r="H710" s="3"/>
      <c r="I710" s="3"/>
    </row>
    <row r="711">
      <c r="B711" s="13"/>
      <c r="G711" s="3"/>
      <c r="H711" s="3"/>
      <c r="I711" s="3"/>
    </row>
    <row r="712">
      <c r="B712" s="13"/>
      <c r="G712" s="3"/>
      <c r="H712" s="3"/>
      <c r="I712" s="3"/>
    </row>
    <row r="713">
      <c r="B713" s="13"/>
      <c r="G713" s="3"/>
      <c r="H713" s="3"/>
      <c r="I713" s="3"/>
    </row>
    <row r="714">
      <c r="B714" s="13"/>
      <c r="G714" s="3"/>
      <c r="H714" s="3"/>
      <c r="I714" s="3"/>
    </row>
    <row r="715">
      <c r="B715" s="13"/>
      <c r="G715" s="3"/>
      <c r="H715" s="3"/>
      <c r="I715" s="3"/>
    </row>
    <row r="716">
      <c r="B716" s="13"/>
      <c r="G716" s="3"/>
      <c r="H716" s="3"/>
      <c r="I716" s="3"/>
    </row>
    <row r="717">
      <c r="B717" s="13"/>
      <c r="G717" s="3"/>
      <c r="H717" s="3"/>
      <c r="I717" s="3"/>
    </row>
    <row r="718">
      <c r="B718" s="13"/>
      <c r="G718" s="3"/>
      <c r="H718" s="3"/>
      <c r="I718" s="3"/>
    </row>
    <row r="719">
      <c r="B719" s="13"/>
      <c r="G719" s="3"/>
      <c r="H719" s="3"/>
      <c r="I719" s="3"/>
    </row>
    <row r="720">
      <c r="B720" s="13"/>
      <c r="G720" s="3"/>
      <c r="H720" s="3"/>
      <c r="I720" s="3"/>
    </row>
    <row r="721">
      <c r="B721" s="13"/>
      <c r="G721" s="3"/>
      <c r="H721" s="3"/>
      <c r="I721" s="3"/>
    </row>
    <row r="722">
      <c r="B722" s="13"/>
      <c r="G722" s="3"/>
      <c r="H722" s="3"/>
      <c r="I722" s="3"/>
    </row>
    <row r="723">
      <c r="B723" s="13"/>
      <c r="G723" s="3"/>
      <c r="H723" s="3"/>
      <c r="I723" s="3"/>
    </row>
    <row r="724">
      <c r="B724" s="13"/>
      <c r="G724" s="3"/>
      <c r="H724" s="3"/>
      <c r="I724" s="3"/>
    </row>
    <row r="725">
      <c r="B725" s="13"/>
      <c r="G725" s="3"/>
      <c r="H725" s="3"/>
      <c r="I725" s="3"/>
    </row>
    <row r="726">
      <c r="B726" s="13"/>
      <c r="G726" s="3"/>
      <c r="H726" s="3"/>
      <c r="I726" s="3"/>
    </row>
    <row r="727">
      <c r="B727" s="13"/>
      <c r="G727" s="3"/>
      <c r="H727" s="3"/>
      <c r="I727" s="3"/>
    </row>
    <row r="728">
      <c r="B728" s="13"/>
      <c r="G728" s="3"/>
      <c r="H728" s="3"/>
      <c r="I728" s="3"/>
    </row>
    <row r="729">
      <c r="B729" s="13"/>
      <c r="G729" s="3"/>
      <c r="H729" s="3"/>
      <c r="I729" s="3"/>
    </row>
    <row r="730">
      <c r="B730" s="13"/>
      <c r="G730" s="3"/>
      <c r="H730" s="3"/>
      <c r="I730" s="3"/>
    </row>
    <row r="731">
      <c r="B731" s="13"/>
      <c r="G731" s="3"/>
      <c r="H731" s="3"/>
      <c r="I731" s="3"/>
    </row>
    <row r="732">
      <c r="B732" s="13"/>
      <c r="G732" s="3"/>
      <c r="H732" s="3"/>
      <c r="I732" s="3"/>
    </row>
    <row r="733">
      <c r="B733" s="13"/>
      <c r="G733" s="3"/>
      <c r="H733" s="3"/>
      <c r="I733" s="3"/>
    </row>
    <row r="734">
      <c r="B734" s="13"/>
      <c r="G734" s="3"/>
      <c r="H734" s="3"/>
      <c r="I734" s="3"/>
    </row>
    <row r="735">
      <c r="B735" s="13"/>
      <c r="G735" s="3"/>
      <c r="H735" s="3"/>
      <c r="I735" s="3"/>
    </row>
    <row r="736">
      <c r="B736" s="13"/>
      <c r="G736" s="3"/>
      <c r="H736" s="3"/>
      <c r="I736" s="3"/>
    </row>
    <row r="737">
      <c r="B737" s="13"/>
      <c r="G737" s="3"/>
      <c r="H737" s="3"/>
      <c r="I737" s="3"/>
    </row>
    <row r="738">
      <c r="B738" s="13"/>
      <c r="G738" s="3"/>
      <c r="H738" s="3"/>
      <c r="I738" s="3"/>
    </row>
    <row r="739">
      <c r="B739" s="13"/>
      <c r="G739" s="3"/>
      <c r="H739" s="3"/>
      <c r="I739" s="3"/>
    </row>
    <row r="740">
      <c r="B740" s="13"/>
      <c r="G740" s="3"/>
      <c r="H740" s="3"/>
      <c r="I740" s="3"/>
    </row>
    <row r="741">
      <c r="B741" s="13"/>
      <c r="G741" s="3"/>
      <c r="H741" s="3"/>
      <c r="I741" s="3"/>
    </row>
    <row r="742">
      <c r="B742" s="13"/>
      <c r="G742" s="3"/>
      <c r="H742" s="3"/>
      <c r="I742" s="3"/>
    </row>
    <row r="743">
      <c r="B743" s="13"/>
      <c r="G743" s="3"/>
      <c r="H743" s="3"/>
      <c r="I743" s="3"/>
    </row>
    <row r="744">
      <c r="B744" s="13"/>
      <c r="G744" s="3"/>
      <c r="H744" s="3"/>
      <c r="I744" s="3"/>
    </row>
    <row r="745">
      <c r="B745" s="13"/>
      <c r="G745" s="3"/>
      <c r="H745" s="3"/>
      <c r="I745" s="3"/>
    </row>
    <row r="746">
      <c r="B746" s="13"/>
      <c r="G746" s="3"/>
      <c r="H746" s="3"/>
      <c r="I746" s="3"/>
    </row>
    <row r="747">
      <c r="B747" s="13"/>
      <c r="G747" s="3"/>
      <c r="H747" s="3"/>
      <c r="I747" s="3"/>
    </row>
    <row r="748">
      <c r="B748" s="13"/>
      <c r="G748" s="3"/>
      <c r="H748" s="3"/>
      <c r="I748" s="3"/>
    </row>
    <row r="749">
      <c r="B749" s="13"/>
      <c r="G749" s="3"/>
      <c r="H749" s="3"/>
      <c r="I749" s="3"/>
    </row>
    <row r="750">
      <c r="B750" s="13"/>
      <c r="G750" s="3"/>
      <c r="H750" s="3"/>
      <c r="I750" s="3"/>
    </row>
    <row r="751">
      <c r="B751" s="13"/>
      <c r="G751" s="3"/>
      <c r="H751" s="3"/>
      <c r="I751" s="3"/>
    </row>
    <row r="752">
      <c r="B752" s="13"/>
      <c r="G752" s="3"/>
      <c r="H752" s="3"/>
      <c r="I752" s="3"/>
    </row>
    <row r="753">
      <c r="B753" s="13"/>
      <c r="G753" s="3"/>
      <c r="H753" s="3"/>
      <c r="I753" s="3"/>
    </row>
    <row r="754">
      <c r="B754" s="13"/>
      <c r="G754" s="3"/>
      <c r="H754" s="3"/>
      <c r="I754" s="3"/>
    </row>
    <row r="755">
      <c r="B755" s="13"/>
      <c r="G755" s="3"/>
      <c r="H755" s="3"/>
      <c r="I755" s="3"/>
    </row>
    <row r="756">
      <c r="B756" s="13"/>
      <c r="G756" s="3"/>
      <c r="H756" s="3"/>
      <c r="I756" s="3"/>
    </row>
    <row r="757">
      <c r="B757" s="13"/>
      <c r="G757" s="3"/>
      <c r="H757" s="3"/>
      <c r="I757" s="3"/>
    </row>
    <row r="758">
      <c r="B758" s="13"/>
      <c r="G758" s="3"/>
      <c r="H758" s="3"/>
      <c r="I758" s="3"/>
    </row>
    <row r="759">
      <c r="B759" s="13"/>
      <c r="G759" s="3"/>
      <c r="H759" s="3"/>
      <c r="I759" s="3"/>
    </row>
    <row r="760">
      <c r="B760" s="13"/>
      <c r="G760" s="3"/>
      <c r="H760" s="3"/>
      <c r="I760" s="3"/>
    </row>
    <row r="761">
      <c r="B761" s="13"/>
      <c r="G761" s="3"/>
      <c r="H761" s="3"/>
      <c r="I761" s="3"/>
    </row>
    <row r="762">
      <c r="B762" s="13"/>
      <c r="G762" s="3"/>
      <c r="H762" s="3"/>
      <c r="I762" s="3"/>
    </row>
    <row r="763">
      <c r="B763" s="13"/>
      <c r="G763" s="3"/>
      <c r="H763" s="3"/>
      <c r="I763" s="3"/>
    </row>
    <row r="764">
      <c r="B764" s="13"/>
      <c r="G764" s="3"/>
      <c r="H764" s="3"/>
      <c r="I764" s="3"/>
    </row>
    <row r="765">
      <c r="B765" s="13"/>
      <c r="G765" s="3"/>
      <c r="H765" s="3"/>
      <c r="I765" s="3"/>
    </row>
    <row r="766">
      <c r="B766" s="13"/>
      <c r="G766" s="3"/>
      <c r="H766" s="3"/>
      <c r="I766" s="3"/>
    </row>
    <row r="767">
      <c r="B767" s="13"/>
      <c r="G767" s="3"/>
      <c r="H767" s="3"/>
      <c r="I767" s="3"/>
    </row>
    <row r="768">
      <c r="B768" s="13"/>
      <c r="G768" s="3"/>
      <c r="H768" s="3"/>
      <c r="I768" s="3"/>
    </row>
    <row r="769">
      <c r="B769" s="13"/>
      <c r="G769" s="3"/>
      <c r="H769" s="3"/>
      <c r="I769" s="3"/>
    </row>
    <row r="770">
      <c r="B770" s="13"/>
      <c r="G770" s="3"/>
      <c r="H770" s="3"/>
      <c r="I770" s="3"/>
    </row>
    <row r="771">
      <c r="B771" s="13"/>
      <c r="G771" s="3"/>
      <c r="H771" s="3"/>
      <c r="I771" s="3"/>
    </row>
    <row r="772">
      <c r="B772" s="13"/>
      <c r="G772" s="3"/>
      <c r="H772" s="3"/>
      <c r="I772" s="3"/>
    </row>
    <row r="773">
      <c r="B773" s="13"/>
      <c r="G773" s="3"/>
      <c r="H773" s="3"/>
      <c r="I773" s="3"/>
    </row>
    <row r="774">
      <c r="B774" s="13"/>
      <c r="G774" s="3"/>
      <c r="H774" s="3"/>
      <c r="I774" s="3"/>
    </row>
    <row r="775">
      <c r="B775" s="13"/>
      <c r="G775" s="3"/>
      <c r="H775" s="3"/>
      <c r="I775" s="3"/>
    </row>
    <row r="776">
      <c r="B776" s="13"/>
      <c r="G776" s="3"/>
      <c r="H776" s="3"/>
      <c r="I776" s="3"/>
    </row>
    <row r="777">
      <c r="B777" s="13"/>
      <c r="G777" s="3"/>
      <c r="H777" s="3"/>
      <c r="I777" s="3"/>
    </row>
    <row r="778">
      <c r="B778" s="13"/>
      <c r="G778" s="3"/>
      <c r="H778" s="3"/>
      <c r="I778" s="3"/>
    </row>
    <row r="779">
      <c r="B779" s="13"/>
      <c r="G779" s="3"/>
      <c r="H779" s="3"/>
      <c r="I779" s="3"/>
    </row>
    <row r="780">
      <c r="B780" s="13"/>
      <c r="G780" s="3"/>
      <c r="H780" s="3"/>
      <c r="I780" s="3"/>
    </row>
    <row r="781">
      <c r="B781" s="13"/>
      <c r="G781" s="3"/>
      <c r="H781" s="3"/>
      <c r="I781" s="3"/>
    </row>
    <row r="782">
      <c r="B782" s="13"/>
      <c r="G782" s="3"/>
      <c r="H782" s="3"/>
      <c r="I782" s="3"/>
    </row>
    <row r="783">
      <c r="B783" s="13"/>
      <c r="G783" s="3"/>
      <c r="H783" s="3"/>
      <c r="I783" s="3"/>
    </row>
    <row r="784">
      <c r="B784" s="13"/>
      <c r="G784" s="3"/>
      <c r="H784" s="3"/>
      <c r="I784" s="3"/>
    </row>
    <row r="785">
      <c r="B785" s="13"/>
      <c r="G785" s="3"/>
      <c r="H785" s="3"/>
      <c r="I785" s="3"/>
    </row>
    <row r="786">
      <c r="B786" s="13"/>
      <c r="G786" s="3"/>
      <c r="H786" s="3"/>
      <c r="I786" s="3"/>
    </row>
    <row r="787">
      <c r="B787" s="13"/>
      <c r="G787" s="3"/>
      <c r="H787" s="3"/>
      <c r="I787" s="3"/>
    </row>
    <row r="788">
      <c r="B788" s="13"/>
      <c r="G788" s="3"/>
      <c r="H788" s="3"/>
      <c r="I788" s="3"/>
    </row>
    <row r="789">
      <c r="B789" s="13"/>
      <c r="G789" s="3"/>
      <c r="H789" s="3"/>
      <c r="I789" s="3"/>
    </row>
    <row r="790">
      <c r="B790" s="13"/>
      <c r="G790" s="3"/>
      <c r="H790" s="3"/>
      <c r="I790" s="3"/>
    </row>
    <row r="791">
      <c r="B791" s="13"/>
      <c r="G791" s="3"/>
      <c r="H791" s="3"/>
      <c r="I791" s="3"/>
    </row>
    <row r="792">
      <c r="B792" s="13"/>
      <c r="G792" s="3"/>
      <c r="H792" s="3"/>
      <c r="I792" s="3"/>
    </row>
    <row r="793">
      <c r="B793" s="13"/>
      <c r="G793" s="3"/>
      <c r="H793" s="3"/>
      <c r="I793" s="3"/>
    </row>
    <row r="794">
      <c r="B794" s="13"/>
      <c r="G794" s="3"/>
      <c r="H794" s="3"/>
      <c r="I794" s="3"/>
    </row>
    <row r="795">
      <c r="B795" s="13"/>
      <c r="G795" s="3"/>
      <c r="H795" s="3"/>
      <c r="I795" s="3"/>
    </row>
    <row r="796">
      <c r="B796" s="13"/>
      <c r="G796" s="3"/>
      <c r="H796" s="3"/>
      <c r="I796" s="3"/>
    </row>
    <row r="797">
      <c r="B797" s="13"/>
      <c r="G797" s="3"/>
      <c r="H797" s="3"/>
      <c r="I797" s="3"/>
    </row>
    <row r="798">
      <c r="B798" s="13"/>
      <c r="G798" s="3"/>
      <c r="H798" s="3"/>
      <c r="I798" s="3"/>
    </row>
    <row r="799">
      <c r="B799" s="13"/>
      <c r="G799" s="3"/>
      <c r="H799" s="3"/>
      <c r="I799" s="3"/>
    </row>
    <row r="800">
      <c r="B800" s="13"/>
      <c r="G800" s="3"/>
      <c r="H800" s="3"/>
      <c r="I800" s="3"/>
    </row>
    <row r="801">
      <c r="B801" s="13"/>
      <c r="G801" s="3"/>
      <c r="H801" s="3"/>
      <c r="I801" s="3"/>
    </row>
    <row r="802">
      <c r="B802" s="13"/>
      <c r="G802" s="3"/>
      <c r="H802" s="3"/>
      <c r="I802" s="3"/>
    </row>
    <row r="803">
      <c r="B803" s="13"/>
      <c r="G803" s="3"/>
      <c r="H803" s="3"/>
      <c r="I803" s="3"/>
    </row>
    <row r="804">
      <c r="B804" s="13"/>
      <c r="G804" s="3"/>
      <c r="H804" s="3"/>
      <c r="I804" s="3"/>
    </row>
    <row r="805">
      <c r="B805" s="13"/>
      <c r="G805" s="3"/>
      <c r="H805" s="3"/>
      <c r="I805" s="3"/>
    </row>
    <row r="806">
      <c r="B806" s="13"/>
      <c r="G806" s="3"/>
      <c r="H806" s="3"/>
      <c r="I806" s="3"/>
    </row>
    <row r="807">
      <c r="B807" s="13"/>
      <c r="G807" s="3"/>
      <c r="H807" s="3"/>
      <c r="I807" s="3"/>
    </row>
    <row r="808">
      <c r="B808" s="13"/>
      <c r="G808" s="3"/>
      <c r="H808" s="3"/>
      <c r="I808" s="3"/>
    </row>
    <row r="809">
      <c r="B809" s="13"/>
      <c r="G809" s="3"/>
      <c r="H809" s="3"/>
      <c r="I809" s="3"/>
    </row>
    <row r="810">
      <c r="B810" s="13"/>
      <c r="G810" s="3"/>
      <c r="H810" s="3"/>
      <c r="I810" s="3"/>
    </row>
    <row r="811">
      <c r="B811" s="13"/>
      <c r="G811" s="3"/>
      <c r="H811" s="3"/>
      <c r="I811" s="3"/>
    </row>
    <row r="812">
      <c r="B812" s="13"/>
      <c r="G812" s="3"/>
      <c r="H812" s="3"/>
      <c r="I812" s="3"/>
    </row>
    <row r="813">
      <c r="B813" s="13"/>
      <c r="G813" s="3"/>
      <c r="H813" s="3"/>
      <c r="I813" s="3"/>
    </row>
    <row r="814">
      <c r="B814" s="13"/>
      <c r="G814" s="3"/>
      <c r="H814" s="3"/>
      <c r="I814" s="3"/>
    </row>
    <row r="815">
      <c r="B815" s="13"/>
      <c r="G815" s="3"/>
      <c r="H815" s="3"/>
      <c r="I815" s="3"/>
    </row>
    <row r="816">
      <c r="B816" s="13"/>
      <c r="G816" s="3"/>
      <c r="H816" s="3"/>
      <c r="I816" s="3"/>
    </row>
    <row r="817">
      <c r="B817" s="13"/>
      <c r="G817" s="3"/>
      <c r="H817" s="3"/>
      <c r="I817" s="3"/>
    </row>
    <row r="818">
      <c r="B818" s="13"/>
      <c r="G818" s="3"/>
      <c r="H818" s="3"/>
      <c r="I818" s="3"/>
    </row>
    <row r="819">
      <c r="B819" s="13"/>
      <c r="G819" s="3"/>
      <c r="H819" s="3"/>
      <c r="I819" s="3"/>
    </row>
    <row r="820">
      <c r="B820" s="13"/>
      <c r="G820" s="3"/>
      <c r="H820" s="3"/>
      <c r="I820" s="3"/>
    </row>
    <row r="821">
      <c r="B821" s="13"/>
      <c r="G821" s="3"/>
      <c r="H821" s="3"/>
      <c r="I821" s="3"/>
    </row>
    <row r="822">
      <c r="B822" s="13"/>
      <c r="G822" s="3"/>
      <c r="H822" s="3"/>
      <c r="I822" s="3"/>
    </row>
    <row r="823">
      <c r="B823" s="13"/>
      <c r="G823" s="3"/>
      <c r="H823" s="3"/>
      <c r="I823" s="3"/>
    </row>
    <row r="824">
      <c r="B824" s="13"/>
      <c r="G824" s="3"/>
      <c r="H824" s="3"/>
      <c r="I824" s="3"/>
    </row>
    <row r="825">
      <c r="B825" s="13"/>
      <c r="G825" s="3"/>
      <c r="H825" s="3"/>
      <c r="I825" s="3"/>
    </row>
    <row r="826">
      <c r="B826" s="13"/>
      <c r="G826" s="3"/>
      <c r="H826" s="3"/>
      <c r="I826" s="3"/>
    </row>
    <row r="827">
      <c r="B827" s="13"/>
      <c r="G827" s="3"/>
      <c r="H827" s="3"/>
      <c r="I827" s="3"/>
    </row>
    <row r="828">
      <c r="B828" s="13"/>
      <c r="G828" s="3"/>
      <c r="H828" s="3"/>
      <c r="I828" s="3"/>
    </row>
    <row r="829">
      <c r="B829" s="13"/>
      <c r="G829" s="3"/>
      <c r="H829" s="3"/>
      <c r="I829" s="3"/>
    </row>
    <row r="830">
      <c r="B830" s="13"/>
      <c r="G830" s="3"/>
      <c r="H830" s="3"/>
      <c r="I830" s="3"/>
    </row>
    <row r="831">
      <c r="B831" s="13"/>
      <c r="G831" s="3"/>
      <c r="H831" s="3"/>
      <c r="I831" s="3"/>
    </row>
    <row r="832">
      <c r="B832" s="13"/>
      <c r="G832" s="3"/>
      <c r="H832" s="3"/>
      <c r="I832" s="3"/>
    </row>
    <row r="833">
      <c r="B833" s="13"/>
      <c r="G833" s="3"/>
      <c r="H833" s="3"/>
      <c r="I833" s="3"/>
    </row>
    <row r="834">
      <c r="B834" s="13"/>
      <c r="G834" s="3"/>
      <c r="H834" s="3"/>
      <c r="I834" s="3"/>
    </row>
    <row r="835">
      <c r="B835" s="13"/>
      <c r="G835" s="3"/>
      <c r="H835" s="3"/>
      <c r="I835" s="3"/>
    </row>
    <row r="836">
      <c r="B836" s="13"/>
      <c r="G836" s="3"/>
      <c r="H836" s="3"/>
      <c r="I836" s="3"/>
    </row>
    <row r="837">
      <c r="B837" s="13"/>
      <c r="G837" s="3"/>
      <c r="H837" s="3"/>
      <c r="I837" s="3"/>
    </row>
    <row r="838">
      <c r="B838" s="13"/>
      <c r="G838" s="3"/>
      <c r="H838" s="3"/>
      <c r="I838" s="3"/>
    </row>
    <row r="839">
      <c r="B839" s="13"/>
      <c r="G839" s="3"/>
      <c r="H839" s="3"/>
      <c r="I839" s="3"/>
    </row>
    <row r="840">
      <c r="B840" s="13"/>
      <c r="G840" s="3"/>
      <c r="H840" s="3"/>
      <c r="I840" s="3"/>
    </row>
    <row r="841">
      <c r="B841" s="13"/>
      <c r="G841" s="3"/>
      <c r="H841" s="3"/>
      <c r="I841" s="3"/>
    </row>
    <row r="842">
      <c r="B842" s="13"/>
      <c r="G842" s="3"/>
      <c r="H842" s="3"/>
      <c r="I842" s="3"/>
    </row>
    <row r="843">
      <c r="B843" s="13"/>
      <c r="G843" s="3"/>
      <c r="H843" s="3"/>
      <c r="I843" s="3"/>
    </row>
    <row r="844">
      <c r="B844" s="13"/>
      <c r="G844" s="3"/>
      <c r="H844" s="3"/>
      <c r="I844" s="3"/>
    </row>
    <row r="845">
      <c r="B845" s="13"/>
      <c r="G845" s="3"/>
      <c r="H845" s="3"/>
      <c r="I845" s="3"/>
    </row>
    <row r="846">
      <c r="B846" s="13"/>
      <c r="G846" s="3"/>
      <c r="H846" s="3"/>
      <c r="I846" s="3"/>
    </row>
    <row r="847">
      <c r="B847" s="13"/>
      <c r="G847" s="3"/>
      <c r="H847" s="3"/>
      <c r="I847" s="3"/>
    </row>
    <row r="848">
      <c r="B848" s="13"/>
      <c r="G848" s="3"/>
      <c r="H848" s="3"/>
      <c r="I848" s="3"/>
    </row>
    <row r="849">
      <c r="B849" s="13"/>
      <c r="G849" s="3"/>
      <c r="H849" s="3"/>
      <c r="I849" s="3"/>
    </row>
    <row r="850">
      <c r="B850" s="13"/>
      <c r="G850" s="3"/>
      <c r="H850" s="3"/>
      <c r="I850" s="3"/>
    </row>
    <row r="851">
      <c r="B851" s="13"/>
      <c r="G851" s="3"/>
      <c r="H851" s="3"/>
      <c r="I851" s="3"/>
    </row>
    <row r="852">
      <c r="B852" s="13"/>
      <c r="G852" s="3"/>
      <c r="H852" s="3"/>
      <c r="I852" s="3"/>
    </row>
    <row r="853">
      <c r="B853" s="13"/>
      <c r="G853" s="3"/>
      <c r="H853" s="3"/>
      <c r="I853" s="3"/>
    </row>
    <row r="854">
      <c r="B854" s="13"/>
      <c r="G854" s="3"/>
      <c r="H854" s="3"/>
      <c r="I854" s="3"/>
    </row>
    <row r="855">
      <c r="B855" s="13"/>
      <c r="G855" s="3"/>
      <c r="H855" s="3"/>
      <c r="I855" s="3"/>
    </row>
    <row r="856">
      <c r="B856" s="13"/>
      <c r="G856" s="3"/>
      <c r="H856" s="3"/>
      <c r="I856" s="3"/>
    </row>
    <row r="857">
      <c r="B857" s="13"/>
      <c r="G857" s="3"/>
      <c r="H857" s="3"/>
      <c r="I857" s="3"/>
    </row>
    <row r="858">
      <c r="B858" s="13"/>
      <c r="G858" s="3"/>
      <c r="H858" s="3"/>
      <c r="I858" s="3"/>
    </row>
    <row r="859">
      <c r="B859" s="13"/>
      <c r="G859" s="3"/>
      <c r="H859" s="3"/>
      <c r="I859" s="3"/>
    </row>
    <row r="860">
      <c r="B860" s="13"/>
      <c r="G860" s="3"/>
      <c r="H860" s="3"/>
      <c r="I860" s="3"/>
    </row>
    <row r="861">
      <c r="B861" s="13"/>
      <c r="G861" s="3"/>
      <c r="H861" s="3"/>
      <c r="I861" s="3"/>
    </row>
    <row r="862">
      <c r="B862" s="13"/>
      <c r="G862" s="3"/>
      <c r="H862" s="3"/>
      <c r="I862" s="3"/>
    </row>
    <row r="863">
      <c r="B863" s="13"/>
      <c r="G863" s="3"/>
      <c r="H863" s="3"/>
      <c r="I863" s="3"/>
    </row>
    <row r="864">
      <c r="B864" s="13"/>
      <c r="G864" s="3"/>
      <c r="H864" s="3"/>
      <c r="I864" s="3"/>
    </row>
    <row r="865">
      <c r="B865" s="13"/>
      <c r="G865" s="3"/>
      <c r="H865" s="3"/>
      <c r="I865" s="3"/>
    </row>
    <row r="866">
      <c r="B866" s="13"/>
      <c r="G866" s="3"/>
      <c r="H866" s="3"/>
      <c r="I866" s="3"/>
    </row>
    <row r="867">
      <c r="B867" s="13"/>
      <c r="G867" s="3"/>
      <c r="H867" s="3"/>
      <c r="I867" s="3"/>
    </row>
    <row r="868">
      <c r="B868" s="13"/>
      <c r="G868" s="3"/>
      <c r="H868" s="3"/>
      <c r="I868" s="3"/>
    </row>
    <row r="869">
      <c r="B869" s="13"/>
      <c r="G869" s="3"/>
      <c r="H869" s="3"/>
      <c r="I869" s="3"/>
    </row>
    <row r="870">
      <c r="B870" s="13"/>
      <c r="G870" s="3"/>
      <c r="H870" s="3"/>
      <c r="I870" s="3"/>
    </row>
    <row r="871">
      <c r="B871" s="13"/>
      <c r="G871" s="3"/>
      <c r="H871" s="3"/>
      <c r="I871" s="3"/>
    </row>
    <row r="872">
      <c r="B872" s="13"/>
      <c r="G872" s="3"/>
      <c r="H872" s="3"/>
      <c r="I872" s="3"/>
    </row>
    <row r="873">
      <c r="B873" s="13"/>
      <c r="G873" s="3"/>
      <c r="H873" s="3"/>
      <c r="I873" s="3"/>
    </row>
    <row r="874">
      <c r="B874" s="13"/>
      <c r="G874" s="3"/>
      <c r="H874" s="3"/>
      <c r="I874" s="3"/>
    </row>
    <row r="875">
      <c r="B875" s="13"/>
      <c r="G875" s="3"/>
      <c r="H875" s="3"/>
      <c r="I875" s="3"/>
    </row>
    <row r="876">
      <c r="B876" s="13"/>
      <c r="G876" s="3"/>
      <c r="H876" s="3"/>
      <c r="I876" s="3"/>
    </row>
    <row r="877">
      <c r="B877" s="13"/>
      <c r="G877" s="3"/>
      <c r="H877" s="3"/>
      <c r="I877" s="3"/>
    </row>
    <row r="878">
      <c r="B878" s="13"/>
      <c r="G878" s="3"/>
      <c r="H878" s="3"/>
      <c r="I878" s="3"/>
    </row>
    <row r="879">
      <c r="B879" s="13"/>
      <c r="G879" s="3"/>
      <c r="H879" s="3"/>
      <c r="I879" s="3"/>
    </row>
    <row r="880">
      <c r="B880" s="13"/>
      <c r="G880" s="3"/>
      <c r="H880" s="3"/>
      <c r="I880" s="3"/>
    </row>
    <row r="881">
      <c r="B881" s="13"/>
      <c r="G881" s="3"/>
      <c r="H881" s="3"/>
      <c r="I881" s="3"/>
    </row>
    <row r="882">
      <c r="B882" s="13"/>
      <c r="G882" s="3"/>
      <c r="H882" s="3"/>
      <c r="I882" s="3"/>
    </row>
    <row r="883">
      <c r="B883" s="13"/>
      <c r="G883" s="3"/>
      <c r="H883" s="3"/>
      <c r="I883" s="3"/>
    </row>
    <row r="884">
      <c r="B884" s="13"/>
      <c r="G884" s="3"/>
      <c r="H884" s="3"/>
      <c r="I884" s="3"/>
    </row>
    <row r="885">
      <c r="B885" s="13"/>
      <c r="G885" s="3"/>
      <c r="H885" s="3"/>
      <c r="I885" s="3"/>
    </row>
    <row r="886">
      <c r="B886" s="13"/>
      <c r="G886" s="3"/>
      <c r="H886" s="3"/>
      <c r="I886" s="3"/>
    </row>
    <row r="887">
      <c r="B887" s="13"/>
      <c r="G887" s="3"/>
      <c r="H887" s="3"/>
      <c r="I887" s="3"/>
    </row>
    <row r="888">
      <c r="B888" s="13"/>
      <c r="G888" s="3"/>
      <c r="H888" s="3"/>
      <c r="I888" s="3"/>
    </row>
    <row r="889">
      <c r="B889" s="13"/>
      <c r="G889" s="3"/>
      <c r="H889" s="3"/>
      <c r="I889" s="3"/>
    </row>
    <row r="890">
      <c r="B890" s="13"/>
      <c r="G890" s="3"/>
      <c r="H890" s="3"/>
      <c r="I890" s="3"/>
    </row>
    <row r="891">
      <c r="B891" s="13"/>
      <c r="G891" s="3"/>
      <c r="H891" s="3"/>
      <c r="I891" s="3"/>
    </row>
    <row r="892">
      <c r="B892" s="13"/>
      <c r="G892" s="3"/>
      <c r="H892" s="3"/>
      <c r="I892" s="3"/>
    </row>
    <row r="893">
      <c r="B893" s="13"/>
      <c r="G893" s="3"/>
      <c r="H893" s="3"/>
      <c r="I893" s="3"/>
    </row>
    <row r="894">
      <c r="B894" s="13"/>
      <c r="G894" s="3"/>
      <c r="H894" s="3"/>
      <c r="I894" s="3"/>
    </row>
    <row r="895">
      <c r="B895" s="13"/>
      <c r="G895" s="3"/>
      <c r="H895" s="3"/>
      <c r="I895" s="3"/>
    </row>
    <row r="896">
      <c r="B896" s="13"/>
      <c r="G896" s="3"/>
      <c r="H896" s="3"/>
      <c r="I896" s="3"/>
    </row>
    <row r="897">
      <c r="B897" s="13"/>
      <c r="G897" s="3"/>
      <c r="H897" s="3"/>
      <c r="I897" s="3"/>
    </row>
    <row r="898">
      <c r="B898" s="13"/>
      <c r="G898" s="3"/>
      <c r="H898" s="3"/>
      <c r="I898" s="3"/>
    </row>
    <row r="899">
      <c r="B899" s="13"/>
      <c r="G899" s="3"/>
      <c r="H899" s="3"/>
      <c r="I899" s="3"/>
    </row>
    <row r="900">
      <c r="B900" s="13"/>
      <c r="G900" s="3"/>
      <c r="H900" s="3"/>
      <c r="I900" s="3"/>
    </row>
    <row r="901">
      <c r="B901" s="13"/>
      <c r="G901" s="3"/>
      <c r="H901" s="3"/>
      <c r="I901" s="3"/>
    </row>
    <row r="902">
      <c r="B902" s="13"/>
      <c r="G902" s="3"/>
      <c r="H902" s="3"/>
      <c r="I902" s="3"/>
    </row>
    <row r="903">
      <c r="B903" s="13"/>
      <c r="G903" s="3"/>
      <c r="H903" s="3"/>
      <c r="I903" s="3"/>
    </row>
    <row r="904">
      <c r="B904" s="13"/>
      <c r="G904" s="3"/>
      <c r="H904" s="3"/>
      <c r="I904" s="3"/>
    </row>
    <row r="905">
      <c r="B905" s="13"/>
      <c r="G905" s="3"/>
      <c r="H905" s="3"/>
      <c r="I905" s="3"/>
    </row>
    <row r="906">
      <c r="B906" s="13"/>
      <c r="G906" s="3"/>
      <c r="H906" s="3"/>
      <c r="I906" s="3"/>
    </row>
    <row r="907">
      <c r="B907" s="13"/>
      <c r="G907" s="3"/>
      <c r="H907" s="3"/>
      <c r="I907" s="3"/>
    </row>
    <row r="908">
      <c r="B908" s="13"/>
      <c r="G908" s="3"/>
      <c r="H908" s="3"/>
      <c r="I908" s="3"/>
    </row>
    <row r="909">
      <c r="B909" s="13"/>
      <c r="G909" s="3"/>
      <c r="H909" s="3"/>
      <c r="I909" s="3"/>
    </row>
    <row r="910">
      <c r="B910" s="13"/>
      <c r="G910" s="3"/>
      <c r="H910" s="3"/>
      <c r="I910" s="3"/>
    </row>
    <row r="911">
      <c r="B911" s="13"/>
      <c r="G911" s="3"/>
      <c r="H911" s="3"/>
      <c r="I911" s="3"/>
    </row>
    <row r="912">
      <c r="B912" s="13"/>
      <c r="G912" s="3"/>
      <c r="H912" s="3"/>
      <c r="I912" s="3"/>
    </row>
    <row r="913">
      <c r="B913" s="13"/>
      <c r="G913" s="3"/>
      <c r="H913" s="3"/>
      <c r="I913" s="3"/>
    </row>
    <row r="914">
      <c r="B914" s="13"/>
      <c r="G914" s="3"/>
      <c r="H914" s="3"/>
      <c r="I914" s="3"/>
    </row>
    <row r="915">
      <c r="B915" s="13"/>
      <c r="G915" s="3"/>
      <c r="H915" s="3"/>
      <c r="I915" s="3"/>
    </row>
    <row r="916">
      <c r="B916" s="13"/>
      <c r="G916" s="3"/>
      <c r="H916" s="3"/>
      <c r="I916" s="3"/>
    </row>
    <row r="917">
      <c r="B917" s="13"/>
      <c r="G917" s="3"/>
      <c r="H917" s="3"/>
      <c r="I917" s="3"/>
    </row>
    <row r="918">
      <c r="B918" s="13"/>
      <c r="G918" s="3"/>
      <c r="H918" s="3"/>
      <c r="I918" s="3"/>
    </row>
    <row r="919">
      <c r="B919" s="13"/>
      <c r="G919" s="3"/>
      <c r="H919" s="3"/>
      <c r="I919" s="3"/>
    </row>
    <row r="920">
      <c r="B920" s="13"/>
      <c r="G920" s="3"/>
      <c r="H920" s="3"/>
      <c r="I920" s="3"/>
    </row>
    <row r="921">
      <c r="B921" s="13"/>
      <c r="G921" s="3"/>
      <c r="H921" s="3"/>
      <c r="I921" s="3"/>
    </row>
    <row r="922">
      <c r="B922" s="13"/>
      <c r="G922" s="3"/>
      <c r="H922" s="3"/>
      <c r="I922" s="3"/>
    </row>
    <row r="923">
      <c r="B923" s="13"/>
      <c r="G923" s="3"/>
      <c r="H923" s="3"/>
      <c r="I923" s="3"/>
    </row>
    <row r="924">
      <c r="B924" s="13"/>
      <c r="G924" s="3"/>
      <c r="H924" s="3"/>
      <c r="I924" s="3"/>
    </row>
    <row r="925">
      <c r="B925" s="13"/>
      <c r="G925" s="3"/>
      <c r="H925" s="3"/>
      <c r="I925" s="3"/>
    </row>
    <row r="926">
      <c r="B926" s="13"/>
      <c r="G926" s="3"/>
      <c r="H926" s="3"/>
      <c r="I926" s="3"/>
    </row>
    <row r="927">
      <c r="B927" s="13"/>
      <c r="G927" s="3"/>
      <c r="H927" s="3"/>
      <c r="I927" s="3"/>
    </row>
    <row r="928">
      <c r="B928" s="13"/>
      <c r="G928" s="3"/>
      <c r="H928" s="3"/>
      <c r="I928" s="3"/>
    </row>
    <row r="929">
      <c r="B929" s="13"/>
      <c r="G929" s="3"/>
      <c r="H929" s="3"/>
      <c r="I929" s="3"/>
    </row>
    <row r="930">
      <c r="B930" s="13"/>
      <c r="G930" s="3"/>
      <c r="H930" s="3"/>
      <c r="I930" s="3"/>
    </row>
    <row r="931">
      <c r="B931" s="13"/>
      <c r="G931" s="3"/>
      <c r="H931" s="3"/>
      <c r="I931" s="3"/>
    </row>
    <row r="932">
      <c r="B932" s="13"/>
      <c r="G932" s="3"/>
      <c r="H932" s="3"/>
      <c r="I932" s="3"/>
    </row>
    <row r="933">
      <c r="B933" s="13"/>
      <c r="G933" s="3"/>
      <c r="H933" s="3"/>
      <c r="I933" s="3"/>
    </row>
    <row r="934">
      <c r="B934" s="13"/>
      <c r="G934" s="3"/>
      <c r="H934" s="3"/>
      <c r="I934" s="3"/>
    </row>
    <row r="935">
      <c r="B935" s="13"/>
      <c r="G935" s="3"/>
      <c r="H935" s="3"/>
      <c r="I935" s="3"/>
    </row>
    <row r="936">
      <c r="B936" s="13"/>
      <c r="G936" s="3"/>
      <c r="H936" s="3"/>
      <c r="I936" s="3"/>
    </row>
    <row r="937">
      <c r="B937" s="13"/>
      <c r="G937" s="3"/>
      <c r="H937" s="3"/>
      <c r="I937" s="3"/>
    </row>
    <row r="938">
      <c r="B938" s="13"/>
      <c r="G938" s="3"/>
      <c r="H938" s="3"/>
      <c r="I938" s="3"/>
    </row>
    <row r="939">
      <c r="B939" s="13"/>
      <c r="G939" s="3"/>
      <c r="H939" s="3"/>
      <c r="I939" s="3"/>
    </row>
    <row r="940">
      <c r="B940" s="13"/>
      <c r="G940" s="3"/>
      <c r="H940" s="3"/>
      <c r="I940" s="3"/>
    </row>
    <row r="941">
      <c r="B941" s="13"/>
      <c r="G941" s="3"/>
      <c r="H941" s="3"/>
      <c r="I941" s="3"/>
    </row>
    <row r="942">
      <c r="B942" s="13"/>
      <c r="G942" s="3"/>
      <c r="H942" s="3"/>
      <c r="I942" s="3"/>
    </row>
    <row r="943">
      <c r="B943" s="13"/>
      <c r="G943" s="3"/>
      <c r="H943" s="3"/>
      <c r="I943" s="3"/>
    </row>
    <row r="944">
      <c r="B944" s="13"/>
      <c r="G944" s="3"/>
      <c r="H944" s="3"/>
      <c r="I944" s="3"/>
    </row>
    <row r="945">
      <c r="B945" s="13"/>
      <c r="G945" s="3"/>
      <c r="H945" s="3"/>
      <c r="I945" s="3"/>
    </row>
    <row r="946">
      <c r="B946" s="13"/>
      <c r="G946" s="3"/>
      <c r="H946" s="3"/>
      <c r="I946" s="3"/>
    </row>
    <row r="947">
      <c r="B947" s="13"/>
      <c r="G947" s="3"/>
      <c r="H947" s="3"/>
      <c r="I947" s="3"/>
    </row>
    <row r="948">
      <c r="B948" s="13"/>
      <c r="G948" s="3"/>
      <c r="H948" s="3"/>
      <c r="I948" s="3"/>
    </row>
    <row r="949">
      <c r="B949" s="13"/>
      <c r="G949" s="3"/>
      <c r="H949" s="3"/>
      <c r="I949" s="3"/>
    </row>
    <row r="950">
      <c r="B950" s="13"/>
      <c r="G950" s="3"/>
      <c r="H950" s="3"/>
      <c r="I950" s="3"/>
    </row>
    <row r="951">
      <c r="B951" s="13"/>
      <c r="G951" s="3"/>
      <c r="H951" s="3"/>
      <c r="I951" s="3"/>
    </row>
    <row r="952">
      <c r="B952" s="13"/>
      <c r="G952" s="3"/>
      <c r="H952" s="3"/>
      <c r="I952" s="3"/>
    </row>
    <row r="953">
      <c r="B953" s="13"/>
      <c r="G953" s="3"/>
      <c r="H953" s="3"/>
      <c r="I953" s="3"/>
    </row>
    <row r="954">
      <c r="B954" s="13"/>
      <c r="G954" s="3"/>
      <c r="H954" s="3"/>
      <c r="I954" s="3"/>
    </row>
    <row r="955">
      <c r="B955" s="13"/>
      <c r="G955" s="3"/>
      <c r="H955" s="3"/>
      <c r="I955" s="3"/>
    </row>
    <row r="956">
      <c r="B956" s="13"/>
      <c r="G956" s="3"/>
      <c r="H956" s="3"/>
      <c r="I956" s="3"/>
    </row>
    <row r="957">
      <c r="B957" s="13"/>
      <c r="G957" s="3"/>
      <c r="H957" s="3"/>
      <c r="I957" s="3"/>
    </row>
    <row r="958">
      <c r="B958" s="13"/>
      <c r="G958" s="3"/>
      <c r="H958" s="3"/>
      <c r="I958" s="3"/>
    </row>
    <row r="959">
      <c r="B959" s="13"/>
      <c r="G959" s="3"/>
      <c r="H959" s="3"/>
      <c r="I959" s="3"/>
    </row>
    <row r="960">
      <c r="B960" s="13"/>
      <c r="G960" s="3"/>
      <c r="H960" s="3"/>
      <c r="I960" s="3"/>
    </row>
    <row r="961">
      <c r="B961" s="13"/>
      <c r="G961" s="3"/>
      <c r="H961" s="3"/>
      <c r="I961" s="3"/>
    </row>
    <row r="962">
      <c r="B962" s="13"/>
      <c r="G962" s="3"/>
      <c r="H962" s="3"/>
      <c r="I962" s="3"/>
    </row>
    <row r="963">
      <c r="B963" s="13"/>
      <c r="G963" s="3"/>
      <c r="H963" s="3"/>
      <c r="I963" s="3"/>
    </row>
    <row r="964">
      <c r="B964" s="13"/>
      <c r="G964" s="3"/>
      <c r="H964" s="3"/>
      <c r="I964" s="3"/>
    </row>
    <row r="965">
      <c r="B965" s="13"/>
      <c r="G965" s="3"/>
      <c r="H965" s="3"/>
      <c r="I965" s="3"/>
    </row>
    <row r="966">
      <c r="B966" s="13"/>
      <c r="G966" s="3"/>
      <c r="H966" s="3"/>
      <c r="I966" s="3"/>
    </row>
    <row r="967">
      <c r="B967" s="13"/>
      <c r="G967" s="3"/>
      <c r="H967" s="3"/>
      <c r="I967" s="3"/>
    </row>
    <row r="968">
      <c r="B968" s="13"/>
      <c r="G968" s="3"/>
      <c r="H968" s="3"/>
      <c r="I968" s="3"/>
    </row>
    <row r="969">
      <c r="B969" s="13"/>
      <c r="G969" s="3"/>
      <c r="H969" s="3"/>
      <c r="I969" s="3"/>
    </row>
    <row r="970">
      <c r="B970" s="13"/>
      <c r="G970" s="3"/>
      <c r="H970" s="3"/>
      <c r="I970" s="3"/>
    </row>
    <row r="971">
      <c r="B971" s="13"/>
      <c r="G971" s="3"/>
      <c r="H971" s="3"/>
      <c r="I971" s="3"/>
    </row>
    <row r="972">
      <c r="B972" s="13"/>
      <c r="G972" s="3"/>
      <c r="H972" s="3"/>
      <c r="I972" s="3"/>
    </row>
    <row r="973">
      <c r="B973" s="13"/>
      <c r="G973" s="3"/>
      <c r="H973" s="3"/>
      <c r="I973" s="3"/>
    </row>
    <row r="974">
      <c r="B974" s="13"/>
      <c r="G974" s="3"/>
      <c r="H974" s="3"/>
      <c r="I974" s="3"/>
    </row>
    <row r="975">
      <c r="B975" s="13"/>
      <c r="G975" s="3"/>
      <c r="H975" s="3"/>
      <c r="I975" s="3"/>
    </row>
    <row r="976">
      <c r="B976" s="13"/>
      <c r="G976" s="3"/>
      <c r="H976" s="3"/>
      <c r="I976" s="3"/>
    </row>
    <row r="977">
      <c r="B977" s="13"/>
      <c r="G977" s="3"/>
      <c r="H977" s="3"/>
      <c r="I977" s="3"/>
    </row>
    <row r="978">
      <c r="B978" s="13"/>
      <c r="G978" s="3"/>
      <c r="H978" s="3"/>
      <c r="I978" s="3"/>
    </row>
    <row r="979">
      <c r="B979" s="13"/>
      <c r="G979" s="3"/>
      <c r="H979" s="3"/>
      <c r="I979" s="3"/>
    </row>
    <row r="980">
      <c r="B980" s="13"/>
      <c r="G980" s="3"/>
      <c r="H980" s="3"/>
      <c r="I980" s="3"/>
    </row>
    <row r="981">
      <c r="B981" s="13"/>
      <c r="G981" s="3"/>
      <c r="H981" s="3"/>
      <c r="I981" s="3"/>
    </row>
    <row r="982">
      <c r="B982" s="13"/>
      <c r="G982" s="3"/>
      <c r="H982" s="3"/>
      <c r="I982" s="3"/>
    </row>
    <row r="983">
      <c r="B983" s="13"/>
      <c r="G983" s="3"/>
      <c r="H983" s="3"/>
      <c r="I983" s="3"/>
    </row>
    <row r="984">
      <c r="B984" s="13"/>
      <c r="G984" s="3"/>
      <c r="H984" s="3"/>
      <c r="I984" s="3"/>
    </row>
    <row r="985">
      <c r="B985" s="13"/>
      <c r="G985" s="3"/>
      <c r="H985" s="3"/>
      <c r="I985" s="3"/>
    </row>
    <row r="986">
      <c r="B986" s="13"/>
      <c r="G986" s="3"/>
      <c r="H986" s="3"/>
      <c r="I986" s="3"/>
    </row>
    <row r="987">
      <c r="B987" s="13"/>
      <c r="G987" s="3"/>
      <c r="H987" s="3"/>
      <c r="I987" s="3"/>
    </row>
    <row r="988">
      <c r="B988" s="13"/>
      <c r="G988" s="3"/>
      <c r="H988" s="3"/>
      <c r="I988" s="3"/>
    </row>
    <row r="989">
      <c r="B989" s="13"/>
      <c r="G989" s="3"/>
      <c r="H989" s="3"/>
      <c r="I989" s="3"/>
    </row>
    <row r="990">
      <c r="B990" s="13"/>
      <c r="G990" s="3"/>
      <c r="H990" s="3"/>
      <c r="I990" s="3"/>
    </row>
    <row r="991">
      <c r="B991" s="13"/>
      <c r="G991" s="3"/>
      <c r="H991" s="3"/>
      <c r="I991" s="3"/>
    </row>
    <row r="992">
      <c r="B992" s="13"/>
      <c r="G992" s="3"/>
      <c r="H992" s="3"/>
      <c r="I992" s="3"/>
    </row>
    <row r="993">
      <c r="B993" s="13"/>
      <c r="G993" s="3"/>
      <c r="H993" s="3"/>
      <c r="I993" s="3"/>
    </row>
    <row r="994">
      <c r="B994" s="13"/>
      <c r="G994" s="3"/>
      <c r="H994" s="3"/>
      <c r="I994" s="3"/>
    </row>
    <row r="995">
      <c r="B995" s="13"/>
      <c r="G995" s="3"/>
      <c r="H995" s="3"/>
      <c r="I995" s="3"/>
    </row>
    <row r="996">
      <c r="B996" s="13"/>
      <c r="G996" s="3"/>
      <c r="H996" s="3"/>
      <c r="I996" s="3"/>
    </row>
    <row r="997">
      <c r="B997" s="13"/>
      <c r="G997" s="3"/>
      <c r="H997" s="3"/>
      <c r="I997" s="3"/>
    </row>
    <row r="998">
      <c r="B998" s="13"/>
      <c r="G998" s="3"/>
      <c r="H998" s="3"/>
      <c r="I998" s="3"/>
    </row>
    <row r="999">
      <c r="B999" s="13"/>
      <c r="G999" s="3"/>
      <c r="H999" s="3"/>
      <c r="I999" s="3"/>
    </row>
    <row r="1000">
      <c r="B1000" s="13"/>
      <c r="G1000" s="3"/>
      <c r="H1000" s="3"/>
      <c r="I1000" s="3"/>
    </row>
  </sheetData>
  <autoFilter ref="$G$1:$G$1000"/>
  <customSheetViews>
    <customSheetView guid="{0ECDEEE0-6161-46C4-834D-C654CA0C8B9A}" filter="1" showAutoFilter="1">
      <autoFilter ref="$A$1:$AE$28">
        <filterColumn colId="2">
          <filters>
            <filter val="TOTAL"/>
            <filter val="Jeremiah"/>
          </filters>
        </filterColumn>
      </autoFilter>
    </customSheetView>
  </customSheetView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3.63"/>
    <col customWidth="1" min="2" max="2" width="17.25"/>
    <col customWidth="1" min="3" max="3" width="23.75"/>
    <col customWidth="1" min="4" max="4" width="23.5"/>
    <col customWidth="1" min="5" max="5" width="23.75"/>
    <col customWidth="1" min="6" max="6" width="16.0"/>
    <col customWidth="1" min="7" max="7" width="17.75"/>
    <col customWidth="1" min="8" max="8" width="23.75"/>
    <col customWidth="1" hidden="1" min="9" max="9" width="23.63"/>
    <col customWidth="1" hidden="1" min="10" max="10" width="23.5"/>
    <col customWidth="1" hidden="1" min="11" max="11" width="23.38"/>
    <col customWidth="1" hidden="1" min="12" max="12" width="41.75"/>
    <col customWidth="1" hidden="1" min="13" max="14" width="23.75"/>
    <col customWidth="1" hidden="1" min="15" max="15" width="25.38"/>
    <col customWidth="1" hidden="1" min="16" max="16" width="22.75"/>
    <col customWidth="1" hidden="1" min="17" max="17" width="20.63"/>
    <col customWidth="1" hidden="1" min="18" max="18" width="22.88"/>
    <col customWidth="1" hidden="1" min="19" max="19" width="23.0"/>
    <col customWidth="1" hidden="1" min="20" max="20" width="20.63"/>
    <col customWidth="1" hidden="1" min="21" max="21" width="22.75"/>
    <col customWidth="1" hidden="1" min="22" max="22" width="23.75"/>
    <col customWidth="1" hidden="1" min="23" max="23" width="22.88"/>
    <col customWidth="1" hidden="1" min="24" max="24" width="20.5"/>
    <col customWidth="1" hidden="1" min="25" max="25" width="23.63"/>
    <col customWidth="1" min="26" max="29" width="23.63"/>
  </cols>
  <sheetData>
    <row r="1" ht="14.25" customHeight="1">
      <c r="A1" s="17" t="s">
        <v>64</v>
      </c>
      <c r="B1" s="18" t="s">
        <v>65</v>
      </c>
      <c r="C1" s="19" t="s">
        <v>66</v>
      </c>
      <c r="D1" s="19" t="s">
        <v>67</v>
      </c>
      <c r="E1" s="20" t="s">
        <v>68</v>
      </c>
      <c r="F1" s="21" t="s">
        <v>69</v>
      </c>
      <c r="G1" s="21" t="s">
        <v>70</v>
      </c>
      <c r="H1" s="19" t="s">
        <v>71</v>
      </c>
      <c r="I1" s="19" t="s">
        <v>72</v>
      </c>
      <c r="J1" s="19" t="s">
        <v>73</v>
      </c>
      <c r="K1" s="19" t="s">
        <v>74</v>
      </c>
      <c r="L1" s="22" t="s">
        <v>75</v>
      </c>
      <c r="M1" s="19" t="s">
        <v>76</v>
      </c>
      <c r="N1" s="19" t="s">
        <v>77</v>
      </c>
      <c r="O1" s="23" t="s">
        <v>78</v>
      </c>
      <c r="P1" s="19" t="s">
        <v>79</v>
      </c>
      <c r="Q1" s="19" t="s">
        <v>80</v>
      </c>
      <c r="R1" s="19" t="s">
        <v>81</v>
      </c>
      <c r="S1" s="19" t="s">
        <v>82</v>
      </c>
      <c r="T1" s="19" t="s">
        <v>83</v>
      </c>
      <c r="U1" s="19" t="s">
        <v>84</v>
      </c>
      <c r="V1" s="19" t="s">
        <v>85</v>
      </c>
      <c r="W1" s="19" t="s">
        <v>86</v>
      </c>
      <c r="X1" s="19" t="s">
        <v>87</v>
      </c>
      <c r="Y1" s="24" t="s">
        <v>88</v>
      </c>
      <c r="Z1" s="25"/>
      <c r="AA1" s="25"/>
      <c r="AB1" s="25"/>
      <c r="AC1" s="25"/>
    </row>
    <row r="2" ht="14.25" customHeight="1">
      <c r="A2" s="26" t="s">
        <v>89</v>
      </c>
      <c r="B2" s="27"/>
      <c r="C2" s="26" t="s">
        <v>90</v>
      </c>
      <c r="D2" s="26" t="s">
        <v>91</v>
      </c>
      <c r="E2" s="26"/>
      <c r="F2" s="26"/>
      <c r="G2" s="26"/>
      <c r="H2" s="26" t="s">
        <v>92</v>
      </c>
      <c r="I2" s="26" t="s">
        <v>93</v>
      </c>
      <c r="J2" s="26" t="s">
        <v>94</v>
      </c>
      <c r="K2" s="26" t="s">
        <v>95</v>
      </c>
      <c r="L2" s="28"/>
      <c r="M2" s="26" t="s">
        <v>96</v>
      </c>
      <c r="N2" s="26" t="s">
        <v>97</v>
      </c>
      <c r="O2" s="29" t="s">
        <v>98</v>
      </c>
      <c r="P2" s="26" t="s">
        <v>99</v>
      </c>
      <c r="Q2" s="26" t="s">
        <v>35</v>
      </c>
      <c r="R2" s="26" t="s">
        <v>100</v>
      </c>
      <c r="S2" s="26" t="s">
        <v>101</v>
      </c>
      <c r="T2" s="26" t="s">
        <v>102</v>
      </c>
      <c r="U2" s="26" t="s">
        <v>103</v>
      </c>
      <c r="V2" s="30" t="s">
        <v>104</v>
      </c>
      <c r="W2" s="26" t="s">
        <v>105</v>
      </c>
      <c r="X2" s="26"/>
      <c r="Y2" s="26"/>
      <c r="Z2" s="25"/>
      <c r="AA2" s="25"/>
      <c r="AB2" s="25"/>
      <c r="AC2" s="25"/>
    </row>
    <row r="3" ht="14.25" customHeight="1">
      <c r="A3" s="31" t="s">
        <v>106</v>
      </c>
      <c r="B3" s="27">
        <v>45455.0</v>
      </c>
      <c r="C3" s="26" t="s">
        <v>107</v>
      </c>
      <c r="D3" s="26" t="s">
        <v>108</v>
      </c>
      <c r="E3" s="31" t="s">
        <v>109</v>
      </c>
      <c r="F3" s="31">
        <v>27.0</v>
      </c>
      <c r="G3" s="31">
        <v>4.0</v>
      </c>
      <c r="H3" s="26" t="s">
        <v>110</v>
      </c>
      <c r="I3" s="26" t="s">
        <v>111</v>
      </c>
      <c r="J3" s="26"/>
      <c r="K3" s="26" t="s">
        <v>112</v>
      </c>
      <c r="L3" s="32"/>
      <c r="M3" s="26" t="s">
        <v>113</v>
      </c>
      <c r="N3" s="26" t="s">
        <v>107</v>
      </c>
      <c r="O3" s="29" t="s">
        <v>114</v>
      </c>
      <c r="P3" s="26" t="s">
        <v>115</v>
      </c>
      <c r="Q3" s="26" t="s">
        <v>116</v>
      </c>
      <c r="R3" s="26" t="s">
        <v>117</v>
      </c>
      <c r="S3" s="26" t="s">
        <v>118</v>
      </c>
      <c r="T3" s="26" t="s">
        <v>119</v>
      </c>
      <c r="U3" s="26" t="s">
        <v>103</v>
      </c>
      <c r="V3" s="26" t="s">
        <v>120</v>
      </c>
      <c r="W3" s="26" t="s">
        <v>121</v>
      </c>
      <c r="X3" s="26"/>
      <c r="Y3" s="26" t="s">
        <v>122</v>
      </c>
      <c r="Z3" s="33"/>
      <c r="AA3" s="33"/>
      <c r="AB3" s="33"/>
      <c r="AC3" s="33"/>
    </row>
    <row r="4" ht="14.25" customHeight="1">
      <c r="A4" s="31" t="s">
        <v>123</v>
      </c>
      <c r="B4" s="31">
        <v>2024.0</v>
      </c>
      <c r="C4" s="26" t="s">
        <v>90</v>
      </c>
      <c r="D4" s="26" t="s">
        <v>91</v>
      </c>
      <c r="E4" s="31" t="s">
        <v>124</v>
      </c>
      <c r="F4" s="31">
        <v>82.0</v>
      </c>
      <c r="G4" s="31">
        <v>23.0</v>
      </c>
      <c r="H4" s="26" t="s">
        <v>92</v>
      </c>
      <c r="I4" s="31" t="s">
        <v>125</v>
      </c>
      <c r="J4" s="26" t="s">
        <v>94</v>
      </c>
      <c r="K4" s="26" t="s">
        <v>95</v>
      </c>
      <c r="L4" s="28"/>
      <c r="M4" s="30" t="s">
        <v>126</v>
      </c>
      <c r="N4" s="26" t="s">
        <v>127</v>
      </c>
      <c r="O4" s="29"/>
      <c r="P4" s="26"/>
      <c r="Q4" s="26"/>
      <c r="R4" s="26"/>
      <c r="S4" s="26" t="s">
        <v>128</v>
      </c>
      <c r="T4" s="26"/>
      <c r="U4" s="26" t="s">
        <v>103</v>
      </c>
      <c r="V4" s="34" t="s">
        <v>129</v>
      </c>
      <c r="W4" s="26"/>
      <c r="X4" s="26"/>
      <c r="Y4" s="26" t="s">
        <v>130</v>
      </c>
      <c r="Z4" s="33"/>
      <c r="AA4" s="33"/>
      <c r="AB4" s="33"/>
      <c r="AC4" s="33"/>
    </row>
    <row r="5" ht="14.25" customHeight="1">
      <c r="A5" s="26" t="s">
        <v>131</v>
      </c>
      <c r="B5" s="31">
        <v>2024.0</v>
      </c>
      <c r="C5" s="26" t="s">
        <v>90</v>
      </c>
      <c r="D5" s="26" t="s">
        <v>91</v>
      </c>
      <c r="E5" s="31" t="s">
        <v>124</v>
      </c>
      <c r="F5" s="31">
        <v>55.0</v>
      </c>
      <c r="G5" s="31">
        <v>13.0</v>
      </c>
      <c r="H5" s="26" t="s">
        <v>92</v>
      </c>
      <c r="I5" s="31" t="s">
        <v>132</v>
      </c>
      <c r="J5" s="26" t="s">
        <v>94</v>
      </c>
      <c r="K5" s="26" t="s">
        <v>95</v>
      </c>
      <c r="L5" s="28"/>
      <c r="M5" s="30" t="s">
        <v>126</v>
      </c>
      <c r="N5" s="26" t="s">
        <v>127</v>
      </c>
      <c r="O5" s="29"/>
      <c r="P5" s="26"/>
      <c r="Q5" s="26"/>
      <c r="R5" s="26"/>
      <c r="S5" s="26" t="s">
        <v>128</v>
      </c>
      <c r="T5" s="26"/>
      <c r="U5" s="26" t="s">
        <v>103</v>
      </c>
      <c r="V5" s="30" t="s">
        <v>133</v>
      </c>
      <c r="W5" s="26"/>
      <c r="X5" s="26"/>
      <c r="Y5" s="26" t="s">
        <v>130</v>
      </c>
      <c r="Z5" s="33"/>
      <c r="AA5" s="33"/>
      <c r="AB5" s="33"/>
      <c r="AC5" s="33"/>
    </row>
    <row r="6" ht="14.25" customHeight="1">
      <c r="A6" s="26" t="s">
        <v>134</v>
      </c>
      <c r="B6" s="27">
        <v>45365.0</v>
      </c>
      <c r="C6" s="26" t="s">
        <v>135</v>
      </c>
      <c r="D6" s="26" t="s">
        <v>136</v>
      </c>
      <c r="E6" s="31" t="s">
        <v>137</v>
      </c>
      <c r="F6" s="31">
        <v>170.0</v>
      </c>
      <c r="G6" s="31">
        <v>18.0</v>
      </c>
      <c r="H6" s="26" t="s">
        <v>138</v>
      </c>
      <c r="I6" s="26" t="s">
        <v>111</v>
      </c>
      <c r="J6" s="26"/>
      <c r="K6" s="26" t="s">
        <v>139</v>
      </c>
      <c r="L6" s="32" t="s">
        <v>140</v>
      </c>
      <c r="M6" s="26" t="s">
        <v>141</v>
      </c>
      <c r="N6" s="26" t="s">
        <v>142</v>
      </c>
      <c r="O6" s="29" t="s">
        <v>143</v>
      </c>
      <c r="P6" s="26" t="s">
        <v>99</v>
      </c>
      <c r="Q6" s="26" t="s">
        <v>144</v>
      </c>
      <c r="R6" s="26" t="s">
        <v>117</v>
      </c>
      <c r="S6" s="26"/>
      <c r="T6" s="26" t="s">
        <v>145</v>
      </c>
      <c r="U6" s="35" t="s">
        <v>146</v>
      </c>
      <c r="V6" s="26" t="s">
        <v>147</v>
      </c>
      <c r="W6" s="26"/>
      <c r="X6" s="26"/>
      <c r="Y6" s="26" t="s">
        <v>122</v>
      </c>
      <c r="Z6" s="33"/>
      <c r="AA6" s="33"/>
      <c r="AB6" s="33"/>
      <c r="AC6" s="33"/>
    </row>
    <row r="7" ht="14.25" customHeight="1">
      <c r="A7" s="31" t="s">
        <v>148</v>
      </c>
      <c r="B7" s="36">
        <v>45534.0</v>
      </c>
      <c r="C7" s="31" t="s">
        <v>149</v>
      </c>
      <c r="D7" s="31" t="s">
        <v>150</v>
      </c>
      <c r="E7" s="31" t="s">
        <v>151</v>
      </c>
      <c r="F7" s="31">
        <v>38.0</v>
      </c>
      <c r="G7" s="31">
        <v>6.0</v>
      </c>
      <c r="H7" s="26"/>
      <c r="I7" s="26"/>
      <c r="J7" s="26"/>
      <c r="K7" s="26"/>
      <c r="L7" s="37"/>
      <c r="M7" s="26"/>
      <c r="N7" s="26"/>
      <c r="O7" s="29"/>
      <c r="P7" s="26"/>
      <c r="Q7" s="26"/>
      <c r="R7" s="26"/>
      <c r="S7" s="26"/>
      <c r="T7" s="26"/>
      <c r="U7" s="35"/>
      <c r="V7" s="26"/>
      <c r="W7" s="26"/>
      <c r="X7" s="26"/>
      <c r="Y7" s="26"/>
      <c r="Z7" s="33"/>
      <c r="AA7" s="33"/>
      <c r="AB7" s="33"/>
      <c r="AC7" s="33"/>
    </row>
    <row r="8" ht="14.25" customHeight="1">
      <c r="A8" s="31" t="s">
        <v>19</v>
      </c>
      <c r="B8" s="27">
        <v>45534.0</v>
      </c>
      <c r="C8" s="31" t="s">
        <v>152</v>
      </c>
      <c r="D8" s="31" t="s">
        <v>153</v>
      </c>
      <c r="E8" s="31" t="s">
        <v>154</v>
      </c>
      <c r="F8" s="26">
        <f>77+121</f>
        <v>198</v>
      </c>
      <c r="G8" s="26">
        <f>10+21</f>
        <v>31</v>
      </c>
      <c r="H8" s="26"/>
      <c r="I8" s="26"/>
      <c r="J8" s="26"/>
      <c r="K8" s="26"/>
      <c r="L8" s="28"/>
      <c r="M8" s="26"/>
      <c r="N8" s="26"/>
      <c r="O8" s="29"/>
      <c r="P8" s="26"/>
      <c r="Q8" s="26"/>
      <c r="R8" s="26"/>
      <c r="S8" s="26"/>
      <c r="T8" s="26"/>
      <c r="U8" s="26"/>
      <c r="V8" s="26"/>
      <c r="W8" s="26"/>
      <c r="X8" s="26"/>
      <c r="Y8" s="26"/>
      <c r="Z8" s="33"/>
      <c r="AA8" s="33"/>
      <c r="AB8" s="33"/>
      <c r="AC8" s="33"/>
    </row>
    <row r="9" ht="14.25" customHeight="1">
      <c r="A9" s="26" t="s">
        <v>155</v>
      </c>
      <c r="B9" s="36">
        <v>44927.0</v>
      </c>
      <c r="C9" s="26" t="s">
        <v>156</v>
      </c>
      <c r="D9" s="26" t="s">
        <v>157</v>
      </c>
      <c r="E9" s="31" t="s">
        <v>158</v>
      </c>
      <c r="F9" s="31">
        <v>10.0</v>
      </c>
      <c r="G9" s="31">
        <v>3.0</v>
      </c>
      <c r="H9" s="26"/>
      <c r="I9" s="26"/>
      <c r="J9" s="26"/>
      <c r="K9" s="26"/>
      <c r="L9" s="28"/>
      <c r="M9" s="26"/>
      <c r="N9" s="26"/>
      <c r="O9" s="29"/>
      <c r="P9" s="26"/>
      <c r="Q9" s="26"/>
      <c r="R9" s="26"/>
      <c r="S9" s="26"/>
      <c r="T9" s="26"/>
      <c r="U9" s="26"/>
      <c r="V9" s="26"/>
      <c r="W9" s="26"/>
      <c r="X9" s="26"/>
      <c r="Y9" s="26"/>
      <c r="Z9" s="33"/>
      <c r="AA9" s="33"/>
      <c r="AB9" s="33"/>
      <c r="AC9" s="33"/>
    </row>
    <row r="10" ht="14.25" customHeight="1">
      <c r="A10" s="31" t="s">
        <v>159</v>
      </c>
      <c r="B10" s="36">
        <v>45534.0</v>
      </c>
      <c r="C10" s="31" t="s">
        <v>160</v>
      </c>
      <c r="D10" s="31" t="s">
        <v>161</v>
      </c>
      <c r="E10" s="31" t="s">
        <v>162</v>
      </c>
      <c r="F10" s="31">
        <v>3.0</v>
      </c>
      <c r="G10" s="31">
        <v>1.0</v>
      </c>
      <c r="H10" s="26" t="s">
        <v>163</v>
      </c>
      <c r="I10" s="26" t="s">
        <v>164</v>
      </c>
      <c r="J10" s="26" t="s">
        <v>165</v>
      </c>
      <c r="K10" s="26" t="s">
        <v>166</v>
      </c>
      <c r="L10" s="28"/>
      <c r="M10" s="26" t="s">
        <v>167</v>
      </c>
      <c r="N10" s="26" t="s">
        <v>168</v>
      </c>
      <c r="O10" s="29" t="s">
        <v>169</v>
      </c>
      <c r="P10" s="26" t="s">
        <v>170</v>
      </c>
      <c r="Q10" s="26" t="s">
        <v>171</v>
      </c>
      <c r="R10" s="26" t="s">
        <v>172</v>
      </c>
      <c r="S10" s="26" t="s">
        <v>173</v>
      </c>
      <c r="T10" s="26" t="s">
        <v>174</v>
      </c>
      <c r="U10" s="26" t="s">
        <v>103</v>
      </c>
      <c r="V10" s="26" t="s">
        <v>175</v>
      </c>
      <c r="W10" s="26" t="s">
        <v>105</v>
      </c>
      <c r="X10" s="26" t="s">
        <v>35</v>
      </c>
      <c r="Y10" s="26"/>
      <c r="Z10" s="33"/>
      <c r="AA10" s="33"/>
      <c r="AB10" s="33"/>
      <c r="AC10" s="33"/>
    </row>
    <row r="11" ht="14.25" customHeight="1">
      <c r="A11" s="26" t="s">
        <v>176</v>
      </c>
      <c r="B11" s="27">
        <v>45519.0</v>
      </c>
      <c r="C11" s="31" t="s">
        <v>177</v>
      </c>
      <c r="D11" s="31" t="s">
        <v>178</v>
      </c>
      <c r="E11" s="31" t="s">
        <v>179</v>
      </c>
      <c r="F11" s="31">
        <v>8.0</v>
      </c>
      <c r="G11" s="31">
        <v>4.0</v>
      </c>
      <c r="H11" s="26"/>
      <c r="I11" s="26"/>
      <c r="J11" s="26"/>
      <c r="K11" s="26"/>
      <c r="L11" s="28"/>
      <c r="M11" s="26"/>
      <c r="N11" s="26"/>
      <c r="O11" s="29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33"/>
      <c r="AA11" s="33"/>
      <c r="AB11" s="33"/>
      <c r="AC11" s="33"/>
    </row>
    <row r="12" ht="14.25" customHeight="1">
      <c r="A12" s="26" t="s">
        <v>180</v>
      </c>
      <c r="B12" s="27">
        <v>45449.0</v>
      </c>
      <c r="C12" s="26" t="s">
        <v>181</v>
      </c>
      <c r="D12" s="26" t="s">
        <v>182</v>
      </c>
      <c r="E12" s="31" t="s">
        <v>183</v>
      </c>
      <c r="F12" s="31">
        <v>10.0</v>
      </c>
      <c r="G12" s="31">
        <v>4.0</v>
      </c>
      <c r="H12" s="26" t="s">
        <v>184</v>
      </c>
      <c r="I12" s="26" t="s">
        <v>185</v>
      </c>
      <c r="J12" s="26" t="s">
        <v>186</v>
      </c>
      <c r="K12" s="26" t="s">
        <v>187</v>
      </c>
      <c r="L12" s="32" t="s">
        <v>188</v>
      </c>
      <c r="M12" s="26" t="s">
        <v>189</v>
      </c>
      <c r="N12" s="26" t="s">
        <v>181</v>
      </c>
      <c r="O12" s="38" t="s">
        <v>190</v>
      </c>
      <c r="P12" s="26" t="s">
        <v>191</v>
      </c>
      <c r="Q12" s="26" t="s">
        <v>191</v>
      </c>
      <c r="R12" s="26" t="s">
        <v>192</v>
      </c>
      <c r="S12" s="26" t="s">
        <v>173</v>
      </c>
      <c r="T12" s="26" t="s">
        <v>193</v>
      </c>
      <c r="U12" s="26" t="s">
        <v>103</v>
      </c>
      <c r="V12" s="26" t="s">
        <v>194</v>
      </c>
      <c r="W12" s="26" t="s">
        <v>105</v>
      </c>
      <c r="X12" s="26" t="s">
        <v>103</v>
      </c>
      <c r="Y12" s="26"/>
      <c r="Z12" s="33"/>
      <c r="AA12" s="33"/>
      <c r="AB12" s="33"/>
      <c r="AC12" s="33"/>
    </row>
    <row r="13" ht="14.25" customHeight="1">
      <c r="A13" s="26" t="s">
        <v>195</v>
      </c>
      <c r="B13" s="27">
        <v>45449.0</v>
      </c>
      <c r="C13" s="26" t="s">
        <v>181</v>
      </c>
      <c r="D13" s="26" t="s">
        <v>196</v>
      </c>
      <c r="E13" s="31" t="s">
        <v>197</v>
      </c>
      <c r="F13" s="31">
        <v>13.0</v>
      </c>
      <c r="G13" s="31">
        <v>3.0</v>
      </c>
      <c r="H13" s="26" t="s">
        <v>198</v>
      </c>
      <c r="I13" s="26" t="s">
        <v>199</v>
      </c>
      <c r="J13" s="26" t="s">
        <v>186</v>
      </c>
      <c r="K13" s="26"/>
      <c r="L13" s="32" t="s">
        <v>188</v>
      </c>
      <c r="M13" s="26" t="s">
        <v>200</v>
      </c>
      <c r="N13" s="26" t="s">
        <v>181</v>
      </c>
      <c r="O13" s="38" t="s">
        <v>190</v>
      </c>
      <c r="P13" s="26" t="s">
        <v>191</v>
      </c>
      <c r="Q13" s="26" t="s">
        <v>191</v>
      </c>
      <c r="R13" s="26" t="s">
        <v>192</v>
      </c>
      <c r="S13" s="26" t="s">
        <v>173</v>
      </c>
      <c r="T13" s="26" t="s">
        <v>193</v>
      </c>
      <c r="U13" s="26" t="s">
        <v>103</v>
      </c>
      <c r="V13" s="26" t="s">
        <v>194</v>
      </c>
      <c r="W13" s="26" t="s">
        <v>105</v>
      </c>
      <c r="X13" s="26" t="s">
        <v>103</v>
      </c>
      <c r="Y13" s="26" t="s">
        <v>201</v>
      </c>
      <c r="Z13" s="33"/>
      <c r="AA13" s="33"/>
      <c r="AB13" s="33"/>
      <c r="AC13" s="33"/>
    </row>
    <row r="14" ht="14.25" customHeight="1">
      <c r="A14" s="31" t="s">
        <v>202</v>
      </c>
      <c r="B14" s="36">
        <v>45534.0</v>
      </c>
      <c r="C14" s="31" t="s">
        <v>203</v>
      </c>
      <c r="D14" s="31" t="s">
        <v>204</v>
      </c>
      <c r="E14" s="31" t="s">
        <v>179</v>
      </c>
      <c r="F14" s="31">
        <v>4.0</v>
      </c>
      <c r="G14" s="31">
        <v>1.0</v>
      </c>
      <c r="H14" s="26"/>
      <c r="I14" s="26"/>
      <c r="J14" s="26"/>
      <c r="K14" s="26"/>
      <c r="L14" s="37"/>
      <c r="M14" s="26"/>
      <c r="N14" s="26"/>
      <c r="O14" s="38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33"/>
      <c r="AA14" s="33"/>
      <c r="AB14" s="33"/>
      <c r="AC14" s="33"/>
    </row>
    <row r="15" ht="14.25" customHeight="1">
      <c r="A15" s="31" t="s">
        <v>205</v>
      </c>
      <c r="B15" s="27">
        <v>45534.0</v>
      </c>
      <c r="C15" s="31" t="s">
        <v>90</v>
      </c>
      <c r="D15" s="31" t="s">
        <v>206</v>
      </c>
      <c r="E15" s="31" t="s">
        <v>90</v>
      </c>
      <c r="F15" s="31">
        <v>0.0</v>
      </c>
      <c r="G15" s="31">
        <v>0.0</v>
      </c>
      <c r="H15" s="26"/>
      <c r="I15" s="26"/>
      <c r="J15" s="26"/>
      <c r="K15" s="26"/>
      <c r="L15" s="37"/>
      <c r="M15" s="26"/>
      <c r="N15" s="26"/>
      <c r="O15" s="38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33"/>
      <c r="AA15" s="33"/>
      <c r="AB15" s="33"/>
      <c r="AC15" s="33"/>
    </row>
    <row r="16" ht="14.25" customHeight="1">
      <c r="A16" s="31" t="s">
        <v>207</v>
      </c>
      <c r="B16" s="36">
        <v>45534.0</v>
      </c>
      <c r="C16" s="31" t="s">
        <v>46</v>
      </c>
      <c r="D16" s="31" t="s">
        <v>208</v>
      </c>
      <c r="E16" s="31" t="s">
        <v>209</v>
      </c>
      <c r="F16" s="31">
        <v>4.0</v>
      </c>
      <c r="G16" s="31">
        <v>2.0</v>
      </c>
      <c r="H16" s="26"/>
      <c r="I16" s="26"/>
      <c r="J16" s="26"/>
      <c r="K16" s="26"/>
      <c r="L16" s="37"/>
      <c r="M16" s="26"/>
      <c r="N16" s="26"/>
      <c r="O16" s="38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33"/>
      <c r="AA16" s="33"/>
      <c r="AB16" s="33"/>
      <c r="AC16" s="33"/>
    </row>
    <row r="17" ht="14.25" customHeight="1">
      <c r="A17" s="31" t="s">
        <v>210</v>
      </c>
      <c r="B17" s="27">
        <v>45520.0</v>
      </c>
      <c r="C17" s="31" t="s">
        <v>211</v>
      </c>
      <c r="D17" s="31" t="s">
        <v>212</v>
      </c>
      <c r="E17" s="31" t="s">
        <v>213</v>
      </c>
      <c r="F17" s="31">
        <v>15.0</v>
      </c>
      <c r="G17" s="31">
        <v>6.0</v>
      </c>
      <c r="H17" s="31" t="s">
        <v>214</v>
      </c>
      <c r="I17" s="31" t="s">
        <v>215</v>
      </c>
      <c r="J17" s="31" t="s">
        <v>216</v>
      </c>
      <c r="K17" s="26"/>
      <c r="L17" s="39"/>
      <c r="M17" s="31" t="s">
        <v>217</v>
      </c>
      <c r="N17" s="31" t="s">
        <v>26</v>
      </c>
      <c r="O17" s="29"/>
      <c r="P17" s="26"/>
      <c r="Q17" s="26"/>
      <c r="R17" s="26"/>
      <c r="S17" s="26"/>
      <c r="T17" s="31" t="s">
        <v>218</v>
      </c>
      <c r="U17" s="26"/>
      <c r="V17" s="26"/>
      <c r="W17" s="26"/>
      <c r="X17" s="26"/>
      <c r="Y17" s="26"/>
      <c r="Z17" s="33"/>
      <c r="AA17" s="33"/>
      <c r="AB17" s="33"/>
      <c r="AC17" s="33"/>
    </row>
    <row r="18" ht="14.25" customHeight="1">
      <c r="A18" s="31" t="s">
        <v>219</v>
      </c>
      <c r="B18" s="36">
        <v>45580.0</v>
      </c>
      <c r="C18" s="31" t="s">
        <v>211</v>
      </c>
      <c r="D18" s="31" t="s">
        <v>220</v>
      </c>
      <c r="E18" s="31" t="s">
        <v>221</v>
      </c>
      <c r="F18" s="31"/>
      <c r="G18" s="31"/>
      <c r="H18" s="26"/>
      <c r="I18" s="26"/>
      <c r="J18" s="26"/>
      <c r="K18" s="26"/>
      <c r="L18" s="28"/>
      <c r="M18" s="26"/>
      <c r="N18" s="26"/>
      <c r="O18" s="29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33"/>
      <c r="AA18" s="33"/>
      <c r="AB18" s="33"/>
      <c r="AC18" s="33"/>
    </row>
    <row r="19" ht="14.25" customHeight="1">
      <c r="A19" s="26" t="s">
        <v>222</v>
      </c>
      <c r="B19" s="27">
        <v>45434.0</v>
      </c>
      <c r="C19" s="31" t="s">
        <v>223</v>
      </c>
      <c r="D19" s="26" t="s">
        <v>224</v>
      </c>
      <c r="E19" s="31" t="s">
        <v>124</v>
      </c>
      <c r="F19" s="31">
        <v>16.0</v>
      </c>
      <c r="G19" s="31">
        <v>5.0</v>
      </c>
      <c r="H19" s="26" t="s">
        <v>225</v>
      </c>
      <c r="I19" s="26" t="s">
        <v>226</v>
      </c>
      <c r="J19" s="26" t="s">
        <v>227</v>
      </c>
      <c r="K19" s="26" t="s">
        <v>228</v>
      </c>
      <c r="L19" s="40" t="s">
        <v>222</v>
      </c>
      <c r="M19" s="26" t="s">
        <v>229</v>
      </c>
      <c r="N19" s="26" t="s">
        <v>230</v>
      </c>
      <c r="O19" s="29" t="s">
        <v>231</v>
      </c>
      <c r="P19" s="26" t="s">
        <v>99</v>
      </c>
      <c r="Q19" s="26" t="s">
        <v>232</v>
      </c>
      <c r="R19" s="26" t="s">
        <v>233</v>
      </c>
      <c r="S19" s="26" t="s">
        <v>234</v>
      </c>
      <c r="T19" s="26" t="s">
        <v>174</v>
      </c>
      <c r="U19" s="26" t="s">
        <v>103</v>
      </c>
      <c r="V19" s="26" t="s">
        <v>235</v>
      </c>
      <c r="W19" s="26" t="s">
        <v>105</v>
      </c>
      <c r="X19" s="26" t="s">
        <v>35</v>
      </c>
      <c r="Y19" s="26" t="s">
        <v>236</v>
      </c>
      <c r="Z19" s="33"/>
      <c r="AA19" s="33"/>
      <c r="AB19" s="33"/>
      <c r="AC19" s="33"/>
    </row>
    <row r="20" ht="14.25" customHeight="1">
      <c r="A20" s="31" t="s">
        <v>237</v>
      </c>
      <c r="B20" s="27">
        <v>45516.0</v>
      </c>
      <c r="C20" s="31" t="s">
        <v>238</v>
      </c>
      <c r="D20" s="26"/>
      <c r="E20" s="31" t="s">
        <v>124</v>
      </c>
      <c r="F20" s="31">
        <v>4.0</v>
      </c>
      <c r="G20" s="31">
        <v>2.0</v>
      </c>
      <c r="H20" s="26"/>
      <c r="I20" s="26"/>
      <c r="J20" s="26"/>
      <c r="K20" s="26"/>
      <c r="L20" s="28"/>
      <c r="M20" s="26"/>
      <c r="N20" s="26"/>
      <c r="O20" s="29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33"/>
      <c r="AA20" s="33"/>
      <c r="AB20" s="33"/>
      <c r="AC20" s="33"/>
    </row>
    <row r="21" ht="14.25" customHeight="1">
      <c r="A21" s="31" t="s">
        <v>239</v>
      </c>
      <c r="B21" s="27">
        <v>45516.0</v>
      </c>
      <c r="C21" s="31" t="s">
        <v>240</v>
      </c>
      <c r="D21" s="26" t="s">
        <v>241</v>
      </c>
      <c r="E21" s="31" t="s">
        <v>242</v>
      </c>
      <c r="F21" s="26">
        <v>15.0</v>
      </c>
      <c r="G21" s="26">
        <v>9.0</v>
      </c>
      <c r="H21" s="26"/>
      <c r="I21" s="26"/>
      <c r="J21" s="26"/>
      <c r="K21" s="26"/>
      <c r="L21" s="37"/>
      <c r="M21" s="26"/>
      <c r="N21" s="26"/>
      <c r="O21" s="29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33"/>
      <c r="AA21" s="33"/>
      <c r="AB21" s="33"/>
      <c r="AC21" s="33"/>
    </row>
    <row r="22" ht="14.25" customHeight="1">
      <c r="A22" s="26" t="s">
        <v>243</v>
      </c>
      <c r="B22" s="27">
        <v>45435.0</v>
      </c>
      <c r="C22" s="26" t="s">
        <v>244</v>
      </c>
      <c r="D22" s="26" t="s">
        <v>245</v>
      </c>
      <c r="E22" s="31" t="s">
        <v>246</v>
      </c>
      <c r="F22" s="31">
        <v>22.0</v>
      </c>
      <c r="G22" s="31">
        <v>3.0</v>
      </c>
      <c r="H22" s="26" t="s">
        <v>247</v>
      </c>
      <c r="I22" s="26" t="s">
        <v>248</v>
      </c>
      <c r="J22" s="26" t="s">
        <v>249</v>
      </c>
      <c r="K22" s="26" t="s">
        <v>250</v>
      </c>
      <c r="L22" s="32" t="s">
        <v>251</v>
      </c>
      <c r="M22" s="26" t="s">
        <v>252</v>
      </c>
      <c r="N22" s="26" t="s">
        <v>253</v>
      </c>
      <c r="O22" s="29" t="s">
        <v>254</v>
      </c>
      <c r="P22" s="26" t="s">
        <v>191</v>
      </c>
      <c r="Q22" s="26" t="s">
        <v>144</v>
      </c>
      <c r="R22" s="26" t="s">
        <v>100</v>
      </c>
      <c r="S22" s="26" t="s">
        <v>128</v>
      </c>
      <c r="T22" s="26" t="s">
        <v>174</v>
      </c>
      <c r="U22" s="26" t="s">
        <v>103</v>
      </c>
      <c r="V22" s="26" t="s">
        <v>255</v>
      </c>
      <c r="W22" s="26" t="s">
        <v>256</v>
      </c>
      <c r="X22" s="26"/>
      <c r="Y22" s="26" t="s">
        <v>257</v>
      </c>
      <c r="Z22" s="33"/>
      <c r="AA22" s="33"/>
      <c r="AB22" s="33"/>
      <c r="AC22" s="33"/>
    </row>
    <row r="23" ht="14.25" customHeight="1">
      <c r="A23" s="26" t="s">
        <v>258</v>
      </c>
      <c r="B23" s="31">
        <v>2023.0</v>
      </c>
      <c r="C23" s="26" t="s">
        <v>259</v>
      </c>
      <c r="D23" s="26" t="s">
        <v>260</v>
      </c>
      <c r="E23" s="31" t="s">
        <v>261</v>
      </c>
      <c r="F23" s="31">
        <v>7.0</v>
      </c>
      <c r="G23" s="31">
        <v>4.0</v>
      </c>
      <c r="H23" s="26" t="s">
        <v>262</v>
      </c>
      <c r="I23" s="26" t="s">
        <v>263</v>
      </c>
      <c r="J23" s="26" t="s">
        <v>264</v>
      </c>
      <c r="K23" s="26" t="s">
        <v>35</v>
      </c>
      <c r="L23" s="32" t="s">
        <v>265</v>
      </c>
      <c r="M23" s="26" t="s">
        <v>266</v>
      </c>
      <c r="N23" s="26" t="s">
        <v>267</v>
      </c>
      <c r="O23" s="29" t="s">
        <v>268</v>
      </c>
      <c r="P23" s="26" t="s">
        <v>269</v>
      </c>
      <c r="Q23" s="26" t="s">
        <v>270</v>
      </c>
      <c r="R23" s="26" t="s">
        <v>271</v>
      </c>
      <c r="S23" s="26" t="s">
        <v>173</v>
      </c>
      <c r="T23" s="26" t="s">
        <v>272</v>
      </c>
      <c r="U23" s="26" t="s">
        <v>103</v>
      </c>
      <c r="V23" s="26" t="s">
        <v>273</v>
      </c>
      <c r="W23" s="26"/>
      <c r="X23" s="26" t="s">
        <v>35</v>
      </c>
      <c r="Y23" s="26"/>
      <c r="Z23" s="33"/>
      <c r="AA23" s="33"/>
      <c r="AB23" s="33"/>
      <c r="AC23" s="33"/>
    </row>
    <row r="24" ht="14.25" customHeight="1">
      <c r="A24" s="26" t="s">
        <v>274</v>
      </c>
      <c r="B24" s="31">
        <v>2024.0</v>
      </c>
      <c r="C24" s="26" t="s">
        <v>47</v>
      </c>
      <c r="D24" s="26"/>
      <c r="E24" s="31" t="s">
        <v>275</v>
      </c>
      <c r="F24" s="31">
        <v>37.0</v>
      </c>
      <c r="G24" s="31">
        <v>8.0</v>
      </c>
      <c r="H24" s="26"/>
      <c r="I24" s="26"/>
      <c r="J24" s="26"/>
      <c r="K24" s="26"/>
      <c r="L24" s="28"/>
      <c r="M24" s="26"/>
      <c r="N24" s="26"/>
      <c r="O24" s="29"/>
      <c r="P24" s="26"/>
      <c r="Q24" s="26"/>
      <c r="R24" s="26" t="s">
        <v>192</v>
      </c>
      <c r="S24" s="26" t="s">
        <v>173</v>
      </c>
      <c r="T24" s="26" t="s">
        <v>102</v>
      </c>
      <c r="U24" s="26" t="s">
        <v>103</v>
      </c>
      <c r="V24" s="26" t="s">
        <v>276</v>
      </c>
      <c r="W24" s="26"/>
      <c r="X24" s="26"/>
      <c r="Y24" s="26" t="s">
        <v>277</v>
      </c>
      <c r="Z24" s="33"/>
      <c r="AA24" s="33"/>
      <c r="AB24" s="33"/>
      <c r="AC24" s="33"/>
    </row>
    <row r="25" ht="14.25" customHeight="1">
      <c r="A25" s="31" t="s">
        <v>278</v>
      </c>
      <c r="B25" s="36">
        <v>45516.0</v>
      </c>
      <c r="C25" s="31" t="s">
        <v>32</v>
      </c>
      <c r="D25" s="26"/>
      <c r="E25" s="31" t="s">
        <v>279</v>
      </c>
      <c r="F25" s="31">
        <v>0.0</v>
      </c>
      <c r="G25" s="31">
        <v>0.0</v>
      </c>
      <c r="H25" s="26"/>
      <c r="I25" s="26"/>
      <c r="J25" s="26"/>
      <c r="K25" s="26"/>
      <c r="L25" s="28"/>
      <c r="M25" s="26"/>
      <c r="N25" s="26"/>
      <c r="O25" s="29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33"/>
      <c r="AA25" s="33"/>
      <c r="AB25" s="33"/>
      <c r="AC25" s="33"/>
    </row>
    <row r="26" ht="14.25" customHeight="1">
      <c r="A26" s="26" t="s">
        <v>280</v>
      </c>
      <c r="B26" s="41">
        <v>45524.0</v>
      </c>
      <c r="C26" s="26" t="s">
        <v>281</v>
      </c>
      <c r="D26" s="26" t="s">
        <v>282</v>
      </c>
      <c r="E26" s="31" t="s">
        <v>283</v>
      </c>
      <c r="F26" s="31">
        <v>7.0</v>
      </c>
      <c r="G26" s="31">
        <v>1.0</v>
      </c>
      <c r="H26" s="42"/>
      <c r="I26" s="42"/>
      <c r="J26" s="42"/>
      <c r="K26" s="26"/>
      <c r="L26" s="43"/>
      <c r="M26" s="42"/>
      <c r="N26" s="42"/>
      <c r="O26" s="29"/>
      <c r="P26" s="26"/>
      <c r="Q26" s="26"/>
      <c r="R26" s="26"/>
      <c r="S26" s="26"/>
      <c r="T26" s="42"/>
      <c r="U26" s="26"/>
      <c r="V26" s="26"/>
      <c r="W26" s="26"/>
      <c r="X26" s="26"/>
      <c r="Y26" s="26"/>
      <c r="Z26" s="33"/>
      <c r="AA26" s="33"/>
      <c r="AB26" s="33"/>
      <c r="AC26" s="33"/>
    </row>
    <row r="27" ht="14.25" customHeight="1">
      <c r="A27" s="31" t="s">
        <v>284</v>
      </c>
      <c r="B27" s="36">
        <v>45534.0</v>
      </c>
      <c r="C27" s="31" t="s">
        <v>285</v>
      </c>
      <c r="D27" s="31" t="s">
        <v>286</v>
      </c>
      <c r="E27" s="31" t="s">
        <v>137</v>
      </c>
      <c r="F27" s="31">
        <v>6.0</v>
      </c>
      <c r="G27" s="31">
        <v>2.0</v>
      </c>
      <c r="H27" s="26"/>
      <c r="I27" s="26"/>
      <c r="J27" s="26"/>
      <c r="K27" s="26"/>
      <c r="L27" s="43"/>
      <c r="M27" s="26"/>
      <c r="N27" s="26"/>
      <c r="O27" s="29"/>
      <c r="P27" s="26"/>
      <c r="Q27" s="26"/>
      <c r="R27" s="26"/>
      <c r="S27" s="26"/>
      <c r="T27" s="26"/>
      <c r="U27" s="35"/>
      <c r="V27" s="26"/>
      <c r="W27" s="26"/>
      <c r="X27" s="26"/>
      <c r="Y27" s="26"/>
      <c r="Z27" s="33"/>
      <c r="AA27" s="33"/>
      <c r="AB27" s="33"/>
      <c r="AC27" s="33"/>
    </row>
    <row r="28" ht="14.25" customHeight="1">
      <c r="A28" s="31" t="s">
        <v>287</v>
      </c>
      <c r="B28" s="36">
        <v>45527.0</v>
      </c>
      <c r="C28" s="31" t="s">
        <v>288</v>
      </c>
      <c r="D28" s="26" t="s">
        <v>289</v>
      </c>
      <c r="E28" s="31" t="s">
        <v>290</v>
      </c>
      <c r="F28" s="26">
        <v>41.0</v>
      </c>
      <c r="G28" s="26">
        <v>14.0</v>
      </c>
      <c r="H28" s="26"/>
      <c r="I28" s="26"/>
      <c r="J28" s="26"/>
      <c r="K28" s="26"/>
      <c r="L28" s="28"/>
      <c r="M28" s="26"/>
      <c r="N28" s="26"/>
      <c r="O28" s="29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33"/>
      <c r="AA28" s="33"/>
      <c r="AB28" s="33"/>
      <c r="AC28" s="33"/>
    </row>
    <row r="29" ht="14.25" customHeight="1">
      <c r="A29" s="26" t="s">
        <v>291</v>
      </c>
      <c r="B29" s="27">
        <v>45365.0</v>
      </c>
      <c r="C29" s="26" t="s">
        <v>292</v>
      </c>
      <c r="D29" s="26" t="s">
        <v>293</v>
      </c>
      <c r="E29" s="31" t="s">
        <v>261</v>
      </c>
      <c r="F29" s="31">
        <v>3.0</v>
      </c>
      <c r="G29" s="31">
        <v>1.0</v>
      </c>
      <c r="H29" s="31">
        <v>14.0</v>
      </c>
      <c r="I29" s="26" t="s">
        <v>294</v>
      </c>
      <c r="J29" s="26" t="s">
        <v>295</v>
      </c>
      <c r="K29" s="26" t="s">
        <v>296</v>
      </c>
      <c r="L29" s="32" t="s">
        <v>297</v>
      </c>
      <c r="M29" s="26" t="s">
        <v>298</v>
      </c>
      <c r="N29" s="26" t="s">
        <v>299</v>
      </c>
      <c r="O29" s="29" t="s">
        <v>268</v>
      </c>
      <c r="P29" s="26"/>
      <c r="Q29" s="26"/>
      <c r="R29" s="26" t="s">
        <v>300</v>
      </c>
      <c r="S29" s="26" t="s">
        <v>301</v>
      </c>
      <c r="T29" s="26" t="s">
        <v>302</v>
      </c>
      <c r="U29" s="26" t="s">
        <v>103</v>
      </c>
      <c r="V29" s="26" t="s">
        <v>303</v>
      </c>
      <c r="W29" s="26" t="s">
        <v>105</v>
      </c>
      <c r="X29" s="26" t="s">
        <v>35</v>
      </c>
      <c r="Y29" s="26" t="s">
        <v>304</v>
      </c>
      <c r="Z29" s="33"/>
      <c r="AA29" s="33"/>
      <c r="AB29" s="33"/>
      <c r="AC29" s="33"/>
    </row>
    <row r="30" ht="14.25" customHeight="1">
      <c r="A30" s="31" t="s">
        <v>305</v>
      </c>
      <c r="B30" s="41">
        <v>45534.0</v>
      </c>
      <c r="C30" s="31" t="s">
        <v>259</v>
      </c>
      <c r="D30" s="31" t="s">
        <v>306</v>
      </c>
      <c r="E30" s="31" t="s">
        <v>307</v>
      </c>
      <c r="F30" s="31">
        <v>13.0</v>
      </c>
      <c r="G30" s="31">
        <v>3.0</v>
      </c>
      <c r="H30" s="31"/>
      <c r="I30" s="26"/>
      <c r="J30" s="26"/>
      <c r="K30" s="26"/>
      <c r="L30" s="28"/>
      <c r="M30" s="26"/>
      <c r="N30" s="26"/>
      <c r="O30" s="29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33"/>
      <c r="AA30" s="33"/>
      <c r="AB30" s="33"/>
      <c r="AC30" s="33"/>
    </row>
    <row r="31" ht="14.25" customHeight="1">
      <c r="A31" s="31" t="s">
        <v>308</v>
      </c>
      <c r="B31" s="36">
        <v>45516.0</v>
      </c>
      <c r="C31" s="31" t="s">
        <v>309</v>
      </c>
      <c r="D31" s="26"/>
      <c r="E31" s="31" t="s">
        <v>310</v>
      </c>
      <c r="F31" s="31">
        <v>108.0</v>
      </c>
      <c r="G31" s="31">
        <v>10.0</v>
      </c>
      <c r="H31" s="26"/>
      <c r="I31" s="26"/>
      <c r="J31" s="26"/>
      <c r="K31" s="26"/>
      <c r="L31" s="28"/>
      <c r="M31" s="26"/>
      <c r="N31" s="26"/>
      <c r="O31" s="29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33"/>
      <c r="AA31" s="33"/>
      <c r="AB31" s="33"/>
      <c r="AC31" s="33"/>
    </row>
    <row r="32" ht="14.25" customHeight="1">
      <c r="A32" s="31" t="s">
        <v>311</v>
      </c>
      <c r="B32" s="36">
        <v>45516.0</v>
      </c>
      <c r="C32" s="26" t="s">
        <v>32</v>
      </c>
      <c r="D32" s="26"/>
      <c r="E32" s="44" t="s">
        <v>312</v>
      </c>
      <c r="F32" s="31">
        <v>8.0</v>
      </c>
      <c r="G32" s="31">
        <v>5.0</v>
      </c>
      <c r="H32" s="26"/>
      <c r="I32" s="26"/>
      <c r="J32" s="26"/>
      <c r="K32" s="26"/>
      <c r="L32" s="28"/>
      <c r="M32" s="26"/>
      <c r="N32" s="26"/>
      <c r="O32" s="29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33"/>
      <c r="AA32" s="33"/>
      <c r="AB32" s="33"/>
      <c r="AC32" s="33"/>
    </row>
    <row r="33" ht="14.25" customHeight="1">
      <c r="A33" s="31" t="s">
        <v>313</v>
      </c>
      <c r="B33" s="36">
        <v>45516.0</v>
      </c>
      <c r="C33" s="26" t="s">
        <v>32</v>
      </c>
      <c r="D33" s="26"/>
      <c r="E33" s="31" t="s">
        <v>314</v>
      </c>
      <c r="F33" s="31">
        <v>84.0</v>
      </c>
      <c r="G33" s="31">
        <v>14.0</v>
      </c>
      <c r="H33" s="26" t="s">
        <v>315</v>
      </c>
      <c r="I33" s="26" t="s">
        <v>316</v>
      </c>
      <c r="J33" s="26" t="s">
        <v>227</v>
      </c>
      <c r="K33" s="26" t="s">
        <v>317</v>
      </c>
      <c r="L33" s="28"/>
      <c r="M33" s="26" t="s">
        <v>318</v>
      </c>
      <c r="N33" s="26" t="s">
        <v>319</v>
      </c>
      <c r="O33" s="29" t="s">
        <v>320</v>
      </c>
      <c r="P33" s="26" t="s">
        <v>191</v>
      </c>
      <c r="Q33" s="26" t="s">
        <v>321</v>
      </c>
      <c r="R33" s="26"/>
      <c r="S33" s="26" t="s">
        <v>322</v>
      </c>
      <c r="T33" s="26" t="s">
        <v>193</v>
      </c>
      <c r="U33" s="26" t="s">
        <v>103</v>
      </c>
      <c r="V33" s="26" t="s">
        <v>323</v>
      </c>
      <c r="W33" s="26" t="s">
        <v>324</v>
      </c>
      <c r="X33" s="26" t="s">
        <v>325</v>
      </c>
      <c r="Y33" s="26" t="s">
        <v>326</v>
      </c>
      <c r="Z33" s="33"/>
      <c r="AA33" s="33"/>
      <c r="AB33" s="33"/>
      <c r="AC33" s="33"/>
    </row>
    <row r="34" ht="14.25" customHeight="1">
      <c r="A34" s="26" t="s">
        <v>327</v>
      </c>
      <c r="B34" s="27">
        <v>45292.0</v>
      </c>
      <c r="C34" s="26" t="s">
        <v>328</v>
      </c>
      <c r="D34" s="26" t="s">
        <v>329</v>
      </c>
      <c r="E34" s="31" t="s">
        <v>124</v>
      </c>
      <c r="F34" s="26">
        <f>24+36</f>
        <v>60</v>
      </c>
      <c r="G34" s="26">
        <f>6+6</f>
        <v>12</v>
      </c>
      <c r="H34" s="31"/>
      <c r="I34" s="31"/>
      <c r="J34" s="31"/>
      <c r="K34" s="31"/>
      <c r="L34" s="45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3"/>
      <c r="AA34" s="33"/>
      <c r="AB34" s="33"/>
      <c r="AC34" s="33"/>
    </row>
    <row r="35" ht="14.25" customHeight="1">
      <c r="A35" s="26" t="s">
        <v>330</v>
      </c>
      <c r="B35" s="36">
        <v>44927.0</v>
      </c>
      <c r="C35" s="26" t="s">
        <v>331</v>
      </c>
      <c r="D35" s="26" t="s">
        <v>332</v>
      </c>
      <c r="E35" s="31" t="s">
        <v>124</v>
      </c>
      <c r="F35" s="31">
        <v>0.0</v>
      </c>
      <c r="G35" s="31">
        <v>0.0</v>
      </c>
      <c r="H35" s="31" t="s">
        <v>333</v>
      </c>
      <c r="I35" s="31" t="s">
        <v>334</v>
      </c>
      <c r="J35" s="31" t="s">
        <v>335</v>
      </c>
      <c r="K35" s="31"/>
      <c r="L35" s="45" t="s">
        <v>336</v>
      </c>
      <c r="M35" s="29" t="s">
        <v>337</v>
      </c>
      <c r="N35" s="29" t="s">
        <v>338</v>
      </c>
      <c r="O35" s="29"/>
      <c r="P35" s="29" t="s">
        <v>99</v>
      </c>
      <c r="Q35" s="29" t="s">
        <v>339</v>
      </c>
      <c r="R35" s="29" t="s">
        <v>233</v>
      </c>
      <c r="S35" s="29" t="s">
        <v>340</v>
      </c>
      <c r="T35" s="29" t="s">
        <v>341</v>
      </c>
      <c r="U35" s="29" t="s">
        <v>342</v>
      </c>
      <c r="V35" s="29" t="s">
        <v>343</v>
      </c>
      <c r="W35" s="29" t="s">
        <v>344</v>
      </c>
      <c r="X35" s="29" t="s">
        <v>22</v>
      </c>
      <c r="Y35" s="29"/>
      <c r="Z35" s="33"/>
      <c r="AA35" s="33"/>
      <c r="AB35" s="33"/>
      <c r="AC35" s="33"/>
    </row>
    <row r="36" ht="14.25" customHeight="1">
      <c r="A36" s="26" t="s">
        <v>345</v>
      </c>
      <c r="B36" s="36">
        <v>44927.0</v>
      </c>
      <c r="C36" s="26" t="s">
        <v>346</v>
      </c>
      <c r="D36" s="26" t="s">
        <v>347</v>
      </c>
      <c r="E36" s="31" t="s">
        <v>179</v>
      </c>
      <c r="F36" s="31">
        <v>0.0</v>
      </c>
      <c r="G36" s="31">
        <v>0.0</v>
      </c>
      <c r="H36" s="31" t="s">
        <v>348</v>
      </c>
      <c r="I36" s="31" t="s">
        <v>349</v>
      </c>
      <c r="J36" s="31" t="s">
        <v>350</v>
      </c>
      <c r="K36" s="31"/>
      <c r="L36" s="45"/>
      <c r="M36" s="29"/>
      <c r="N36" s="29"/>
      <c r="O36" s="29"/>
      <c r="P36" s="29"/>
      <c r="Q36" s="29"/>
      <c r="R36" s="29"/>
      <c r="S36" s="29"/>
      <c r="T36" s="29"/>
      <c r="U36" s="29" t="s">
        <v>103</v>
      </c>
      <c r="V36" s="29"/>
      <c r="W36" s="29"/>
      <c r="X36" s="29"/>
      <c r="Y36" s="29"/>
      <c r="Z36" s="33"/>
      <c r="AA36" s="33"/>
      <c r="AB36" s="33"/>
      <c r="AC36" s="33"/>
    </row>
    <row r="37" ht="14.25" customHeight="1">
      <c r="A37" s="31" t="s">
        <v>351</v>
      </c>
      <c r="B37" s="36">
        <v>44927.0</v>
      </c>
      <c r="C37" s="26" t="s">
        <v>352</v>
      </c>
      <c r="D37" s="26" t="s">
        <v>353</v>
      </c>
      <c r="E37" s="31" t="s">
        <v>354</v>
      </c>
      <c r="F37" s="31">
        <v>0.0</v>
      </c>
      <c r="G37" s="31">
        <v>0.0</v>
      </c>
      <c r="H37" s="31"/>
      <c r="I37" s="31"/>
      <c r="J37" s="31"/>
      <c r="K37" s="31"/>
      <c r="L37" s="45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33"/>
      <c r="AA37" s="33"/>
      <c r="AB37" s="33"/>
      <c r="AC37" s="33"/>
    </row>
    <row r="38" ht="14.25" customHeight="1">
      <c r="A38" s="29" t="s">
        <v>355</v>
      </c>
      <c r="B38" s="27">
        <v>45519.0</v>
      </c>
      <c r="C38" s="29" t="s">
        <v>211</v>
      </c>
      <c r="D38" s="29" t="s">
        <v>356</v>
      </c>
      <c r="E38" s="29" t="s">
        <v>357</v>
      </c>
      <c r="F38" s="29" t="s">
        <v>358</v>
      </c>
      <c r="G38" s="29" t="s">
        <v>358</v>
      </c>
      <c r="H38" s="31"/>
      <c r="I38" s="31"/>
      <c r="J38" s="31"/>
      <c r="K38" s="31"/>
      <c r="L38" s="46" t="s">
        <v>359</v>
      </c>
      <c r="M38" s="29"/>
      <c r="N38" s="29"/>
      <c r="O38" s="29"/>
      <c r="P38" s="29"/>
      <c r="Q38" s="29"/>
      <c r="R38" s="29"/>
      <c r="S38" s="29"/>
      <c r="T38" s="29"/>
      <c r="U38" s="29" t="s">
        <v>360</v>
      </c>
      <c r="V38" s="29"/>
      <c r="W38" s="29"/>
      <c r="X38" s="29"/>
      <c r="Y38" s="29"/>
      <c r="Z38" s="33"/>
      <c r="AA38" s="33"/>
      <c r="AB38" s="33"/>
      <c r="AC38" s="33"/>
    </row>
    <row r="39" ht="14.25" customHeight="1">
      <c r="A39" s="29" t="s">
        <v>361</v>
      </c>
      <c r="B39" s="27">
        <v>45595.0</v>
      </c>
      <c r="C39" s="29" t="s">
        <v>15</v>
      </c>
      <c r="D39" s="29" t="s">
        <v>362</v>
      </c>
      <c r="E39" s="29" t="s">
        <v>363</v>
      </c>
      <c r="F39" s="47" t="s">
        <v>358</v>
      </c>
      <c r="G39" s="47" t="s">
        <v>358</v>
      </c>
      <c r="H39" s="31" t="s">
        <v>364</v>
      </c>
      <c r="I39" s="31"/>
      <c r="J39" s="31"/>
      <c r="K39" s="31"/>
      <c r="L39" s="45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33"/>
      <c r="AA39" s="33"/>
      <c r="AB39" s="33"/>
      <c r="AC39" s="33"/>
    </row>
    <row r="40" ht="14.2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48"/>
      <c r="M40" s="33"/>
      <c r="N40" s="33"/>
      <c r="O40" s="49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</row>
    <row r="41" ht="14.2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48"/>
      <c r="M41" s="33"/>
      <c r="N41" s="33"/>
      <c r="O41" s="49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</row>
    <row r="42" ht="14.2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48"/>
      <c r="M42" s="33"/>
      <c r="N42" s="33"/>
      <c r="O42" s="49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</row>
    <row r="43" ht="14.2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8"/>
      <c r="M43" s="33"/>
      <c r="N43" s="33"/>
      <c r="O43" s="49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</row>
    <row r="44" ht="14.2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48"/>
      <c r="M44" s="33"/>
      <c r="N44" s="33"/>
      <c r="O44" s="49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</row>
    <row r="45" ht="14.2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48"/>
      <c r="M45" s="33"/>
      <c r="N45" s="33"/>
      <c r="O45" s="49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ht="14.2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48"/>
      <c r="M46" s="33"/>
      <c r="N46" s="33"/>
      <c r="O46" s="49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</row>
    <row r="47" ht="14.2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48"/>
      <c r="M47" s="33"/>
      <c r="N47" s="33"/>
      <c r="O47" s="49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</row>
    <row r="48" ht="14.2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48"/>
      <c r="M48" s="33"/>
      <c r="N48" s="33"/>
      <c r="O48" s="49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</row>
    <row r="49" ht="14.2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48"/>
      <c r="M49" s="33"/>
      <c r="N49" s="33"/>
      <c r="O49" s="49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</row>
    <row r="50" ht="14.2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48"/>
      <c r="M50" s="33"/>
      <c r="N50" s="33"/>
      <c r="O50" s="49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</row>
    <row r="51" ht="14.2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48"/>
      <c r="M51" s="33"/>
      <c r="N51" s="33"/>
      <c r="O51" s="49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</row>
    <row r="52" ht="14.2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48"/>
      <c r="M52" s="33"/>
      <c r="N52" s="33"/>
      <c r="O52" s="49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</row>
    <row r="53" ht="14.2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48"/>
      <c r="M53" s="33"/>
      <c r="N53" s="33"/>
      <c r="O53" s="49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</row>
    <row r="54" ht="14.2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48"/>
      <c r="M54" s="33"/>
      <c r="N54" s="33"/>
      <c r="O54" s="49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</row>
    <row r="55" ht="14.2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48"/>
      <c r="M55" s="33"/>
      <c r="N55" s="33"/>
      <c r="O55" s="49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</row>
    <row r="56" ht="14.2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48"/>
      <c r="M56" s="33"/>
      <c r="N56" s="33"/>
      <c r="O56" s="49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</row>
    <row r="57" ht="14.2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48"/>
      <c r="M57" s="33"/>
      <c r="N57" s="33"/>
      <c r="O57" s="49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</row>
    <row r="58" ht="14.2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48"/>
      <c r="M58" s="33"/>
      <c r="N58" s="33"/>
      <c r="O58" s="49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</row>
    <row r="59" ht="14.2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48"/>
      <c r="M59" s="33"/>
      <c r="N59" s="33"/>
      <c r="O59" s="49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</row>
    <row r="60" ht="14.2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48"/>
      <c r="M60" s="33"/>
      <c r="N60" s="33"/>
      <c r="O60" s="49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</row>
    <row r="61" ht="14.2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48"/>
      <c r="M61" s="33"/>
      <c r="N61" s="33"/>
      <c r="O61" s="49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</row>
    <row r="62" ht="14.2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48"/>
      <c r="M62" s="33"/>
      <c r="N62" s="33"/>
      <c r="O62" s="49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</row>
    <row r="63" ht="14.2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48"/>
      <c r="M63" s="33"/>
      <c r="N63" s="33"/>
      <c r="O63" s="49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</row>
    <row r="64" ht="14.2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48"/>
      <c r="M64" s="33"/>
      <c r="N64" s="33"/>
      <c r="O64" s="49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</row>
    <row r="65" ht="14.2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48"/>
      <c r="M65" s="33"/>
      <c r="N65" s="33"/>
      <c r="O65" s="49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</row>
    <row r="66" ht="14.2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48"/>
      <c r="M66" s="33"/>
      <c r="N66" s="33"/>
      <c r="O66" s="49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</row>
    <row r="67" ht="14.2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48"/>
      <c r="M67" s="33"/>
      <c r="N67" s="33"/>
      <c r="O67" s="49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ht="14.2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48"/>
      <c r="M68" s="33"/>
      <c r="N68" s="33"/>
      <c r="O68" s="49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ht="14.2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48"/>
      <c r="M69" s="33"/>
      <c r="N69" s="33"/>
      <c r="O69" s="49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</row>
    <row r="70" ht="14.2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48"/>
      <c r="M70" s="33"/>
      <c r="N70" s="33"/>
      <c r="O70" s="49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ht="14.2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48"/>
      <c r="M71" s="33"/>
      <c r="N71" s="33"/>
      <c r="O71" s="49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ht="14.2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48"/>
      <c r="M72" s="33"/>
      <c r="N72" s="33"/>
      <c r="O72" s="49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ht="14.2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48"/>
      <c r="M73" s="33"/>
      <c r="N73" s="33"/>
      <c r="O73" s="49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</row>
    <row r="74" ht="14.2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48"/>
      <c r="M74" s="33"/>
      <c r="N74" s="33"/>
      <c r="O74" s="49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</row>
    <row r="75" ht="14.2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48"/>
      <c r="M75" s="33"/>
      <c r="N75" s="33"/>
      <c r="O75" s="49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</row>
    <row r="76" ht="14.2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48"/>
      <c r="M76" s="33"/>
      <c r="N76" s="33"/>
      <c r="O76" s="49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</row>
    <row r="77" ht="14.2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48"/>
      <c r="M77" s="33"/>
      <c r="N77" s="33"/>
      <c r="O77" s="49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</row>
    <row r="78" ht="14.2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48"/>
      <c r="M78" s="33"/>
      <c r="N78" s="33"/>
      <c r="O78" s="49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</row>
    <row r="79" ht="14.2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48"/>
      <c r="M79" s="33"/>
      <c r="N79" s="33"/>
      <c r="O79" s="49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</row>
    <row r="80" ht="14.2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48"/>
      <c r="M80" s="33"/>
      <c r="N80" s="33"/>
      <c r="O80" s="49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</row>
    <row r="81" ht="14.2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48"/>
      <c r="M81" s="33"/>
      <c r="N81" s="33"/>
      <c r="O81" s="49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</row>
    <row r="82" ht="14.2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48"/>
      <c r="M82" s="33"/>
      <c r="N82" s="33"/>
      <c r="O82" s="49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</row>
    <row r="83" ht="14.2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48"/>
      <c r="M83" s="33"/>
      <c r="N83" s="33"/>
      <c r="O83" s="49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</row>
    <row r="84" ht="14.2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48"/>
      <c r="M84" s="33"/>
      <c r="N84" s="33"/>
      <c r="O84" s="49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</row>
    <row r="85" ht="14.2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48"/>
      <c r="M85" s="33"/>
      <c r="N85" s="33"/>
      <c r="O85" s="49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</row>
    <row r="86" ht="14.2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48"/>
      <c r="M86" s="33"/>
      <c r="N86" s="33"/>
      <c r="O86" s="49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</row>
    <row r="87" ht="14.2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48"/>
      <c r="M87" s="33"/>
      <c r="N87" s="33"/>
      <c r="O87" s="49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</row>
    <row r="88" ht="14.2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48"/>
      <c r="M88" s="33"/>
      <c r="N88" s="33"/>
      <c r="O88" s="49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</row>
    <row r="89" ht="14.2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48"/>
      <c r="M89" s="33"/>
      <c r="N89" s="33"/>
      <c r="O89" s="49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</row>
    <row r="90" ht="14.2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48"/>
      <c r="M90" s="33"/>
      <c r="N90" s="33"/>
      <c r="O90" s="49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</row>
    <row r="91" ht="14.2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48"/>
      <c r="M91" s="33"/>
      <c r="N91" s="33"/>
      <c r="O91" s="49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</row>
    <row r="92" ht="14.2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48"/>
      <c r="M92" s="33"/>
      <c r="N92" s="33"/>
      <c r="O92" s="49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</row>
    <row r="93" ht="14.2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48"/>
      <c r="M93" s="33"/>
      <c r="N93" s="33"/>
      <c r="O93" s="49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</row>
    <row r="94" ht="14.2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48"/>
      <c r="M94" s="33"/>
      <c r="N94" s="33"/>
      <c r="O94" s="49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</row>
    <row r="95" ht="14.2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48"/>
      <c r="M95" s="33"/>
      <c r="N95" s="33"/>
      <c r="O95" s="49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</row>
    <row r="96" ht="14.2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48"/>
      <c r="M96" s="33"/>
      <c r="N96" s="33"/>
      <c r="O96" s="49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</row>
    <row r="97" ht="14.2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48"/>
      <c r="M97" s="33"/>
      <c r="N97" s="33"/>
      <c r="O97" s="49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</row>
    <row r="98" ht="14.2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48"/>
      <c r="M98" s="33"/>
      <c r="N98" s="33"/>
      <c r="O98" s="49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</row>
    <row r="99" ht="14.2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48"/>
      <c r="M99" s="33"/>
      <c r="N99" s="33"/>
      <c r="O99" s="49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</row>
    <row r="100" ht="14.2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48"/>
      <c r="M100" s="33"/>
      <c r="N100" s="33"/>
      <c r="O100" s="49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</row>
    <row r="101" ht="14.2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48"/>
      <c r="M101" s="33"/>
      <c r="N101" s="33"/>
      <c r="O101" s="49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</row>
    <row r="102" ht="14.2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48"/>
      <c r="M102" s="33"/>
      <c r="N102" s="33"/>
      <c r="O102" s="49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  <row r="103" ht="14.2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48"/>
      <c r="M103" s="33"/>
      <c r="N103" s="33"/>
      <c r="O103" s="49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</row>
    <row r="104" ht="14.2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48"/>
      <c r="M104" s="33"/>
      <c r="N104" s="33"/>
      <c r="O104" s="49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</row>
    <row r="105" ht="14.2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48"/>
      <c r="M105" s="33"/>
      <c r="N105" s="33"/>
      <c r="O105" s="49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</row>
    <row r="106" ht="14.2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48"/>
      <c r="M106" s="33"/>
      <c r="N106" s="33"/>
      <c r="O106" s="49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</row>
    <row r="107" ht="14.2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48"/>
      <c r="M107" s="33"/>
      <c r="N107" s="33"/>
      <c r="O107" s="49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</row>
    <row r="108" ht="14.2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48"/>
      <c r="M108" s="33"/>
      <c r="N108" s="33"/>
      <c r="O108" s="49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</row>
    <row r="109" ht="14.2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48"/>
      <c r="M109" s="33"/>
      <c r="N109" s="33"/>
      <c r="O109" s="49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</row>
    <row r="110" ht="14.2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48"/>
      <c r="M110" s="33"/>
      <c r="N110" s="33"/>
      <c r="O110" s="49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</row>
    <row r="111" ht="14.2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48"/>
      <c r="M111" s="33"/>
      <c r="N111" s="33"/>
      <c r="O111" s="49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</row>
    <row r="112" ht="14.2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48"/>
      <c r="M112" s="33"/>
      <c r="N112" s="33"/>
      <c r="O112" s="49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</row>
    <row r="113" ht="14.2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48"/>
      <c r="M113" s="33"/>
      <c r="N113" s="33"/>
      <c r="O113" s="49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</row>
    <row r="114" ht="14.2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48"/>
      <c r="M114" s="33"/>
      <c r="N114" s="33"/>
      <c r="O114" s="49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</row>
    <row r="115" ht="14.2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48"/>
      <c r="M115" s="33"/>
      <c r="N115" s="33"/>
      <c r="O115" s="49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</row>
    <row r="116" ht="14.2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48"/>
      <c r="M116" s="33"/>
      <c r="N116" s="33"/>
      <c r="O116" s="49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</row>
    <row r="117" ht="14.2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48"/>
      <c r="M117" s="33"/>
      <c r="N117" s="33"/>
      <c r="O117" s="49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</row>
    <row r="118" ht="14.2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48"/>
      <c r="M118" s="33"/>
      <c r="N118" s="33"/>
      <c r="O118" s="49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</row>
    <row r="119" ht="14.2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48"/>
      <c r="M119" s="33"/>
      <c r="N119" s="33"/>
      <c r="O119" s="49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</row>
    <row r="120" ht="14.2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48"/>
      <c r="M120" s="33"/>
      <c r="N120" s="33"/>
      <c r="O120" s="49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</row>
    <row r="121" ht="14.2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48"/>
      <c r="M121" s="33"/>
      <c r="N121" s="33"/>
      <c r="O121" s="49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</row>
    <row r="122" ht="14.2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48"/>
      <c r="M122" s="33"/>
      <c r="N122" s="33"/>
      <c r="O122" s="49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</row>
    <row r="123" ht="14.2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48"/>
      <c r="M123" s="33"/>
      <c r="N123" s="33"/>
      <c r="O123" s="49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</row>
    <row r="124" ht="14.2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48"/>
      <c r="M124" s="33"/>
      <c r="N124" s="33"/>
      <c r="O124" s="49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</row>
    <row r="125" ht="14.2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48"/>
      <c r="M125" s="33"/>
      <c r="N125" s="33"/>
      <c r="O125" s="49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</row>
    <row r="126" ht="14.2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48"/>
      <c r="M126" s="33"/>
      <c r="N126" s="33"/>
      <c r="O126" s="49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</row>
    <row r="127" ht="14.2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48"/>
      <c r="M127" s="33"/>
      <c r="N127" s="33"/>
      <c r="O127" s="49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</row>
    <row r="128" ht="14.2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48"/>
      <c r="M128" s="33"/>
      <c r="N128" s="33"/>
      <c r="O128" s="49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</row>
    <row r="129" ht="14.2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48"/>
      <c r="M129" s="33"/>
      <c r="N129" s="33"/>
      <c r="O129" s="49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</row>
    <row r="130" ht="14.2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48"/>
      <c r="M130" s="33"/>
      <c r="N130" s="33"/>
      <c r="O130" s="49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</row>
    <row r="131" ht="14.2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48"/>
      <c r="M131" s="33"/>
      <c r="N131" s="33"/>
      <c r="O131" s="49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</row>
    <row r="132" ht="14.2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48"/>
      <c r="M132" s="33"/>
      <c r="N132" s="33"/>
      <c r="O132" s="49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</row>
    <row r="133" ht="14.2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48"/>
      <c r="M133" s="33"/>
      <c r="N133" s="33"/>
      <c r="O133" s="49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</row>
    <row r="134" ht="14.2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48"/>
      <c r="M134" s="33"/>
      <c r="N134" s="33"/>
      <c r="O134" s="49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</row>
    <row r="135" ht="14.2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48"/>
      <c r="M135" s="33"/>
      <c r="N135" s="33"/>
      <c r="O135" s="49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</row>
    <row r="136" ht="14.2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48"/>
      <c r="M136" s="33"/>
      <c r="N136" s="33"/>
      <c r="O136" s="49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</row>
    <row r="137" ht="14.2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48"/>
      <c r="M137" s="33"/>
      <c r="N137" s="33"/>
      <c r="O137" s="49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</row>
    <row r="138" ht="14.2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48"/>
      <c r="M138" s="33"/>
      <c r="N138" s="33"/>
      <c r="O138" s="49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</row>
    <row r="139" ht="14.2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48"/>
      <c r="M139" s="33"/>
      <c r="N139" s="33"/>
      <c r="O139" s="49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</row>
    <row r="140" ht="14.2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48"/>
      <c r="M140" s="33"/>
      <c r="N140" s="33"/>
      <c r="O140" s="49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</row>
    <row r="141" ht="14.2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48"/>
      <c r="M141" s="33"/>
      <c r="N141" s="33"/>
      <c r="O141" s="49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</row>
    <row r="142" ht="14.2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48"/>
      <c r="M142" s="33"/>
      <c r="N142" s="33"/>
      <c r="O142" s="49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</row>
    <row r="143" ht="14.2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48"/>
      <c r="M143" s="33"/>
      <c r="N143" s="33"/>
      <c r="O143" s="49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</row>
    <row r="144" ht="14.2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48"/>
      <c r="M144" s="33"/>
      <c r="N144" s="33"/>
      <c r="O144" s="49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</row>
    <row r="145" ht="14.2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48"/>
      <c r="M145" s="33"/>
      <c r="N145" s="33"/>
      <c r="O145" s="49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</row>
    <row r="146" ht="14.2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48"/>
      <c r="M146" s="33"/>
      <c r="N146" s="33"/>
      <c r="O146" s="49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</row>
    <row r="147" ht="14.2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48"/>
      <c r="M147" s="33"/>
      <c r="N147" s="33"/>
      <c r="O147" s="49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</row>
    <row r="148" ht="14.2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48"/>
      <c r="M148" s="33"/>
      <c r="N148" s="33"/>
      <c r="O148" s="49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</row>
    <row r="149" ht="14.2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48"/>
      <c r="M149" s="33"/>
      <c r="N149" s="33"/>
      <c r="O149" s="49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</row>
    <row r="150" ht="14.2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48"/>
      <c r="M150" s="33"/>
      <c r="N150" s="33"/>
      <c r="O150" s="49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</row>
    <row r="151" ht="14.2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48"/>
      <c r="M151" s="33"/>
      <c r="N151" s="33"/>
      <c r="O151" s="49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</row>
    <row r="152" ht="14.2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48"/>
      <c r="M152" s="33"/>
      <c r="N152" s="33"/>
      <c r="O152" s="49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</row>
    <row r="153" ht="14.2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48"/>
      <c r="M153" s="33"/>
      <c r="N153" s="33"/>
      <c r="O153" s="49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</row>
    <row r="154" ht="14.2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48"/>
      <c r="M154" s="33"/>
      <c r="N154" s="33"/>
      <c r="O154" s="49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</row>
    <row r="155" ht="14.2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48"/>
      <c r="M155" s="33"/>
      <c r="N155" s="33"/>
      <c r="O155" s="49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</row>
    <row r="156" ht="14.2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48"/>
      <c r="M156" s="33"/>
      <c r="N156" s="33"/>
      <c r="O156" s="49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</row>
    <row r="157" ht="14.2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48"/>
      <c r="M157" s="33"/>
      <c r="N157" s="33"/>
      <c r="O157" s="49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</row>
    <row r="158" ht="14.2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48"/>
      <c r="M158" s="33"/>
      <c r="N158" s="33"/>
      <c r="O158" s="49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</row>
    <row r="159" ht="14.2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48"/>
      <c r="M159" s="33"/>
      <c r="N159" s="33"/>
      <c r="O159" s="49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</row>
    <row r="160" ht="14.2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48"/>
      <c r="M160" s="33"/>
      <c r="N160" s="33"/>
      <c r="O160" s="49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</row>
    <row r="161" ht="14.2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48"/>
      <c r="M161" s="33"/>
      <c r="N161" s="33"/>
      <c r="O161" s="49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</row>
    <row r="162" ht="14.2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48"/>
      <c r="M162" s="33"/>
      <c r="N162" s="33"/>
      <c r="O162" s="49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</row>
    <row r="163" ht="14.2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48"/>
      <c r="M163" s="33"/>
      <c r="N163" s="33"/>
      <c r="O163" s="49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</row>
    <row r="164" ht="14.2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48"/>
      <c r="M164" s="33"/>
      <c r="N164" s="33"/>
      <c r="O164" s="49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</row>
    <row r="165" ht="14.2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48"/>
      <c r="M165" s="33"/>
      <c r="N165" s="33"/>
      <c r="O165" s="49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</row>
    <row r="166" ht="14.2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48"/>
      <c r="M166" s="33"/>
      <c r="N166" s="33"/>
      <c r="O166" s="49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</row>
    <row r="167" ht="14.2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48"/>
      <c r="M167" s="33"/>
      <c r="N167" s="33"/>
      <c r="O167" s="49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</row>
    <row r="168" ht="14.2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48"/>
      <c r="M168" s="33"/>
      <c r="N168" s="33"/>
      <c r="O168" s="49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</row>
    <row r="169" ht="14.2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48"/>
      <c r="M169" s="33"/>
      <c r="N169" s="33"/>
      <c r="O169" s="49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</row>
    <row r="170" ht="14.2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48"/>
      <c r="M170" s="33"/>
      <c r="N170" s="33"/>
      <c r="O170" s="49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</row>
    <row r="171" ht="14.2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48"/>
      <c r="M171" s="33"/>
      <c r="N171" s="33"/>
      <c r="O171" s="49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</row>
    <row r="172" ht="14.2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48"/>
      <c r="M172" s="33"/>
      <c r="N172" s="33"/>
      <c r="O172" s="49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</row>
    <row r="173" ht="14.2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48"/>
      <c r="M173" s="33"/>
      <c r="N173" s="33"/>
      <c r="O173" s="49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</row>
    <row r="174" ht="14.2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48"/>
      <c r="M174" s="33"/>
      <c r="N174" s="33"/>
      <c r="O174" s="49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</row>
    <row r="175" ht="14.2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48"/>
      <c r="M175" s="33"/>
      <c r="N175" s="33"/>
      <c r="O175" s="49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</row>
    <row r="176" ht="14.2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48"/>
      <c r="M176" s="33"/>
      <c r="N176" s="33"/>
      <c r="O176" s="49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</row>
    <row r="177" ht="14.2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48"/>
      <c r="M177" s="33"/>
      <c r="N177" s="33"/>
      <c r="O177" s="49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</row>
    <row r="178" ht="14.2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48"/>
      <c r="M178" s="33"/>
      <c r="N178" s="33"/>
      <c r="O178" s="49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</row>
    <row r="179" ht="14.2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48"/>
      <c r="M179" s="33"/>
      <c r="N179" s="33"/>
      <c r="O179" s="49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</row>
    <row r="180" ht="14.2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48"/>
      <c r="M180" s="33"/>
      <c r="N180" s="33"/>
      <c r="O180" s="49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</row>
    <row r="181" ht="14.2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48"/>
      <c r="M181" s="33"/>
      <c r="N181" s="33"/>
      <c r="O181" s="49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</row>
    <row r="182" ht="14.2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48"/>
      <c r="M182" s="33"/>
      <c r="N182" s="33"/>
      <c r="O182" s="49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</row>
    <row r="183" ht="14.2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48"/>
      <c r="M183" s="33"/>
      <c r="N183" s="33"/>
      <c r="O183" s="49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</row>
    <row r="184" ht="14.2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48"/>
      <c r="M184" s="33"/>
      <c r="N184" s="33"/>
      <c r="O184" s="49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</row>
    <row r="185" ht="14.2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48"/>
      <c r="M185" s="33"/>
      <c r="N185" s="33"/>
      <c r="O185" s="49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</row>
    <row r="186" ht="14.2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48"/>
      <c r="M186" s="33"/>
      <c r="N186" s="33"/>
      <c r="O186" s="49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</row>
    <row r="187" ht="14.2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48"/>
      <c r="M187" s="33"/>
      <c r="N187" s="33"/>
      <c r="O187" s="49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</row>
    <row r="188" ht="14.2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48"/>
      <c r="M188" s="33"/>
      <c r="N188" s="33"/>
      <c r="O188" s="49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</row>
    <row r="189" ht="14.2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48"/>
      <c r="M189" s="33"/>
      <c r="N189" s="33"/>
      <c r="O189" s="49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</row>
    <row r="190" ht="14.2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48"/>
      <c r="M190" s="33"/>
      <c r="N190" s="33"/>
      <c r="O190" s="49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</row>
    <row r="191" ht="14.2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48"/>
      <c r="M191" s="33"/>
      <c r="N191" s="33"/>
      <c r="O191" s="49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</row>
    <row r="192" ht="14.2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48"/>
      <c r="M192" s="33"/>
      <c r="N192" s="33"/>
      <c r="O192" s="49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</row>
    <row r="193" ht="14.2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48"/>
      <c r="M193" s="33"/>
      <c r="N193" s="33"/>
      <c r="O193" s="49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</row>
    <row r="194" ht="14.2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48"/>
      <c r="M194" s="33"/>
      <c r="N194" s="33"/>
      <c r="O194" s="49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</row>
    <row r="195" ht="14.2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48"/>
      <c r="M195" s="33"/>
      <c r="N195" s="33"/>
      <c r="O195" s="49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</row>
    <row r="196" ht="14.2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48"/>
      <c r="M196" s="33"/>
      <c r="N196" s="33"/>
      <c r="O196" s="49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</row>
    <row r="197" ht="14.2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48"/>
      <c r="M197" s="33"/>
      <c r="N197" s="33"/>
      <c r="O197" s="49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</row>
    <row r="198" ht="14.2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48"/>
      <c r="M198" s="33"/>
      <c r="N198" s="33"/>
      <c r="O198" s="49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</row>
    <row r="199" ht="14.2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48"/>
      <c r="M199" s="33"/>
      <c r="N199" s="33"/>
      <c r="O199" s="49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</row>
    <row r="200" ht="14.2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48"/>
      <c r="M200" s="33"/>
      <c r="N200" s="33"/>
      <c r="O200" s="49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</row>
    <row r="201" ht="14.2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48"/>
      <c r="M201" s="33"/>
      <c r="N201" s="33"/>
      <c r="O201" s="49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</row>
    <row r="202" ht="14.2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48"/>
      <c r="M202" s="33"/>
      <c r="N202" s="33"/>
      <c r="O202" s="49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</row>
    <row r="203" ht="14.2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48"/>
      <c r="M203" s="33"/>
      <c r="N203" s="33"/>
      <c r="O203" s="49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</row>
    <row r="204" ht="14.2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48"/>
      <c r="M204" s="33"/>
      <c r="N204" s="33"/>
      <c r="O204" s="49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</row>
    <row r="205" ht="14.2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48"/>
      <c r="M205" s="33"/>
      <c r="N205" s="33"/>
      <c r="O205" s="49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</row>
    <row r="206" ht="14.2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48"/>
      <c r="M206" s="33"/>
      <c r="N206" s="33"/>
      <c r="O206" s="49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</row>
    <row r="207" ht="14.2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48"/>
      <c r="M207" s="33"/>
      <c r="N207" s="33"/>
      <c r="O207" s="49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</row>
    <row r="208" ht="14.2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48"/>
      <c r="M208" s="33"/>
      <c r="N208" s="33"/>
      <c r="O208" s="49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</row>
    <row r="209" ht="14.2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48"/>
      <c r="M209" s="33"/>
      <c r="N209" s="33"/>
      <c r="O209" s="49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</row>
    <row r="210" ht="14.2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48"/>
      <c r="M210" s="33"/>
      <c r="N210" s="33"/>
      <c r="O210" s="49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</row>
    <row r="211" ht="14.2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48"/>
      <c r="M211" s="33"/>
      <c r="N211" s="33"/>
      <c r="O211" s="49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</row>
    <row r="212" ht="14.2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48"/>
      <c r="M212" s="33"/>
      <c r="N212" s="33"/>
      <c r="O212" s="49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</row>
    <row r="213" ht="14.2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48"/>
      <c r="M213" s="33"/>
      <c r="N213" s="33"/>
      <c r="O213" s="49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</row>
    <row r="214" ht="14.2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48"/>
      <c r="M214" s="33"/>
      <c r="N214" s="33"/>
      <c r="O214" s="49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</row>
    <row r="215" ht="14.2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48"/>
      <c r="M215" s="33"/>
      <c r="N215" s="33"/>
      <c r="O215" s="49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</row>
    <row r="216" ht="14.2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48"/>
      <c r="M216" s="33"/>
      <c r="N216" s="33"/>
      <c r="O216" s="49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</row>
    <row r="217" ht="14.2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48"/>
      <c r="M217" s="33"/>
      <c r="N217" s="33"/>
      <c r="O217" s="49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</row>
    <row r="218" ht="14.2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48"/>
      <c r="M218" s="33"/>
      <c r="N218" s="33"/>
      <c r="O218" s="49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</row>
    <row r="219" ht="14.2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48"/>
      <c r="M219" s="33"/>
      <c r="N219" s="33"/>
      <c r="O219" s="49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</row>
    <row r="220" ht="14.2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48"/>
      <c r="M220" s="33"/>
      <c r="N220" s="33"/>
      <c r="O220" s="49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</row>
    <row r="221" ht="14.2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48"/>
      <c r="M221" s="33"/>
      <c r="N221" s="33"/>
      <c r="O221" s="49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</row>
    <row r="222" ht="14.2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48"/>
      <c r="M222" s="33"/>
      <c r="N222" s="33"/>
      <c r="O222" s="49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</row>
    <row r="223" ht="14.2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48"/>
      <c r="M223" s="33"/>
      <c r="N223" s="33"/>
      <c r="O223" s="49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</row>
    <row r="224" ht="14.2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48"/>
      <c r="M224" s="33"/>
      <c r="N224" s="33"/>
      <c r="O224" s="49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</row>
    <row r="225" ht="14.2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48"/>
      <c r="M225" s="33"/>
      <c r="N225" s="33"/>
      <c r="O225" s="49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</row>
    <row r="226" ht="14.2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48"/>
      <c r="M226" s="33"/>
      <c r="N226" s="33"/>
      <c r="O226" s="49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</row>
    <row r="227" ht="14.2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48"/>
      <c r="M227" s="33"/>
      <c r="N227" s="33"/>
      <c r="O227" s="49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</row>
    <row r="228" ht="14.2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48"/>
      <c r="M228" s="33"/>
      <c r="N228" s="33"/>
      <c r="O228" s="49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</row>
    <row r="229" ht="14.2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48"/>
      <c r="M229" s="33"/>
      <c r="N229" s="33"/>
      <c r="O229" s="49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</row>
    <row r="230" ht="14.2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48"/>
      <c r="M230" s="33"/>
      <c r="N230" s="33"/>
      <c r="O230" s="49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</row>
    <row r="231" ht="14.2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48"/>
      <c r="M231" s="33"/>
      <c r="N231" s="33"/>
      <c r="O231" s="49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</row>
    <row r="232" ht="14.2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48"/>
      <c r="M232" s="33"/>
      <c r="N232" s="33"/>
      <c r="O232" s="49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</row>
    <row r="233" ht="14.2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48"/>
      <c r="M233" s="33"/>
      <c r="N233" s="33"/>
      <c r="O233" s="49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</row>
    <row r="234" ht="14.2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48"/>
      <c r="M234" s="33"/>
      <c r="N234" s="33"/>
      <c r="O234" s="49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</row>
    <row r="235" ht="14.2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48"/>
      <c r="M235" s="33"/>
      <c r="N235" s="33"/>
      <c r="O235" s="49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</row>
    <row r="236" ht="14.2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48"/>
      <c r="M236" s="33"/>
      <c r="N236" s="33"/>
      <c r="O236" s="49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</row>
    <row r="237" ht="14.2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48"/>
      <c r="M237" s="33"/>
      <c r="N237" s="33"/>
      <c r="O237" s="49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</row>
    <row r="238" ht="14.2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48"/>
      <c r="M238" s="33"/>
      <c r="N238" s="33"/>
      <c r="O238" s="49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</row>
    <row r="239" ht="14.2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48"/>
      <c r="M239" s="33"/>
      <c r="N239" s="33"/>
      <c r="O239" s="49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</row>
    <row r="240" ht="14.2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48"/>
      <c r="M240" s="33"/>
      <c r="N240" s="33"/>
      <c r="O240" s="49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</row>
    <row r="241" ht="14.2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48"/>
      <c r="M241" s="33"/>
      <c r="N241" s="33"/>
      <c r="O241" s="49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</row>
    <row r="242" ht="14.2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48"/>
      <c r="M242" s="33"/>
      <c r="N242" s="33"/>
      <c r="O242" s="49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</row>
    <row r="243" ht="14.2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48"/>
      <c r="M243" s="33"/>
      <c r="N243" s="33"/>
      <c r="O243" s="49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</row>
    <row r="244" ht="14.2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48"/>
      <c r="M244" s="33"/>
      <c r="N244" s="33"/>
      <c r="O244" s="49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</row>
    <row r="245" ht="14.2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48"/>
      <c r="M245" s="33"/>
      <c r="N245" s="33"/>
      <c r="O245" s="49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</row>
    <row r="246" ht="14.2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48"/>
      <c r="M246" s="33"/>
      <c r="N246" s="33"/>
      <c r="O246" s="49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</row>
    <row r="247" ht="14.2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48"/>
      <c r="M247" s="33"/>
      <c r="N247" s="33"/>
      <c r="O247" s="49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</row>
    <row r="248" ht="14.2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48"/>
      <c r="M248" s="33"/>
      <c r="N248" s="33"/>
      <c r="O248" s="49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</row>
    <row r="249" ht="14.2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48"/>
      <c r="M249" s="33"/>
      <c r="N249" s="33"/>
      <c r="O249" s="49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</row>
    <row r="250" ht="14.2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48"/>
      <c r="M250" s="33"/>
      <c r="N250" s="33"/>
      <c r="O250" s="49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</row>
    <row r="251" ht="14.2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48"/>
      <c r="M251" s="33"/>
      <c r="N251" s="33"/>
      <c r="O251" s="49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</row>
    <row r="252" ht="14.2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48"/>
      <c r="M252" s="33"/>
      <c r="N252" s="33"/>
      <c r="O252" s="49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</row>
    <row r="253" ht="14.2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48"/>
      <c r="M253" s="33"/>
      <c r="N253" s="33"/>
      <c r="O253" s="49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</row>
    <row r="254" ht="14.2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48"/>
      <c r="M254" s="33"/>
      <c r="N254" s="33"/>
      <c r="O254" s="49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</row>
    <row r="255" ht="14.2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48"/>
      <c r="M255" s="33"/>
      <c r="N255" s="33"/>
      <c r="O255" s="49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</row>
    <row r="256" ht="14.2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48"/>
      <c r="M256" s="33"/>
      <c r="N256" s="33"/>
      <c r="O256" s="49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</row>
    <row r="257" ht="14.2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48"/>
      <c r="M257" s="33"/>
      <c r="N257" s="33"/>
      <c r="O257" s="49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</row>
    <row r="258" ht="14.2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48"/>
      <c r="M258" s="33"/>
      <c r="N258" s="33"/>
      <c r="O258" s="49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</row>
    <row r="259" ht="14.2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48"/>
      <c r="M259" s="33"/>
      <c r="N259" s="33"/>
      <c r="O259" s="49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</row>
    <row r="260" ht="14.2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48"/>
      <c r="M260" s="33"/>
      <c r="N260" s="33"/>
      <c r="O260" s="49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</row>
    <row r="261" ht="14.2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48"/>
      <c r="M261" s="33"/>
      <c r="N261" s="33"/>
      <c r="O261" s="49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</row>
    <row r="262" ht="14.2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48"/>
      <c r="M262" s="33"/>
      <c r="N262" s="33"/>
      <c r="O262" s="49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</row>
    <row r="263" ht="14.2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48"/>
      <c r="M263" s="33"/>
      <c r="N263" s="33"/>
      <c r="O263" s="49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</row>
    <row r="264" ht="14.2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48"/>
      <c r="M264" s="33"/>
      <c r="N264" s="33"/>
      <c r="O264" s="49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</row>
    <row r="265" ht="14.2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48"/>
      <c r="M265" s="33"/>
      <c r="N265" s="33"/>
      <c r="O265" s="49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</row>
    <row r="266" ht="14.2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48"/>
      <c r="M266" s="33"/>
      <c r="N266" s="33"/>
      <c r="O266" s="49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</row>
    <row r="267" ht="14.2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48"/>
      <c r="M267" s="33"/>
      <c r="N267" s="33"/>
      <c r="O267" s="49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</row>
    <row r="268" ht="14.2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48"/>
      <c r="M268" s="33"/>
      <c r="N268" s="33"/>
      <c r="O268" s="49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</row>
    <row r="269" ht="14.2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48"/>
      <c r="M269" s="33"/>
      <c r="N269" s="33"/>
      <c r="O269" s="49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</row>
    <row r="270" ht="14.2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48"/>
      <c r="M270" s="33"/>
      <c r="N270" s="33"/>
      <c r="O270" s="49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</row>
    <row r="271" ht="14.2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48"/>
      <c r="M271" s="33"/>
      <c r="N271" s="33"/>
      <c r="O271" s="49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</row>
    <row r="272" ht="14.2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48"/>
      <c r="M272" s="33"/>
      <c r="N272" s="33"/>
      <c r="O272" s="49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</row>
    <row r="273" ht="14.2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48"/>
      <c r="M273" s="33"/>
      <c r="N273" s="33"/>
      <c r="O273" s="49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</row>
    <row r="274" ht="14.2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48"/>
      <c r="M274" s="33"/>
      <c r="N274" s="33"/>
      <c r="O274" s="49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</row>
    <row r="275" ht="14.2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48"/>
      <c r="M275" s="33"/>
      <c r="N275" s="33"/>
      <c r="O275" s="49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</row>
    <row r="276" ht="14.2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48"/>
      <c r="M276" s="33"/>
      <c r="N276" s="33"/>
      <c r="O276" s="49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</row>
    <row r="277" ht="14.2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48"/>
      <c r="M277" s="33"/>
      <c r="N277" s="33"/>
      <c r="O277" s="49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</row>
    <row r="278" ht="14.2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48"/>
      <c r="M278" s="33"/>
      <c r="N278" s="33"/>
      <c r="O278" s="49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</row>
    <row r="279" ht="14.2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48"/>
      <c r="M279" s="33"/>
      <c r="N279" s="33"/>
      <c r="O279" s="49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</row>
    <row r="280" ht="14.2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48"/>
      <c r="M280" s="33"/>
      <c r="N280" s="33"/>
      <c r="O280" s="49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</row>
    <row r="281" ht="14.2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48"/>
      <c r="M281" s="33"/>
      <c r="N281" s="33"/>
      <c r="O281" s="49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</row>
    <row r="282" ht="14.2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48"/>
      <c r="M282" s="33"/>
      <c r="N282" s="33"/>
      <c r="O282" s="49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</row>
    <row r="283" ht="14.2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48"/>
      <c r="M283" s="33"/>
      <c r="N283" s="33"/>
      <c r="O283" s="49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</row>
    <row r="284" ht="14.2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48"/>
      <c r="M284" s="33"/>
      <c r="N284" s="33"/>
      <c r="O284" s="49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</row>
    <row r="285" ht="14.2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48"/>
      <c r="M285" s="33"/>
      <c r="N285" s="33"/>
      <c r="O285" s="49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</row>
    <row r="286" ht="14.2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48"/>
      <c r="M286" s="33"/>
      <c r="N286" s="33"/>
      <c r="O286" s="49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</row>
    <row r="287" ht="14.2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48"/>
      <c r="M287" s="33"/>
      <c r="N287" s="33"/>
      <c r="O287" s="49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</row>
    <row r="288" ht="14.2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48"/>
      <c r="M288" s="33"/>
      <c r="N288" s="33"/>
      <c r="O288" s="49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</row>
    <row r="289" ht="14.2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48"/>
      <c r="M289" s="33"/>
      <c r="N289" s="33"/>
      <c r="O289" s="49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</row>
    <row r="290" ht="14.2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48"/>
      <c r="M290" s="33"/>
      <c r="N290" s="33"/>
      <c r="O290" s="49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</row>
    <row r="291" ht="14.2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48"/>
      <c r="M291" s="33"/>
      <c r="N291" s="33"/>
      <c r="O291" s="49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</row>
    <row r="292" ht="14.2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48"/>
      <c r="M292" s="33"/>
      <c r="N292" s="33"/>
      <c r="O292" s="49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</row>
    <row r="293" ht="14.2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48"/>
      <c r="M293" s="33"/>
      <c r="N293" s="33"/>
      <c r="O293" s="49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</row>
    <row r="294" ht="14.2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48"/>
      <c r="M294" s="33"/>
      <c r="N294" s="33"/>
      <c r="O294" s="49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</row>
    <row r="295" ht="14.2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48"/>
      <c r="M295" s="33"/>
      <c r="N295" s="33"/>
      <c r="O295" s="49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</row>
    <row r="296" ht="14.2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48"/>
      <c r="M296" s="33"/>
      <c r="N296" s="33"/>
      <c r="O296" s="49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</row>
    <row r="297" ht="14.2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48"/>
      <c r="M297" s="33"/>
      <c r="N297" s="33"/>
      <c r="O297" s="49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</row>
    <row r="298" ht="14.2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48"/>
      <c r="M298" s="33"/>
      <c r="N298" s="33"/>
      <c r="O298" s="49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</row>
    <row r="299" ht="14.2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48"/>
      <c r="M299" s="33"/>
      <c r="N299" s="33"/>
      <c r="O299" s="49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</row>
    <row r="300" ht="14.2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48"/>
      <c r="M300" s="33"/>
      <c r="N300" s="33"/>
      <c r="O300" s="49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</row>
    <row r="301" ht="14.2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48"/>
      <c r="M301" s="33"/>
      <c r="N301" s="33"/>
      <c r="O301" s="49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</row>
    <row r="302" ht="14.2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48"/>
      <c r="M302" s="33"/>
      <c r="N302" s="33"/>
      <c r="O302" s="49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</row>
    <row r="303" ht="14.2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48"/>
      <c r="M303" s="33"/>
      <c r="N303" s="33"/>
      <c r="O303" s="49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</row>
    <row r="304" ht="14.2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48"/>
      <c r="M304" s="33"/>
      <c r="N304" s="33"/>
      <c r="O304" s="49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</row>
    <row r="305" ht="14.2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48"/>
      <c r="M305" s="33"/>
      <c r="N305" s="33"/>
      <c r="O305" s="49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</row>
    <row r="306" ht="14.2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48"/>
      <c r="M306" s="33"/>
      <c r="N306" s="33"/>
      <c r="O306" s="49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</row>
    <row r="307" ht="14.2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48"/>
      <c r="M307" s="33"/>
      <c r="N307" s="33"/>
      <c r="O307" s="49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</row>
    <row r="308" ht="14.2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48"/>
      <c r="M308" s="33"/>
      <c r="N308" s="33"/>
      <c r="O308" s="49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</row>
    <row r="309" ht="14.2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48"/>
      <c r="M309" s="33"/>
      <c r="N309" s="33"/>
      <c r="O309" s="49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</row>
    <row r="310" ht="14.2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48"/>
      <c r="M310" s="33"/>
      <c r="N310" s="33"/>
      <c r="O310" s="49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</row>
    <row r="311" ht="14.2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48"/>
      <c r="M311" s="33"/>
      <c r="N311" s="33"/>
      <c r="O311" s="49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</row>
    <row r="312" ht="14.2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48"/>
      <c r="M312" s="33"/>
      <c r="N312" s="33"/>
      <c r="O312" s="49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</row>
    <row r="313" ht="14.2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48"/>
      <c r="M313" s="33"/>
      <c r="N313" s="33"/>
      <c r="O313" s="49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</row>
    <row r="314" ht="14.2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48"/>
      <c r="M314" s="33"/>
      <c r="N314" s="33"/>
      <c r="O314" s="49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</row>
    <row r="315" ht="14.2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48"/>
      <c r="M315" s="33"/>
      <c r="N315" s="33"/>
      <c r="O315" s="49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</row>
    <row r="316" ht="14.2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48"/>
      <c r="M316" s="33"/>
      <c r="N316" s="33"/>
      <c r="O316" s="49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</row>
    <row r="317" ht="14.2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48"/>
      <c r="M317" s="33"/>
      <c r="N317" s="33"/>
      <c r="O317" s="49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</row>
    <row r="318" ht="14.2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48"/>
      <c r="M318" s="33"/>
      <c r="N318" s="33"/>
      <c r="O318" s="49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</row>
    <row r="319" ht="14.2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48"/>
      <c r="M319" s="33"/>
      <c r="N319" s="33"/>
      <c r="O319" s="49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</row>
    <row r="320" ht="14.2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48"/>
      <c r="M320" s="33"/>
      <c r="N320" s="33"/>
      <c r="O320" s="49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</row>
    <row r="321" ht="14.2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48"/>
      <c r="M321" s="33"/>
      <c r="N321" s="33"/>
      <c r="O321" s="49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</row>
    <row r="322" ht="14.2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48"/>
      <c r="M322" s="33"/>
      <c r="N322" s="33"/>
      <c r="O322" s="49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</row>
    <row r="323" ht="14.2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48"/>
      <c r="M323" s="33"/>
      <c r="N323" s="33"/>
      <c r="O323" s="49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</row>
    <row r="324" ht="14.2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48"/>
      <c r="M324" s="33"/>
      <c r="N324" s="33"/>
      <c r="O324" s="49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</row>
    <row r="325" ht="14.2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48"/>
      <c r="M325" s="33"/>
      <c r="N325" s="33"/>
      <c r="O325" s="49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</row>
    <row r="326" ht="14.2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48"/>
      <c r="M326" s="33"/>
      <c r="N326" s="33"/>
      <c r="O326" s="49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</row>
    <row r="327" ht="14.2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48"/>
      <c r="M327" s="33"/>
      <c r="N327" s="33"/>
      <c r="O327" s="49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</row>
    <row r="328" ht="14.2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48"/>
      <c r="M328" s="33"/>
      <c r="N328" s="33"/>
      <c r="O328" s="49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</row>
    <row r="329" ht="14.2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48"/>
      <c r="M329" s="33"/>
      <c r="N329" s="33"/>
      <c r="O329" s="49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</row>
    <row r="330" ht="14.2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48"/>
      <c r="M330" s="33"/>
      <c r="N330" s="33"/>
      <c r="O330" s="49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</row>
    <row r="331" ht="14.2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48"/>
      <c r="M331" s="33"/>
      <c r="N331" s="33"/>
      <c r="O331" s="49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</row>
    <row r="332" ht="14.2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48"/>
      <c r="M332" s="33"/>
      <c r="N332" s="33"/>
      <c r="O332" s="49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</row>
    <row r="333" ht="14.2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48"/>
      <c r="M333" s="33"/>
      <c r="N333" s="33"/>
      <c r="O333" s="49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</row>
    <row r="334" ht="14.2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48"/>
      <c r="M334" s="33"/>
      <c r="N334" s="33"/>
      <c r="O334" s="49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</row>
    <row r="335" ht="14.2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48"/>
      <c r="M335" s="33"/>
      <c r="N335" s="33"/>
      <c r="O335" s="49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</row>
    <row r="336" ht="14.2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48"/>
      <c r="M336" s="33"/>
      <c r="N336" s="33"/>
      <c r="O336" s="49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</row>
    <row r="337" ht="14.2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48"/>
      <c r="M337" s="33"/>
      <c r="N337" s="33"/>
      <c r="O337" s="49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</row>
    <row r="338" ht="14.2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48"/>
      <c r="M338" s="33"/>
      <c r="N338" s="33"/>
      <c r="O338" s="49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</row>
    <row r="339" ht="14.2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48"/>
      <c r="M339" s="33"/>
      <c r="N339" s="33"/>
      <c r="O339" s="49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</row>
    <row r="340" ht="14.2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48"/>
      <c r="M340" s="33"/>
      <c r="N340" s="33"/>
      <c r="O340" s="49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</row>
    <row r="341" ht="14.2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48"/>
      <c r="M341" s="33"/>
      <c r="N341" s="33"/>
      <c r="O341" s="49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</row>
    <row r="342" ht="14.2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48"/>
      <c r="M342" s="33"/>
      <c r="N342" s="33"/>
      <c r="O342" s="49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</row>
    <row r="343" ht="14.2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48"/>
      <c r="M343" s="33"/>
      <c r="N343" s="33"/>
      <c r="O343" s="49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</row>
    <row r="344" ht="14.2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48"/>
      <c r="M344" s="33"/>
      <c r="N344" s="33"/>
      <c r="O344" s="49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</row>
    <row r="345" ht="14.2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48"/>
      <c r="M345" s="33"/>
      <c r="N345" s="33"/>
      <c r="O345" s="49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</row>
    <row r="346" ht="14.2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48"/>
      <c r="M346" s="33"/>
      <c r="N346" s="33"/>
      <c r="O346" s="49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</row>
    <row r="347" ht="14.2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48"/>
      <c r="M347" s="33"/>
      <c r="N347" s="33"/>
      <c r="O347" s="49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</row>
    <row r="348" ht="14.2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48"/>
      <c r="M348" s="33"/>
      <c r="N348" s="33"/>
      <c r="O348" s="49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</row>
    <row r="349" ht="14.2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48"/>
      <c r="M349" s="33"/>
      <c r="N349" s="33"/>
      <c r="O349" s="49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</row>
    <row r="350" ht="14.2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48"/>
      <c r="M350" s="33"/>
      <c r="N350" s="33"/>
      <c r="O350" s="49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</row>
    <row r="351" ht="14.2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48"/>
      <c r="M351" s="33"/>
      <c r="N351" s="33"/>
      <c r="O351" s="49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</row>
    <row r="352" ht="14.2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48"/>
      <c r="M352" s="33"/>
      <c r="N352" s="33"/>
      <c r="O352" s="49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</row>
    <row r="353" ht="14.2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48"/>
      <c r="M353" s="33"/>
      <c r="N353" s="33"/>
      <c r="O353" s="49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</row>
    <row r="354" ht="14.2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48"/>
      <c r="M354" s="33"/>
      <c r="N354" s="33"/>
      <c r="O354" s="49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</row>
    <row r="355" ht="14.2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48"/>
      <c r="M355" s="33"/>
      <c r="N355" s="33"/>
      <c r="O355" s="49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</row>
    <row r="356" ht="14.2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48"/>
      <c r="M356" s="33"/>
      <c r="N356" s="33"/>
      <c r="O356" s="49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</row>
    <row r="357" ht="14.2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48"/>
      <c r="M357" s="33"/>
      <c r="N357" s="33"/>
      <c r="O357" s="49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</row>
    <row r="358" ht="14.2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48"/>
      <c r="M358" s="33"/>
      <c r="N358" s="33"/>
      <c r="O358" s="49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</row>
    <row r="359" ht="14.2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48"/>
      <c r="M359" s="33"/>
      <c r="N359" s="33"/>
      <c r="O359" s="49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</row>
    <row r="360" ht="14.2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48"/>
      <c r="M360" s="33"/>
      <c r="N360" s="33"/>
      <c r="O360" s="49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</row>
    <row r="361" ht="14.2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48"/>
      <c r="M361" s="33"/>
      <c r="N361" s="33"/>
      <c r="O361" s="49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</row>
    <row r="362" ht="14.2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48"/>
      <c r="M362" s="33"/>
      <c r="N362" s="33"/>
      <c r="O362" s="49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</row>
    <row r="363" ht="14.2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48"/>
      <c r="M363" s="33"/>
      <c r="N363" s="33"/>
      <c r="O363" s="49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</row>
    <row r="364" ht="14.2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48"/>
      <c r="M364" s="33"/>
      <c r="N364" s="33"/>
      <c r="O364" s="49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</row>
    <row r="365" ht="14.2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48"/>
      <c r="M365" s="33"/>
      <c r="N365" s="33"/>
      <c r="O365" s="49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</row>
    <row r="366" ht="14.2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48"/>
      <c r="M366" s="33"/>
      <c r="N366" s="33"/>
      <c r="O366" s="49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</row>
    <row r="367" ht="14.2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48"/>
      <c r="M367" s="33"/>
      <c r="N367" s="33"/>
      <c r="O367" s="49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</row>
    <row r="368" ht="14.2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48"/>
      <c r="M368" s="33"/>
      <c r="N368" s="33"/>
      <c r="O368" s="49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</row>
    <row r="369" ht="14.2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48"/>
      <c r="M369" s="33"/>
      <c r="N369" s="33"/>
      <c r="O369" s="49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</row>
    <row r="370" ht="14.2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48"/>
      <c r="M370" s="33"/>
      <c r="N370" s="33"/>
      <c r="O370" s="49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</row>
    <row r="371" ht="14.2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48"/>
      <c r="M371" s="33"/>
      <c r="N371" s="33"/>
      <c r="O371" s="49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</row>
    <row r="372" ht="14.2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48"/>
      <c r="M372" s="33"/>
      <c r="N372" s="33"/>
      <c r="O372" s="49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</row>
    <row r="373" ht="14.2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48"/>
      <c r="M373" s="33"/>
      <c r="N373" s="33"/>
      <c r="O373" s="49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</row>
    <row r="374" ht="14.2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48"/>
      <c r="M374" s="33"/>
      <c r="N374" s="33"/>
      <c r="O374" s="49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</row>
    <row r="375" ht="14.2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48"/>
      <c r="M375" s="33"/>
      <c r="N375" s="33"/>
      <c r="O375" s="49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</row>
    <row r="376" ht="14.2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48"/>
      <c r="M376" s="33"/>
      <c r="N376" s="33"/>
      <c r="O376" s="49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</row>
    <row r="377" ht="14.2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48"/>
      <c r="M377" s="33"/>
      <c r="N377" s="33"/>
      <c r="O377" s="49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</row>
    <row r="378" ht="14.2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48"/>
      <c r="M378" s="33"/>
      <c r="N378" s="33"/>
      <c r="O378" s="49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</row>
    <row r="379" ht="14.2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48"/>
      <c r="M379" s="33"/>
      <c r="N379" s="33"/>
      <c r="O379" s="49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</row>
    <row r="380" ht="14.2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48"/>
      <c r="M380" s="33"/>
      <c r="N380" s="33"/>
      <c r="O380" s="49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</row>
    <row r="381" ht="14.2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48"/>
      <c r="M381" s="33"/>
      <c r="N381" s="33"/>
      <c r="O381" s="49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</row>
    <row r="382" ht="14.2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48"/>
      <c r="M382" s="33"/>
      <c r="N382" s="33"/>
      <c r="O382" s="49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</row>
    <row r="383" ht="14.2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48"/>
      <c r="M383" s="33"/>
      <c r="N383" s="33"/>
      <c r="O383" s="49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</row>
    <row r="384" ht="14.2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48"/>
      <c r="M384" s="33"/>
      <c r="N384" s="33"/>
      <c r="O384" s="49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</row>
    <row r="385" ht="14.2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48"/>
      <c r="M385" s="33"/>
      <c r="N385" s="33"/>
      <c r="O385" s="49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</row>
    <row r="386" ht="14.2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48"/>
      <c r="M386" s="33"/>
      <c r="N386" s="33"/>
      <c r="O386" s="49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</row>
    <row r="387" ht="14.2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48"/>
      <c r="M387" s="33"/>
      <c r="N387" s="33"/>
      <c r="O387" s="49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</row>
    <row r="388" ht="14.2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48"/>
      <c r="M388" s="33"/>
      <c r="N388" s="33"/>
      <c r="O388" s="49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</row>
    <row r="389" ht="14.2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48"/>
      <c r="M389" s="33"/>
      <c r="N389" s="33"/>
      <c r="O389" s="49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</row>
    <row r="390" ht="14.2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48"/>
      <c r="M390" s="33"/>
      <c r="N390" s="33"/>
      <c r="O390" s="49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</row>
    <row r="391" ht="14.2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48"/>
      <c r="M391" s="33"/>
      <c r="N391" s="33"/>
      <c r="O391" s="49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</row>
    <row r="392" ht="14.2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48"/>
      <c r="M392" s="33"/>
      <c r="N392" s="33"/>
      <c r="O392" s="49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</row>
    <row r="393" ht="14.2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48"/>
      <c r="M393" s="33"/>
      <c r="N393" s="33"/>
      <c r="O393" s="49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</row>
    <row r="394" ht="14.2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48"/>
      <c r="M394" s="33"/>
      <c r="N394" s="33"/>
      <c r="O394" s="49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</row>
    <row r="395" ht="14.2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48"/>
      <c r="M395" s="33"/>
      <c r="N395" s="33"/>
      <c r="O395" s="49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</row>
    <row r="396" ht="14.2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48"/>
      <c r="M396" s="33"/>
      <c r="N396" s="33"/>
      <c r="O396" s="49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</row>
    <row r="397" ht="14.2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48"/>
      <c r="M397" s="33"/>
      <c r="N397" s="33"/>
      <c r="O397" s="49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</row>
    <row r="398" ht="14.2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48"/>
      <c r="M398" s="33"/>
      <c r="N398" s="33"/>
      <c r="O398" s="49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</row>
    <row r="399" ht="14.2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48"/>
      <c r="M399" s="33"/>
      <c r="N399" s="33"/>
      <c r="O399" s="49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</row>
    <row r="400" ht="14.2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48"/>
      <c r="M400" s="33"/>
      <c r="N400" s="33"/>
      <c r="O400" s="49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</row>
    <row r="401" ht="14.2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48"/>
      <c r="M401" s="33"/>
      <c r="N401" s="33"/>
      <c r="O401" s="49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</row>
    <row r="402" ht="14.2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48"/>
      <c r="M402" s="33"/>
      <c r="N402" s="33"/>
      <c r="O402" s="49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</row>
    <row r="403" ht="14.2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48"/>
      <c r="M403" s="33"/>
      <c r="N403" s="33"/>
      <c r="O403" s="49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</row>
    <row r="404" ht="14.2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48"/>
      <c r="M404" s="33"/>
      <c r="N404" s="33"/>
      <c r="O404" s="49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</row>
    <row r="405" ht="14.2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48"/>
      <c r="M405" s="33"/>
      <c r="N405" s="33"/>
      <c r="O405" s="49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</row>
    <row r="406" ht="14.2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48"/>
      <c r="M406" s="33"/>
      <c r="N406" s="33"/>
      <c r="O406" s="49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</row>
    <row r="407" ht="14.2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48"/>
      <c r="M407" s="33"/>
      <c r="N407" s="33"/>
      <c r="O407" s="49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</row>
    <row r="408" ht="14.2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48"/>
      <c r="M408" s="33"/>
      <c r="N408" s="33"/>
      <c r="O408" s="49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</row>
    <row r="409" ht="14.2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48"/>
      <c r="M409" s="33"/>
      <c r="N409" s="33"/>
      <c r="O409" s="49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</row>
    <row r="410" ht="14.2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48"/>
      <c r="M410" s="33"/>
      <c r="N410" s="33"/>
      <c r="O410" s="49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</row>
    <row r="411" ht="14.2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48"/>
      <c r="M411" s="33"/>
      <c r="N411" s="33"/>
      <c r="O411" s="49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</row>
    <row r="412" ht="14.2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48"/>
      <c r="M412" s="33"/>
      <c r="N412" s="33"/>
      <c r="O412" s="49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</row>
    <row r="413" ht="14.2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48"/>
      <c r="M413" s="33"/>
      <c r="N413" s="33"/>
      <c r="O413" s="49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</row>
    <row r="414" ht="14.2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48"/>
      <c r="M414" s="33"/>
      <c r="N414" s="33"/>
      <c r="O414" s="49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</row>
    <row r="415" ht="14.2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48"/>
      <c r="M415" s="33"/>
      <c r="N415" s="33"/>
      <c r="O415" s="49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</row>
    <row r="416" ht="14.2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48"/>
      <c r="M416" s="33"/>
      <c r="N416" s="33"/>
      <c r="O416" s="49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</row>
    <row r="417" ht="14.2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48"/>
      <c r="M417" s="33"/>
      <c r="N417" s="33"/>
      <c r="O417" s="49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</row>
    <row r="418" ht="14.2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48"/>
      <c r="M418" s="33"/>
      <c r="N418" s="33"/>
      <c r="O418" s="49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</row>
    <row r="419" ht="14.2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48"/>
      <c r="M419" s="33"/>
      <c r="N419" s="33"/>
      <c r="O419" s="49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</row>
    <row r="420" ht="14.2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48"/>
      <c r="M420" s="33"/>
      <c r="N420" s="33"/>
      <c r="O420" s="49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</row>
    <row r="421" ht="14.2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48"/>
      <c r="M421" s="33"/>
      <c r="N421" s="33"/>
      <c r="O421" s="49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</row>
    <row r="422" ht="14.2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48"/>
      <c r="M422" s="33"/>
      <c r="N422" s="33"/>
      <c r="O422" s="49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</row>
    <row r="423" ht="14.2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48"/>
      <c r="M423" s="33"/>
      <c r="N423" s="33"/>
      <c r="O423" s="49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</row>
    <row r="424" ht="14.2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48"/>
      <c r="M424" s="33"/>
      <c r="N424" s="33"/>
      <c r="O424" s="49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</row>
    <row r="425" ht="14.2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48"/>
      <c r="M425" s="33"/>
      <c r="N425" s="33"/>
      <c r="O425" s="49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</row>
    <row r="426" ht="14.2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48"/>
      <c r="M426" s="33"/>
      <c r="N426" s="33"/>
      <c r="O426" s="49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</row>
    <row r="427" ht="14.2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48"/>
      <c r="M427" s="33"/>
      <c r="N427" s="33"/>
      <c r="O427" s="49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</row>
    <row r="428" ht="14.2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48"/>
      <c r="M428" s="33"/>
      <c r="N428" s="33"/>
      <c r="O428" s="49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</row>
    <row r="429" ht="14.2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48"/>
      <c r="M429" s="33"/>
      <c r="N429" s="33"/>
      <c r="O429" s="49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</row>
    <row r="430" ht="14.2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48"/>
      <c r="M430" s="33"/>
      <c r="N430" s="33"/>
      <c r="O430" s="49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</row>
    <row r="431" ht="14.2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48"/>
      <c r="M431" s="33"/>
      <c r="N431" s="33"/>
      <c r="O431" s="49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</row>
    <row r="432" ht="14.2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48"/>
      <c r="M432" s="33"/>
      <c r="N432" s="33"/>
      <c r="O432" s="49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</row>
    <row r="433" ht="14.2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48"/>
      <c r="M433" s="33"/>
      <c r="N433" s="33"/>
      <c r="O433" s="49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</row>
    <row r="434" ht="14.2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48"/>
      <c r="M434" s="33"/>
      <c r="N434" s="33"/>
      <c r="O434" s="49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</row>
    <row r="435" ht="14.2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48"/>
      <c r="M435" s="33"/>
      <c r="N435" s="33"/>
      <c r="O435" s="49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</row>
    <row r="436" ht="14.2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48"/>
      <c r="M436" s="33"/>
      <c r="N436" s="33"/>
      <c r="O436" s="49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</row>
    <row r="437" ht="14.2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48"/>
      <c r="M437" s="33"/>
      <c r="N437" s="33"/>
      <c r="O437" s="49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</row>
    <row r="438" ht="14.2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48"/>
      <c r="M438" s="33"/>
      <c r="N438" s="33"/>
      <c r="O438" s="49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</row>
    <row r="439" ht="14.2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48"/>
      <c r="M439" s="33"/>
      <c r="N439" s="33"/>
      <c r="O439" s="49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</row>
    <row r="440" ht="14.2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48"/>
      <c r="M440" s="33"/>
      <c r="N440" s="33"/>
      <c r="O440" s="49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</row>
    <row r="441" ht="14.2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48"/>
      <c r="M441" s="33"/>
      <c r="N441" s="33"/>
      <c r="O441" s="49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</row>
    <row r="442" ht="14.2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48"/>
      <c r="M442" s="33"/>
      <c r="N442" s="33"/>
      <c r="O442" s="49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</row>
    <row r="443" ht="14.2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48"/>
      <c r="M443" s="33"/>
      <c r="N443" s="33"/>
      <c r="O443" s="49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</row>
    <row r="444" ht="14.2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48"/>
      <c r="M444" s="33"/>
      <c r="N444" s="33"/>
      <c r="O444" s="49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</row>
    <row r="445" ht="14.2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48"/>
      <c r="M445" s="33"/>
      <c r="N445" s="33"/>
      <c r="O445" s="49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</row>
    <row r="446" ht="14.2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48"/>
      <c r="M446" s="33"/>
      <c r="N446" s="33"/>
      <c r="O446" s="49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</row>
    <row r="447" ht="14.2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48"/>
      <c r="M447" s="33"/>
      <c r="N447" s="33"/>
      <c r="O447" s="49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</row>
    <row r="448" ht="14.2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48"/>
      <c r="M448" s="33"/>
      <c r="N448" s="33"/>
      <c r="O448" s="49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</row>
    <row r="449" ht="14.2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48"/>
      <c r="M449" s="33"/>
      <c r="N449" s="33"/>
      <c r="O449" s="49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</row>
    <row r="450" ht="14.2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48"/>
      <c r="M450" s="33"/>
      <c r="N450" s="33"/>
      <c r="O450" s="49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</row>
    <row r="451" ht="14.2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48"/>
      <c r="M451" s="33"/>
      <c r="N451" s="33"/>
      <c r="O451" s="49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</row>
    <row r="452" ht="14.2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48"/>
      <c r="M452" s="33"/>
      <c r="N452" s="33"/>
      <c r="O452" s="49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</row>
    <row r="453" ht="14.2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48"/>
      <c r="M453" s="33"/>
      <c r="N453" s="33"/>
      <c r="O453" s="49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</row>
    <row r="454" ht="14.2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48"/>
      <c r="M454" s="33"/>
      <c r="N454" s="33"/>
      <c r="O454" s="49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</row>
    <row r="455" ht="14.2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48"/>
      <c r="M455" s="33"/>
      <c r="N455" s="33"/>
      <c r="O455" s="49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</row>
    <row r="456" ht="14.2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48"/>
      <c r="M456" s="33"/>
      <c r="N456" s="33"/>
      <c r="O456" s="49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</row>
    <row r="457" ht="14.2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48"/>
      <c r="M457" s="33"/>
      <c r="N457" s="33"/>
      <c r="O457" s="49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</row>
    <row r="458" ht="14.2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48"/>
      <c r="M458" s="33"/>
      <c r="N458" s="33"/>
      <c r="O458" s="49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</row>
    <row r="459" ht="14.2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48"/>
      <c r="M459" s="33"/>
      <c r="N459" s="33"/>
      <c r="O459" s="49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</row>
    <row r="460" ht="14.2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48"/>
      <c r="M460" s="33"/>
      <c r="N460" s="33"/>
      <c r="O460" s="49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</row>
    <row r="461" ht="14.2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48"/>
      <c r="M461" s="33"/>
      <c r="N461" s="33"/>
      <c r="O461" s="49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</row>
    <row r="462" ht="14.2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48"/>
      <c r="M462" s="33"/>
      <c r="N462" s="33"/>
      <c r="O462" s="49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</row>
    <row r="463" ht="14.2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48"/>
      <c r="M463" s="33"/>
      <c r="N463" s="33"/>
      <c r="O463" s="49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</row>
    <row r="464" ht="14.2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48"/>
      <c r="M464" s="33"/>
      <c r="N464" s="33"/>
      <c r="O464" s="49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</row>
    <row r="465" ht="14.2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48"/>
      <c r="M465" s="33"/>
      <c r="N465" s="33"/>
      <c r="O465" s="49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</row>
    <row r="466" ht="14.2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48"/>
      <c r="M466" s="33"/>
      <c r="N466" s="33"/>
      <c r="O466" s="49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</row>
    <row r="467" ht="14.2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48"/>
      <c r="M467" s="33"/>
      <c r="N467" s="33"/>
      <c r="O467" s="49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</row>
    <row r="468" ht="14.2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48"/>
      <c r="M468" s="33"/>
      <c r="N468" s="33"/>
      <c r="O468" s="49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</row>
    <row r="469" ht="14.2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48"/>
      <c r="M469" s="33"/>
      <c r="N469" s="33"/>
      <c r="O469" s="49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</row>
    <row r="470" ht="14.2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48"/>
      <c r="M470" s="33"/>
      <c r="N470" s="33"/>
      <c r="O470" s="49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</row>
    <row r="471" ht="14.2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48"/>
      <c r="M471" s="33"/>
      <c r="N471" s="33"/>
      <c r="O471" s="49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</row>
    <row r="472" ht="14.2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48"/>
      <c r="M472" s="33"/>
      <c r="N472" s="33"/>
      <c r="O472" s="49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</row>
    <row r="473" ht="14.2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48"/>
      <c r="M473" s="33"/>
      <c r="N473" s="33"/>
      <c r="O473" s="49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</row>
    <row r="474" ht="14.2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48"/>
      <c r="M474" s="33"/>
      <c r="N474" s="33"/>
      <c r="O474" s="49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</row>
    <row r="475" ht="14.2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48"/>
      <c r="M475" s="33"/>
      <c r="N475" s="33"/>
      <c r="O475" s="49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</row>
    <row r="476" ht="14.2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48"/>
      <c r="M476" s="33"/>
      <c r="N476" s="33"/>
      <c r="O476" s="49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</row>
    <row r="477" ht="14.2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48"/>
      <c r="M477" s="33"/>
      <c r="N477" s="33"/>
      <c r="O477" s="49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</row>
    <row r="478" ht="14.2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48"/>
      <c r="M478" s="33"/>
      <c r="N478" s="33"/>
      <c r="O478" s="49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</row>
    <row r="479" ht="14.2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48"/>
      <c r="M479" s="33"/>
      <c r="N479" s="33"/>
      <c r="O479" s="49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</row>
    <row r="480" ht="14.2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48"/>
      <c r="M480" s="33"/>
      <c r="N480" s="33"/>
      <c r="O480" s="49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</row>
    <row r="481" ht="14.2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48"/>
      <c r="M481" s="33"/>
      <c r="N481" s="33"/>
      <c r="O481" s="49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</row>
    <row r="482" ht="14.2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48"/>
      <c r="M482" s="33"/>
      <c r="N482" s="33"/>
      <c r="O482" s="49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</row>
    <row r="483" ht="14.2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48"/>
      <c r="M483" s="33"/>
      <c r="N483" s="33"/>
      <c r="O483" s="49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</row>
    <row r="484" ht="14.2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48"/>
      <c r="M484" s="33"/>
      <c r="N484" s="33"/>
      <c r="O484" s="49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</row>
    <row r="485" ht="14.2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48"/>
      <c r="M485" s="33"/>
      <c r="N485" s="33"/>
      <c r="O485" s="49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</row>
    <row r="486" ht="14.2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48"/>
      <c r="M486" s="33"/>
      <c r="N486" s="33"/>
      <c r="O486" s="49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</row>
    <row r="487" ht="14.2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48"/>
      <c r="M487" s="33"/>
      <c r="N487" s="33"/>
      <c r="O487" s="49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</row>
    <row r="488" ht="14.2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48"/>
      <c r="M488" s="33"/>
      <c r="N488" s="33"/>
      <c r="O488" s="49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</row>
    <row r="489" ht="14.2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48"/>
      <c r="M489" s="33"/>
      <c r="N489" s="33"/>
      <c r="O489" s="49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</row>
    <row r="490" ht="14.2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48"/>
      <c r="M490" s="33"/>
      <c r="N490" s="33"/>
      <c r="O490" s="49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</row>
    <row r="491" ht="14.2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48"/>
      <c r="M491" s="33"/>
      <c r="N491" s="33"/>
      <c r="O491" s="49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</row>
    <row r="492" ht="14.2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48"/>
      <c r="M492" s="33"/>
      <c r="N492" s="33"/>
      <c r="O492" s="49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</row>
    <row r="493" ht="14.2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48"/>
      <c r="M493" s="33"/>
      <c r="N493" s="33"/>
      <c r="O493" s="49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</row>
    <row r="494" ht="14.2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48"/>
      <c r="M494" s="33"/>
      <c r="N494" s="33"/>
      <c r="O494" s="49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</row>
    <row r="495" ht="14.2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48"/>
      <c r="M495" s="33"/>
      <c r="N495" s="33"/>
      <c r="O495" s="49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</row>
    <row r="496" ht="14.2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48"/>
      <c r="M496" s="33"/>
      <c r="N496" s="33"/>
      <c r="O496" s="49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</row>
    <row r="497" ht="14.2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48"/>
      <c r="M497" s="33"/>
      <c r="N497" s="33"/>
      <c r="O497" s="49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</row>
    <row r="498" ht="14.2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48"/>
      <c r="M498" s="33"/>
      <c r="N498" s="33"/>
      <c r="O498" s="49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</row>
    <row r="499" ht="14.2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48"/>
      <c r="M499" s="33"/>
      <c r="N499" s="33"/>
      <c r="O499" s="49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</row>
    <row r="500" ht="14.2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48"/>
      <c r="M500" s="33"/>
      <c r="N500" s="33"/>
      <c r="O500" s="49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</row>
    <row r="501" ht="14.2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48"/>
      <c r="M501" s="33"/>
      <c r="N501" s="33"/>
      <c r="O501" s="49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</row>
    <row r="502" ht="14.2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48"/>
      <c r="M502" s="33"/>
      <c r="N502" s="33"/>
      <c r="O502" s="49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</row>
    <row r="503" ht="14.2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48"/>
      <c r="M503" s="33"/>
      <c r="N503" s="33"/>
      <c r="O503" s="49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</row>
    <row r="504" ht="14.2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48"/>
      <c r="M504" s="33"/>
      <c r="N504" s="33"/>
      <c r="O504" s="49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</row>
    <row r="505" ht="14.2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48"/>
      <c r="M505" s="33"/>
      <c r="N505" s="33"/>
      <c r="O505" s="49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</row>
    <row r="506" ht="14.2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48"/>
      <c r="M506" s="33"/>
      <c r="N506" s="33"/>
      <c r="O506" s="49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</row>
    <row r="507" ht="14.2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48"/>
      <c r="M507" s="33"/>
      <c r="N507" s="33"/>
      <c r="O507" s="49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</row>
    <row r="508" ht="14.2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48"/>
      <c r="M508" s="33"/>
      <c r="N508" s="33"/>
      <c r="O508" s="49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</row>
    <row r="509" ht="14.2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48"/>
      <c r="M509" s="33"/>
      <c r="N509" s="33"/>
      <c r="O509" s="49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</row>
    <row r="510" ht="14.2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48"/>
      <c r="M510" s="33"/>
      <c r="N510" s="33"/>
      <c r="O510" s="49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</row>
    <row r="511" ht="14.2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48"/>
      <c r="M511" s="33"/>
      <c r="N511" s="33"/>
      <c r="O511" s="49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</row>
    <row r="512" ht="14.2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48"/>
      <c r="M512" s="33"/>
      <c r="N512" s="33"/>
      <c r="O512" s="49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</row>
    <row r="513" ht="14.2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48"/>
      <c r="M513" s="33"/>
      <c r="N513" s="33"/>
      <c r="O513" s="49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</row>
    <row r="514" ht="14.2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48"/>
      <c r="M514" s="33"/>
      <c r="N514" s="33"/>
      <c r="O514" s="49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</row>
    <row r="515" ht="14.2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48"/>
      <c r="M515" s="33"/>
      <c r="N515" s="33"/>
      <c r="O515" s="49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</row>
    <row r="516" ht="14.2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48"/>
      <c r="M516" s="33"/>
      <c r="N516" s="33"/>
      <c r="O516" s="49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</row>
    <row r="517" ht="14.2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48"/>
      <c r="M517" s="33"/>
      <c r="N517" s="33"/>
      <c r="O517" s="49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</row>
    <row r="518" ht="14.2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48"/>
      <c r="M518" s="33"/>
      <c r="N518" s="33"/>
      <c r="O518" s="49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</row>
    <row r="519" ht="14.2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48"/>
      <c r="M519" s="33"/>
      <c r="N519" s="33"/>
      <c r="O519" s="49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</row>
    <row r="520" ht="14.2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48"/>
      <c r="M520" s="33"/>
      <c r="N520" s="33"/>
      <c r="O520" s="49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</row>
    <row r="521" ht="14.2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48"/>
      <c r="M521" s="33"/>
      <c r="N521" s="33"/>
      <c r="O521" s="49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</row>
    <row r="522" ht="14.2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48"/>
      <c r="M522" s="33"/>
      <c r="N522" s="33"/>
      <c r="O522" s="49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</row>
    <row r="523" ht="14.2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48"/>
      <c r="M523" s="33"/>
      <c r="N523" s="33"/>
      <c r="O523" s="49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</row>
    <row r="524" ht="14.2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48"/>
      <c r="M524" s="33"/>
      <c r="N524" s="33"/>
      <c r="O524" s="49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</row>
    <row r="525" ht="14.2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48"/>
      <c r="M525" s="33"/>
      <c r="N525" s="33"/>
      <c r="O525" s="49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</row>
    <row r="526" ht="14.2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48"/>
      <c r="M526" s="33"/>
      <c r="N526" s="33"/>
      <c r="O526" s="49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</row>
    <row r="527" ht="14.2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48"/>
      <c r="M527" s="33"/>
      <c r="N527" s="33"/>
      <c r="O527" s="49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</row>
    <row r="528" ht="14.2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48"/>
      <c r="M528" s="33"/>
      <c r="N528" s="33"/>
      <c r="O528" s="49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</row>
    <row r="529" ht="14.2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48"/>
      <c r="M529" s="33"/>
      <c r="N529" s="33"/>
      <c r="O529" s="49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</row>
    <row r="530" ht="14.2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48"/>
      <c r="M530" s="33"/>
      <c r="N530" s="33"/>
      <c r="O530" s="49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</row>
    <row r="531" ht="14.2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48"/>
      <c r="M531" s="33"/>
      <c r="N531" s="33"/>
      <c r="O531" s="49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</row>
    <row r="532" ht="14.2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48"/>
      <c r="M532" s="33"/>
      <c r="N532" s="33"/>
      <c r="O532" s="49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</row>
    <row r="533" ht="14.2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48"/>
      <c r="M533" s="33"/>
      <c r="N533" s="33"/>
      <c r="O533" s="49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</row>
    <row r="534" ht="14.2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48"/>
      <c r="M534" s="33"/>
      <c r="N534" s="33"/>
      <c r="O534" s="49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</row>
    <row r="535" ht="14.2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48"/>
      <c r="M535" s="33"/>
      <c r="N535" s="33"/>
      <c r="O535" s="49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</row>
    <row r="536" ht="14.2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48"/>
      <c r="M536" s="33"/>
      <c r="N536" s="33"/>
      <c r="O536" s="49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</row>
    <row r="537" ht="14.2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48"/>
      <c r="M537" s="33"/>
      <c r="N537" s="33"/>
      <c r="O537" s="49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</row>
    <row r="538" ht="14.2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48"/>
      <c r="M538" s="33"/>
      <c r="N538" s="33"/>
      <c r="O538" s="49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</row>
    <row r="539" ht="14.2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48"/>
      <c r="M539" s="33"/>
      <c r="N539" s="33"/>
      <c r="O539" s="49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</row>
    <row r="540" ht="14.2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48"/>
      <c r="M540" s="33"/>
      <c r="N540" s="33"/>
      <c r="O540" s="49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</row>
    <row r="541" ht="14.2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48"/>
      <c r="M541" s="33"/>
      <c r="N541" s="33"/>
      <c r="O541" s="49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</row>
    <row r="542" ht="14.2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48"/>
      <c r="M542" s="33"/>
      <c r="N542" s="33"/>
      <c r="O542" s="49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</row>
    <row r="543" ht="14.2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48"/>
      <c r="M543" s="33"/>
      <c r="N543" s="33"/>
      <c r="O543" s="49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</row>
    <row r="544" ht="14.2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48"/>
      <c r="M544" s="33"/>
      <c r="N544" s="33"/>
      <c r="O544" s="49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</row>
    <row r="545" ht="14.2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48"/>
      <c r="M545" s="33"/>
      <c r="N545" s="33"/>
      <c r="O545" s="49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</row>
    <row r="546" ht="14.2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48"/>
      <c r="M546" s="33"/>
      <c r="N546" s="33"/>
      <c r="O546" s="49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</row>
    <row r="547" ht="14.2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48"/>
      <c r="M547" s="33"/>
      <c r="N547" s="33"/>
      <c r="O547" s="49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</row>
    <row r="548" ht="14.2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48"/>
      <c r="M548" s="33"/>
      <c r="N548" s="33"/>
      <c r="O548" s="49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</row>
    <row r="549" ht="14.2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48"/>
      <c r="M549" s="33"/>
      <c r="N549" s="33"/>
      <c r="O549" s="49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</row>
    <row r="550" ht="14.2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48"/>
      <c r="M550" s="33"/>
      <c r="N550" s="33"/>
      <c r="O550" s="49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</row>
    <row r="551" ht="14.2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48"/>
      <c r="M551" s="33"/>
      <c r="N551" s="33"/>
      <c r="O551" s="49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</row>
    <row r="552" ht="14.2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48"/>
      <c r="M552" s="33"/>
      <c r="N552" s="33"/>
      <c r="O552" s="49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</row>
    <row r="553" ht="14.2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48"/>
      <c r="M553" s="33"/>
      <c r="N553" s="33"/>
      <c r="O553" s="49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</row>
    <row r="554" ht="14.2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48"/>
      <c r="M554" s="33"/>
      <c r="N554" s="33"/>
      <c r="O554" s="49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</row>
    <row r="555" ht="14.2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48"/>
      <c r="M555" s="33"/>
      <c r="N555" s="33"/>
      <c r="O555" s="49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</row>
    <row r="556" ht="14.2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48"/>
      <c r="M556" s="33"/>
      <c r="N556" s="33"/>
      <c r="O556" s="49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</row>
    <row r="557" ht="14.2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48"/>
      <c r="M557" s="33"/>
      <c r="N557" s="33"/>
      <c r="O557" s="49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</row>
    <row r="558" ht="14.2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48"/>
      <c r="M558" s="33"/>
      <c r="N558" s="33"/>
      <c r="O558" s="49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</row>
    <row r="559" ht="14.2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48"/>
      <c r="M559" s="33"/>
      <c r="N559" s="33"/>
      <c r="O559" s="49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</row>
    <row r="560" ht="14.2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48"/>
      <c r="M560" s="33"/>
      <c r="N560" s="33"/>
      <c r="O560" s="49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</row>
    <row r="561" ht="14.2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48"/>
      <c r="M561" s="33"/>
      <c r="N561" s="33"/>
      <c r="O561" s="49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</row>
    <row r="562" ht="14.2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48"/>
      <c r="M562" s="33"/>
      <c r="N562" s="33"/>
      <c r="O562" s="49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</row>
    <row r="563" ht="14.2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48"/>
      <c r="M563" s="33"/>
      <c r="N563" s="33"/>
      <c r="O563" s="49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</row>
    <row r="564" ht="14.2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48"/>
      <c r="M564" s="33"/>
      <c r="N564" s="33"/>
      <c r="O564" s="49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</row>
    <row r="565" ht="14.2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48"/>
      <c r="M565" s="33"/>
      <c r="N565" s="33"/>
      <c r="O565" s="49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</row>
    <row r="566" ht="14.2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48"/>
      <c r="M566" s="33"/>
      <c r="N566" s="33"/>
      <c r="O566" s="49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</row>
    <row r="567" ht="14.2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48"/>
      <c r="M567" s="33"/>
      <c r="N567" s="33"/>
      <c r="O567" s="49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</row>
    <row r="568" ht="14.2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48"/>
      <c r="M568" s="33"/>
      <c r="N568" s="33"/>
      <c r="O568" s="49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</row>
    <row r="569" ht="14.2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48"/>
      <c r="M569" s="33"/>
      <c r="N569" s="33"/>
      <c r="O569" s="49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</row>
    <row r="570" ht="14.2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48"/>
      <c r="M570" s="33"/>
      <c r="N570" s="33"/>
      <c r="O570" s="49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</row>
    <row r="571" ht="14.2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48"/>
      <c r="M571" s="33"/>
      <c r="N571" s="33"/>
      <c r="O571" s="49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</row>
    <row r="572" ht="14.2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48"/>
      <c r="M572" s="33"/>
      <c r="N572" s="33"/>
      <c r="O572" s="49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</row>
    <row r="573" ht="14.2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48"/>
      <c r="M573" s="33"/>
      <c r="N573" s="33"/>
      <c r="O573" s="49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</row>
    <row r="574" ht="14.2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48"/>
      <c r="M574" s="33"/>
      <c r="N574" s="33"/>
      <c r="O574" s="49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</row>
    <row r="575" ht="14.2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48"/>
      <c r="M575" s="33"/>
      <c r="N575" s="33"/>
      <c r="O575" s="49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</row>
    <row r="576" ht="14.2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48"/>
      <c r="M576" s="33"/>
      <c r="N576" s="33"/>
      <c r="O576" s="49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</row>
    <row r="577" ht="14.2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48"/>
      <c r="M577" s="33"/>
      <c r="N577" s="33"/>
      <c r="O577" s="49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</row>
    <row r="578" ht="14.2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48"/>
      <c r="M578" s="33"/>
      <c r="N578" s="33"/>
      <c r="O578" s="49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</row>
    <row r="579" ht="14.2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48"/>
      <c r="M579" s="33"/>
      <c r="N579" s="33"/>
      <c r="O579" s="49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</row>
    <row r="580" ht="14.2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48"/>
      <c r="M580" s="33"/>
      <c r="N580" s="33"/>
      <c r="O580" s="49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</row>
    <row r="581" ht="14.2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48"/>
      <c r="M581" s="33"/>
      <c r="N581" s="33"/>
      <c r="O581" s="49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</row>
    <row r="582" ht="14.2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48"/>
      <c r="M582" s="33"/>
      <c r="N582" s="33"/>
      <c r="O582" s="49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</row>
    <row r="583" ht="14.2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48"/>
      <c r="M583" s="33"/>
      <c r="N583" s="33"/>
      <c r="O583" s="49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</row>
    <row r="584" ht="14.2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48"/>
      <c r="M584" s="33"/>
      <c r="N584" s="33"/>
      <c r="O584" s="49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</row>
    <row r="585" ht="14.2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48"/>
      <c r="M585" s="33"/>
      <c r="N585" s="33"/>
      <c r="O585" s="49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</row>
    <row r="586" ht="14.2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48"/>
      <c r="M586" s="33"/>
      <c r="N586" s="33"/>
      <c r="O586" s="49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</row>
    <row r="587" ht="14.2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48"/>
      <c r="M587" s="33"/>
      <c r="N587" s="33"/>
      <c r="O587" s="49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</row>
    <row r="588" ht="14.2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48"/>
      <c r="M588" s="33"/>
      <c r="N588" s="33"/>
      <c r="O588" s="49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</row>
    <row r="589" ht="14.2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48"/>
      <c r="M589" s="33"/>
      <c r="N589" s="33"/>
      <c r="O589" s="49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</row>
    <row r="590" ht="14.2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48"/>
      <c r="M590" s="33"/>
      <c r="N590" s="33"/>
      <c r="O590" s="49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</row>
    <row r="591" ht="14.2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48"/>
      <c r="M591" s="33"/>
      <c r="N591" s="33"/>
      <c r="O591" s="49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</row>
    <row r="592" ht="14.2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48"/>
      <c r="M592" s="33"/>
      <c r="N592" s="33"/>
      <c r="O592" s="49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</row>
    <row r="593" ht="14.2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48"/>
      <c r="M593" s="33"/>
      <c r="N593" s="33"/>
      <c r="O593" s="49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</row>
    <row r="594" ht="14.2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48"/>
      <c r="M594" s="33"/>
      <c r="N594" s="33"/>
      <c r="O594" s="49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</row>
    <row r="595" ht="14.2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48"/>
      <c r="M595" s="33"/>
      <c r="N595" s="33"/>
      <c r="O595" s="49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</row>
    <row r="596" ht="14.2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48"/>
      <c r="M596" s="33"/>
      <c r="N596" s="33"/>
      <c r="O596" s="49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</row>
    <row r="597" ht="14.2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48"/>
      <c r="M597" s="33"/>
      <c r="N597" s="33"/>
      <c r="O597" s="49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</row>
    <row r="598" ht="14.2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48"/>
      <c r="M598" s="33"/>
      <c r="N598" s="33"/>
      <c r="O598" s="49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</row>
    <row r="599" ht="14.2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48"/>
      <c r="M599" s="33"/>
      <c r="N599" s="33"/>
      <c r="O599" s="49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</row>
    <row r="600" ht="14.2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48"/>
      <c r="M600" s="33"/>
      <c r="N600" s="33"/>
      <c r="O600" s="49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</row>
    <row r="601" ht="14.2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48"/>
      <c r="M601" s="33"/>
      <c r="N601" s="33"/>
      <c r="O601" s="49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</row>
    <row r="602" ht="14.2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48"/>
      <c r="M602" s="33"/>
      <c r="N602" s="33"/>
      <c r="O602" s="49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</row>
    <row r="603" ht="14.2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48"/>
      <c r="M603" s="33"/>
      <c r="N603" s="33"/>
      <c r="O603" s="49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</row>
    <row r="604" ht="14.2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48"/>
      <c r="M604" s="33"/>
      <c r="N604" s="33"/>
      <c r="O604" s="49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</row>
    <row r="605" ht="14.2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48"/>
      <c r="M605" s="33"/>
      <c r="N605" s="33"/>
      <c r="O605" s="49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</row>
    <row r="606" ht="14.2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48"/>
      <c r="M606" s="33"/>
      <c r="N606" s="33"/>
      <c r="O606" s="49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</row>
    <row r="607" ht="14.2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48"/>
      <c r="M607" s="33"/>
      <c r="N607" s="33"/>
      <c r="O607" s="49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</row>
    <row r="608" ht="14.2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48"/>
      <c r="M608" s="33"/>
      <c r="N608" s="33"/>
      <c r="O608" s="49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</row>
    <row r="609" ht="14.2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48"/>
      <c r="M609" s="33"/>
      <c r="N609" s="33"/>
      <c r="O609" s="49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</row>
    <row r="610" ht="14.2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48"/>
      <c r="M610" s="33"/>
      <c r="N610" s="33"/>
      <c r="O610" s="49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</row>
    <row r="611" ht="14.2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48"/>
      <c r="M611" s="33"/>
      <c r="N611" s="33"/>
      <c r="O611" s="49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</row>
    <row r="612" ht="14.2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48"/>
      <c r="M612" s="33"/>
      <c r="N612" s="33"/>
      <c r="O612" s="49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</row>
    <row r="613" ht="14.2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48"/>
      <c r="M613" s="33"/>
      <c r="N613" s="33"/>
      <c r="O613" s="49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</row>
    <row r="614" ht="14.2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48"/>
      <c r="M614" s="33"/>
      <c r="N614" s="33"/>
      <c r="O614" s="49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</row>
    <row r="615" ht="14.2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48"/>
      <c r="M615" s="33"/>
      <c r="N615" s="33"/>
      <c r="O615" s="49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</row>
    <row r="616" ht="14.2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48"/>
      <c r="M616" s="33"/>
      <c r="N616" s="33"/>
      <c r="O616" s="49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</row>
    <row r="617" ht="14.2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48"/>
      <c r="M617" s="33"/>
      <c r="N617" s="33"/>
      <c r="O617" s="49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</row>
    <row r="618" ht="14.2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48"/>
      <c r="M618" s="33"/>
      <c r="N618" s="33"/>
      <c r="O618" s="49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</row>
    <row r="619" ht="14.2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48"/>
      <c r="M619" s="33"/>
      <c r="N619" s="33"/>
      <c r="O619" s="49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</row>
    <row r="620" ht="14.2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48"/>
      <c r="M620" s="33"/>
      <c r="N620" s="33"/>
      <c r="O620" s="49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</row>
    <row r="621" ht="14.2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48"/>
      <c r="M621" s="33"/>
      <c r="N621" s="33"/>
      <c r="O621" s="49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</row>
    <row r="622" ht="14.2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48"/>
      <c r="M622" s="33"/>
      <c r="N622" s="33"/>
      <c r="O622" s="49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</row>
    <row r="623" ht="14.2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48"/>
      <c r="M623" s="33"/>
      <c r="N623" s="33"/>
      <c r="O623" s="49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</row>
    <row r="624" ht="14.2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48"/>
      <c r="M624" s="33"/>
      <c r="N624" s="33"/>
      <c r="O624" s="49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</row>
    <row r="625" ht="14.2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48"/>
      <c r="M625" s="33"/>
      <c r="N625" s="33"/>
      <c r="O625" s="49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</row>
    <row r="626" ht="14.2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48"/>
      <c r="M626" s="33"/>
      <c r="N626" s="33"/>
      <c r="O626" s="49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</row>
    <row r="627" ht="14.2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48"/>
      <c r="M627" s="33"/>
      <c r="N627" s="33"/>
      <c r="O627" s="49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</row>
    <row r="628" ht="14.2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48"/>
      <c r="M628" s="33"/>
      <c r="N628" s="33"/>
      <c r="O628" s="49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</row>
    <row r="629" ht="14.2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48"/>
      <c r="M629" s="33"/>
      <c r="N629" s="33"/>
      <c r="O629" s="49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</row>
    <row r="630" ht="14.2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48"/>
      <c r="M630" s="33"/>
      <c r="N630" s="33"/>
      <c r="O630" s="49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</row>
    <row r="631" ht="14.2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48"/>
      <c r="M631" s="33"/>
      <c r="N631" s="33"/>
      <c r="O631" s="49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</row>
    <row r="632" ht="14.2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48"/>
      <c r="M632" s="33"/>
      <c r="N632" s="33"/>
      <c r="O632" s="49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</row>
    <row r="633" ht="14.2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48"/>
      <c r="M633" s="33"/>
      <c r="N633" s="33"/>
      <c r="O633" s="49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</row>
    <row r="634" ht="14.2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48"/>
      <c r="M634" s="33"/>
      <c r="N634" s="33"/>
      <c r="O634" s="49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</row>
    <row r="635" ht="14.2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48"/>
      <c r="M635" s="33"/>
      <c r="N635" s="33"/>
      <c r="O635" s="49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</row>
    <row r="636" ht="14.2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48"/>
      <c r="M636" s="33"/>
      <c r="N636" s="33"/>
      <c r="O636" s="49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</row>
    <row r="637" ht="14.2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48"/>
      <c r="M637" s="33"/>
      <c r="N637" s="33"/>
      <c r="O637" s="49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</row>
    <row r="638" ht="14.2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48"/>
      <c r="M638" s="33"/>
      <c r="N638" s="33"/>
      <c r="O638" s="49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</row>
    <row r="639" ht="14.2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48"/>
      <c r="M639" s="33"/>
      <c r="N639" s="33"/>
      <c r="O639" s="49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</row>
    <row r="640" ht="14.2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48"/>
      <c r="M640" s="33"/>
      <c r="N640" s="33"/>
      <c r="O640" s="49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</row>
    <row r="641" ht="14.2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48"/>
      <c r="M641" s="33"/>
      <c r="N641" s="33"/>
      <c r="O641" s="49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</row>
    <row r="642" ht="14.2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48"/>
      <c r="M642" s="33"/>
      <c r="N642" s="33"/>
      <c r="O642" s="49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</row>
    <row r="643" ht="14.2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48"/>
      <c r="M643" s="33"/>
      <c r="N643" s="33"/>
      <c r="O643" s="49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</row>
    <row r="644" ht="14.2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48"/>
      <c r="M644" s="33"/>
      <c r="N644" s="33"/>
      <c r="O644" s="49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</row>
    <row r="645" ht="14.2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48"/>
      <c r="M645" s="33"/>
      <c r="N645" s="33"/>
      <c r="O645" s="49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</row>
    <row r="646" ht="14.2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48"/>
      <c r="M646" s="33"/>
      <c r="N646" s="33"/>
      <c r="O646" s="49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</row>
    <row r="647" ht="14.2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48"/>
      <c r="M647" s="33"/>
      <c r="N647" s="33"/>
      <c r="O647" s="49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</row>
    <row r="648" ht="14.2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48"/>
      <c r="M648" s="33"/>
      <c r="N648" s="33"/>
      <c r="O648" s="49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</row>
    <row r="649" ht="14.2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48"/>
      <c r="M649" s="33"/>
      <c r="N649" s="33"/>
      <c r="O649" s="49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</row>
    <row r="650" ht="14.2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48"/>
      <c r="M650" s="33"/>
      <c r="N650" s="33"/>
      <c r="O650" s="49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</row>
    <row r="651" ht="14.2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48"/>
      <c r="M651" s="33"/>
      <c r="N651" s="33"/>
      <c r="O651" s="49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</row>
    <row r="652" ht="14.2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48"/>
      <c r="M652" s="33"/>
      <c r="N652" s="33"/>
      <c r="O652" s="49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</row>
    <row r="653" ht="14.2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48"/>
      <c r="M653" s="33"/>
      <c r="N653" s="33"/>
      <c r="O653" s="49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</row>
    <row r="654" ht="14.2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48"/>
      <c r="M654" s="33"/>
      <c r="N654" s="33"/>
      <c r="O654" s="49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</row>
    <row r="655" ht="14.2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48"/>
      <c r="M655" s="33"/>
      <c r="N655" s="33"/>
      <c r="O655" s="49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</row>
    <row r="656" ht="14.2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48"/>
      <c r="M656" s="33"/>
      <c r="N656" s="33"/>
      <c r="O656" s="49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</row>
    <row r="657" ht="14.2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48"/>
      <c r="M657" s="33"/>
      <c r="N657" s="33"/>
      <c r="O657" s="49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</row>
    <row r="658" ht="14.2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48"/>
      <c r="M658" s="33"/>
      <c r="N658" s="33"/>
      <c r="O658" s="49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</row>
    <row r="659" ht="14.2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48"/>
      <c r="M659" s="33"/>
      <c r="N659" s="33"/>
      <c r="O659" s="49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</row>
    <row r="660" ht="14.2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48"/>
      <c r="M660" s="33"/>
      <c r="N660" s="33"/>
      <c r="O660" s="49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</row>
    <row r="661" ht="14.2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48"/>
      <c r="M661" s="33"/>
      <c r="N661" s="33"/>
      <c r="O661" s="49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</row>
    <row r="662" ht="14.2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48"/>
      <c r="M662" s="33"/>
      <c r="N662" s="33"/>
      <c r="O662" s="49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</row>
    <row r="663" ht="14.2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48"/>
      <c r="M663" s="33"/>
      <c r="N663" s="33"/>
      <c r="O663" s="49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</row>
    <row r="664" ht="14.2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48"/>
      <c r="M664" s="33"/>
      <c r="N664" s="33"/>
      <c r="O664" s="49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</row>
    <row r="665" ht="14.2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48"/>
      <c r="M665" s="33"/>
      <c r="N665" s="33"/>
      <c r="O665" s="49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</row>
    <row r="666" ht="14.2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48"/>
      <c r="M666" s="33"/>
      <c r="N666" s="33"/>
      <c r="O666" s="49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</row>
    <row r="667" ht="14.2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48"/>
      <c r="M667" s="33"/>
      <c r="N667" s="33"/>
      <c r="O667" s="49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</row>
    <row r="668" ht="14.2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48"/>
      <c r="M668" s="33"/>
      <c r="N668" s="33"/>
      <c r="O668" s="49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</row>
    <row r="669" ht="14.2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48"/>
      <c r="M669" s="33"/>
      <c r="N669" s="33"/>
      <c r="O669" s="49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</row>
    <row r="670" ht="14.2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48"/>
      <c r="M670" s="33"/>
      <c r="N670" s="33"/>
      <c r="O670" s="49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</row>
    <row r="671" ht="14.2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48"/>
      <c r="M671" s="33"/>
      <c r="N671" s="33"/>
      <c r="O671" s="49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</row>
    <row r="672" ht="14.2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48"/>
      <c r="M672" s="33"/>
      <c r="N672" s="33"/>
      <c r="O672" s="49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</row>
    <row r="673" ht="14.2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48"/>
      <c r="M673" s="33"/>
      <c r="N673" s="33"/>
      <c r="O673" s="49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</row>
    <row r="674" ht="14.2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48"/>
      <c r="M674" s="33"/>
      <c r="N674" s="33"/>
      <c r="O674" s="49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</row>
    <row r="675" ht="14.2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48"/>
      <c r="M675" s="33"/>
      <c r="N675" s="33"/>
      <c r="O675" s="49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</row>
    <row r="676" ht="14.2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48"/>
      <c r="M676" s="33"/>
      <c r="N676" s="33"/>
      <c r="O676" s="49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</row>
    <row r="677" ht="14.2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48"/>
      <c r="M677" s="33"/>
      <c r="N677" s="33"/>
      <c r="O677" s="49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</row>
    <row r="678" ht="14.2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48"/>
      <c r="M678" s="33"/>
      <c r="N678" s="33"/>
      <c r="O678" s="49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</row>
    <row r="679" ht="14.2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48"/>
      <c r="M679" s="33"/>
      <c r="N679" s="33"/>
      <c r="O679" s="49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</row>
    <row r="680" ht="14.2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48"/>
      <c r="M680" s="33"/>
      <c r="N680" s="33"/>
      <c r="O680" s="49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</row>
    <row r="681" ht="14.2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48"/>
      <c r="M681" s="33"/>
      <c r="N681" s="33"/>
      <c r="O681" s="49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</row>
    <row r="682" ht="14.2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48"/>
      <c r="M682" s="33"/>
      <c r="N682" s="33"/>
      <c r="O682" s="49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</row>
    <row r="683" ht="14.2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48"/>
      <c r="M683" s="33"/>
      <c r="N683" s="33"/>
      <c r="O683" s="49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</row>
    <row r="684" ht="14.2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48"/>
      <c r="M684" s="33"/>
      <c r="N684" s="33"/>
      <c r="O684" s="49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</row>
    <row r="685" ht="14.2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48"/>
      <c r="M685" s="33"/>
      <c r="N685" s="33"/>
      <c r="O685" s="49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</row>
    <row r="686" ht="14.2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48"/>
      <c r="M686" s="33"/>
      <c r="N686" s="33"/>
      <c r="O686" s="49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</row>
    <row r="687" ht="14.2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48"/>
      <c r="M687" s="33"/>
      <c r="N687" s="33"/>
      <c r="O687" s="49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</row>
    <row r="688" ht="14.2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48"/>
      <c r="M688" s="33"/>
      <c r="N688" s="33"/>
      <c r="O688" s="49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</row>
    <row r="689" ht="14.2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48"/>
      <c r="M689" s="33"/>
      <c r="N689" s="33"/>
      <c r="O689" s="49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</row>
    <row r="690" ht="14.2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48"/>
      <c r="M690" s="33"/>
      <c r="N690" s="33"/>
      <c r="O690" s="49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</row>
    <row r="691" ht="14.2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48"/>
      <c r="M691" s="33"/>
      <c r="N691" s="33"/>
      <c r="O691" s="49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</row>
    <row r="692" ht="14.2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48"/>
      <c r="M692" s="33"/>
      <c r="N692" s="33"/>
      <c r="O692" s="49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</row>
    <row r="693" ht="14.2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48"/>
      <c r="M693" s="33"/>
      <c r="N693" s="33"/>
      <c r="O693" s="49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</row>
    <row r="694" ht="14.2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48"/>
      <c r="M694" s="33"/>
      <c r="N694" s="33"/>
      <c r="O694" s="49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</row>
    <row r="695" ht="14.2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48"/>
      <c r="M695" s="33"/>
      <c r="N695" s="33"/>
      <c r="O695" s="49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</row>
    <row r="696" ht="14.2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48"/>
      <c r="M696" s="33"/>
      <c r="N696" s="33"/>
      <c r="O696" s="49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</row>
    <row r="697" ht="14.2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48"/>
      <c r="M697" s="33"/>
      <c r="N697" s="33"/>
      <c r="O697" s="49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</row>
    <row r="698" ht="14.2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48"/>
      <c r="M698" s="33"/>
      <c r="N698" s="33"/>
      <c r="O698" s="49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</row>
    <row r="699" ht="14.2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48"/>
      <c r="M699" s="33"/>
      <c r="N699" s="33"/>
      <c r="O699" s="49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</row>
    <row r="700" ht="14.2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48"/>
      <c r="M700" s="33"/>
      <c r="N700" s="33"/>
      <c r="O700" s="49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</row>
    <row r="701" ht="14.2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48"/>
      <c r="M701" s="33"/>
      <c r="N701" s="33"/>
      <c r="O701" s="49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</row>
    <row r="702" ht="14.2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48"/>
      <c r="M702" s="33"/>
      <c r="N702" s="33"/>
      <c r="O702" s="49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</row>
    <row r="703" ht="14.2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48"/>
      <c r="M703" s="33"/>
      <c r="N703" s="33"/>
      <c r="O703" s="49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</row>
    <row r="704" ht="14.2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48"/>
      <c r="M704" s="33"/>
      <c r="N704" s="33"/>
      <c r="O704" s="49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</row>
    <row r="705" ht="14.2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48"/>
      <c r="M705" s="33"/>
      <c r="N705" s="33"/>
      <c r="O705" s="49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</row>
    <row r="706" ht="14.2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48"/>
      <c r="M706" s="33"/>
      <c r="N706" s="33"/>
      <c r="O706" s="49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</row>
    <row r="707" ht="14.2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48"/>
      <c r="M707" s="33"/>
      <c r="N707" s="33"/>
      <c r="O707" s="49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</row>
    <row r="708" ht="14.2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48"/>
      <c r="M708" s="33"/>
      <c r="N708" s="33"/>
      <c r="O708" s="49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</row>
    <row r="709" ht="14.2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48"/>
      <c r="M709" s="33"/>
      <c r="N709" s="33"/>
      <c r="O709" s="49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</row>
    <row r="710" ht="14.2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48"/>
      <c r="M710" s="33"/>
      <c r="N710" s="33"/>
      <c r="O710" s="49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</row>
    <row r="711" ht="14.2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48"/>
      <c r="M711" s="33"/>
      <c r="N711" s="33"/>
      <c r="O711" s="49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</row>
    <row r="712" ht="14.2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48"/>
      <c r="M712" s="33"/>
      <c r="N712" s="33"/>
      <c r="O712" s="49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</row>
    <row r="713" ht="14.2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48"/>
      <c r="M713" s="33"/>
      <c r="N713" s="33"/>
      <c r="O713" s="49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</row>
    <row r="714" ht="14.2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48"/>
      <c r="M714" s="33"/>
      <c r="N714" s="33"/>
      <c r="O714" s="49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</row>
    <row r="715" ht="14.2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48"/>
      <c r="M715" s="33"/>
      <c r="N715" s="33"/>
      <c r="O715" s="49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</row>
    <row r="716" ht="14.2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48"/>
      <c r="M716" s="33"/>
      <c r="N716" s="33"/>
      <c r="O716" s="49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</row>
    <row r="717" ht="14.2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48"/>
      <c r="M717" s="33"/>
      <c r="N717" s="33"/>
      <c r="O717" s="49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</row>
    <row r="718" ht="14.2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48"/>
      <c r="M718" s="33"/>
      <c r="N718" s="33"/>
      <c r="O718" s="49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</row>
    <row r="719" ht="14.2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48"/>
      <c r="M719" s="33"/>
      <c r="N719" s="33"/>
      <c r="O719" s="49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</row>
    <row r="720" ht="14.2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48"/>
      <c r="M720" s="33"/>
      <c r="N720" s="33"/>
      <c r="O720" s="49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</row>
    <row r="721" ht="14.2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48"/>
      <c r="M721" s="33"/>
      <c r="N721" s="33"/>
      <c r="O721" s="49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</row>
    <row r="722" ht="14.2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48"/>
      <c r="M722" s="33"/>
      <c r="N722" s="33"/>
      <c r="O722" s="49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</row>
    <row r="723" ht="14.2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48"/>
      <c r="M723" s="33"/>
      <c r="N723" s="33"/>
      <c r="O723" s="49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</row>
    <row r="724" ht="14.2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48"/>
      <c r="M724" s="33"/>
      <c r="N724" s="33"/>
      <c r="O724" s="49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</row>
    <row r="725" ht="14.2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48"/>
      <c r="M725" s="33"/>
      <c r="N725" s="33"/>
      <c r="O725" s="49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</row>
    <row r="726" ht="14.2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48"/>
      <c r="M726" s="33"/>
      <c r="N726" s="33"/>
      <c r="O726" s="49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</row>
    <row r="727" ht="14.2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48"/>
      <c r="M727" s="33"/>
      <c r="N727" s="33"/>
      <c r="O727" s="49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</row>
    <row r="728" ht="14.2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48"/>
      <c r="M728" s="33"/>
      <c r="N728" s="33"/>
      <c r="O728" s="49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</row>
    <row r="729" ht="14.2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48"/>
      <c r="M729" s="33"/>
      <c r="N729" s="33"/>
      <c r="O729" s="49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</row>
    <row r="730" ht="14.2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48"/>
      <c r="M730" s="33"/>
      <c r="N730" s="33"/>
      <c r="O730" s="49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</row>
    <row r="731" ht="14.2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48"/>
      <c r="M731" s="33"/>
      <c r="N731" s="33"/>
      <c r="O731" s="49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</row>
    <row r="732" ht="14.2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48"/>
      <c r="M732" s="33"/>
      <c r="N732" s="33"/>
      <c r="O732" s="49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</row>
    <row r="733" ht="14.2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48"/>
      <c r="M733" s="33"/>
      <c r="N733" s="33"/>
      <c r="O733" s="49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</row>
    <row r="734" ht="14.2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48"/>
      <c r="M734" s="33"/>
      <c r="N734" s="33"/>
      <c r="O734" s="49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</row>
    <row r="735" ht="14.2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48"/>
      <c r="M735" s="33"/>
      <c r="N735" s="33"/>
      <c r="O735" s="49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</row>
    <row r="736" ht="14.2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48"/>
      <c r="M736" s="33"/>
      <c r="N736" s="33"/>
      <c r="O736" s="49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</row>
    <row r="737" ht="14.2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48"/>
      <c r="M737" s="33"/>
      <c r="N737" s="33"/>
      <c r="O737" s="49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</row>
    <row r="738" ht="14.2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48"/>
      <c r="M738" s="33"/>
      <c r="N738" s="33"/>
      <c r="O738" s="49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</row>
    <row r="739" ht="14.2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48"/>
      <c r="M739" s="33"/>
      <c r="N739" s="33"/>
      <c r="O739" s="49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</row>
    <row r="740" ht="14.2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48"/>
      <c r="M740" s="33"/>
      <c r="N740" s="33"/>
      <c r="O740" s="49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</row>
    <row r="741" ht="14.2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48"/>
      <c r="M741" s="33"/>
      <c r="N741" s="33"/>
      <c r="O741" s="49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</row>
    <row r="742" ht="14.2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48"/>
      <c r="M742" s="33"/>
      <c r="N742" s="33"/>
      <c r="O742" s="49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</row>
    <row r="743" ht="14.2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48"/>
      <c r="M743" s="33"/>
      <c r="N743" s="33"/>
      <c r="O743" s="49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</row>
    <row r="744" ht="14.2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48"/>
      <c r="M744" s="33"/>
      <c r="N744" s="33"/>
      <c r="O744" s="49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</row>
    <row r="745" ht="14.2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48"/>
      <c r="M745" s="33"/>
      <c r="N745" s="33"/>
      <c r="O745" s="49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</row>
    <row r="746" ht="14.2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48"/>
      <c r="M746" s="33"/>
      <c r="N746" s="33"/>
      <c r="O746" s="49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</row>
    <row r="747" ht="14.2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48"/>
      <c r="M747" s="33"/>
      <c r="N747" s="33"/>
      <c r="O747" s="49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</row>
    <row r="748" ht="14.2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48"/>
      <c r="M748" s="33"/>
      <c r="N748" s="33"/>
      <c r="O748" s="49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</row>
    <row r="749" ht="14.2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48"/>
      <c r="M749" s="33"/>
      <c r="N749" s="33"/>
      <c r="O749" s="49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</row>
    <row r="750" ht="14.2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48"/>
      <c r="M750" s="33"/>
      <c r="N750" s="33"/>
      <c r="O750" s="49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</row>
    <row r="751" ht="14.2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48"/>
      <c r="M751" s="33"/>
      <c r="N751" s="33"/>
      <c r="O751" s="49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</row>
    <row r="752" ht="14.2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48"/>
      <c r="M752" s="33"/>
      <c r="N752" s="33"/>
      <c r="O752" s="49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</row>
    <row r="753" ht="14.2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48"/>
      <c r="M753" s="33"/>
      <c r="N753" s="33"/>
      <c r="O753" s="49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</row>
    <row r="754" ht="14.2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48"/>
      <c r="M754" s="33"/>
      <c r="N754" s="33"/>
      <c r="O754" s="49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</row>
    <row r="755" ht="14.2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48"/>
      <c r="M755" s="33"/>
      <c r="N755" s="33"/>
      <c r="O755" s="49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</row>
    <row r="756" ht="14.2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48"/>
      <c r="M756" s="33"/>
      <c r="N756" s="33"/>
      <c r="O756" s="49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</row>
    <row r="757" ht="14.2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48"/>
      <c r="M757" s="33"/>
      <c r="N757" s="33"/>
      <c r="O757" s="49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</row>
    <row r="758" ht="14.2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48"/>
      <c r="M758" s="33"/>
      <c r="N758" s="33"/>
      <c r="O758" s="49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</row>
    <row r="759" ht="14.2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48"/>
      <c r="M759" s="33"/>
      <c r="N759" s="33"/>
      <c r="O759" s="49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</row>
    <row r="760" ht="14.2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48"/>
      <c r="M760" s="33"/>
      <c r="N760" s="33"/>
      <c r="O760" s="49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</row>
    <row r="761" ht="14.2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48"/>
      <c r="M761" s="33"/>
      <c r="N761" s="33"/>
      <c r="O761" s="49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</row>
    <row r="762" ht="14.2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48"/>
      <c r="M762" s="33"/>
      <c r="N762" s="33"/>
      <c r="O762" s="49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</row>
    <row r="763" ht="14.2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48"/>
      <c r="M763" s="33"/>
      <c r="N763" s="33"/>
      <c r="O763" s="49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</row>
    <row r="764" ht="14.2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48"/>
      <c r="M764" s="33"/>
      <c r="N764" s="33"/>
      <c r="O764" s="49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</row>
    <row r="765" ht="14.2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48"/>
      <c r="M765" s="33"/>
      <c r="N765" s="33"/>
      <c r="O765" s="49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</row>
    <row r="766" ht="14.2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48"/>
      <c r="M766" s="33"/>
      <c r="N766" s="33"/>
      <c r="O766" s="49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</row>
    <row r="767" ht="14.2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48"/>
      <c r="M767" s="33"/>
      <c r="N767" s="33"/>
      <c r="O767" s="49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</row>
    <row r="768" ht="14.2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48"/>
      <c r="M768" s="33"/>
      <c r="N768" s="33"/>
      <c r="O768" s="49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</row>
    <row r="769" ht="14.2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48"/>
      <c r="M769" s="33"/>
      <c r="N769" s="33"/>
      <c r="O769" s="49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</row>
    <row r="770" ht="14.2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48"/>
      <c r="M770" s="33"/>
      <c r="N770" s="33"/>
      <c r="O770" s="49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</row>
    <row r="771" ht="14.2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48"/>
      <c r="M771" s="33"/>
      <c r="N771" s="33"/>
      <c r="O771" s="49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</row>
    <row r="772" ht="14.2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48"/>
      <c r="M772" s="33"/>
      <c r="N772" s="33"/>
      <c r="O772" s="49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</row>
    <row r="773" ht="14.2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48"/>
      <c r="M773" s="33"/>
      <c r="N773" s="33"/>
      <c r="O773" s="49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</row>
    <row r="774" ht="14.2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48"/>
      <c r="M774" s="33"/>
      <c r="N774" s="33"/>
      <c r="O774" s="49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</row>
    <row r="775" ht="14.2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48"/>
      <c r="M775" s="33"/>
      <c r="N775" s="33"/>
      <c r="O775" s="49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</row>
    <row r="776" ht="14.2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48"/>
      <c r="M776" s="33"/>
      <c r="N776" s="33"/>
      <c r="O776" s="49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</row>
    <row r="777" ht="14.2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48"/>
      <c r="M777" s="33"/>
      <c r="N777" s="33"/>
      <c r="O777" s="49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</row>
    <row r="778" ht="14.2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48"/>
      <c r="M778" s="33"/>
      <c r="N778" s="33"/>
      <c r="O778" s="49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</row>
    <row r="779" ht="14.2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48"/>
      <c r="M779" s="33"/>
      <c r="N779" s="33"/>
      <c r="O779" s="49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</row>
    <row r="780" ht="14.2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48"/>
      <c r="M780" s="33"/>
      <c r="N780" s="33"/>
      <c r="O780" s="49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</row>
    <row r="781" ht="14.2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48"/>
      <c r="M781" s="33"/>
      <c r="N781" s="33"/>
      <c r="O781" s="49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</row>
    <row r="782" ht="14.2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48"/>
      <c r="M782" s="33"/>
      <c r="N782" s="33"/>
      <c r="O782" s="49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</row>
    <row r="783" ht="14.2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48"/>
      <c r="M783" s="33"/>
      <c r="N783" s="33"/>
      <c r="O783" s="49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</row>
    <row r="784" ht="14.2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48"/>
      <c r="M784" s="33"/>
      <c r="N784" s="33"/>
      <c r="O784" s="49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</row>
    <row r="785" ht="14.2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48"/>
      <c r="M785" s="33"/>
      <c r="N785" s="33"/>
      <c r="O785" s="49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</row>
    <row r="786" ht="14.2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48"/>
      <c r="M786" s="33"/>
      <c r="N786" s="33"/>
      <c r="O786" s="49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</row>
    <row r="787" ht="14.2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48"/>
      <c r="M787" s="33"/>
      <c r="N787" s="33"/>
      <c r="O787" s="49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</row>
    <row r="788" ht="14.2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48"/>
      <c r="M788" s="33"/>
      <c r="N788" s="33"/>
      <c r="O788" s="49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</row>
    <row r="789" ht="14.2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48"/>
      <c r="M789" s="33"/>
      <c r="N789" s="33"/>
      <c r="O789" s="49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</row>
    <row r="790" ht="14.2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48"/>
      <c r="M790" s="33"/>
      <c r="N790" s="33"/>
      <c r="O790" s="49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</row>
    <row r="791" ht="14.2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48"/>
      <c r="M791" s="33"/>
      <c r="N791" s="33"/>
      <c r="O791" s="49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</row>
    <row r="792" ht="14.2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48"/>
      <c r="M792" s="33"/>
      <c r="N792" s="33"/>
      <c r="O792" s="49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</row>
    <row r="793" ht="14.2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48"/>
      <c r="M793" s="33"/>
      <c r="N793" s="33"/>
      <c r="O793" s="49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</row>
    <row r="794" ht="14.2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48"/>
      <c r="M794" s="33"/>
      <c r="N794" s="33"/>
      <c r="O794" s="49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</row>
    <row r="795" ht="14.2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48"/>
      <c r="M795" s="33"/>
      <c r="N795" s="33"/>
      <c r="O795" s="49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</row>
    <row r="796" ht="14.2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48"/>
      <c r="M796" s="33"/>
      <c r="N796" s="33"/>
      <c r="O796" s="49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</row>
    <row r="797" ht="14.2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48"/>
      <c r="M797" s="33"/>
      <c r="N797" s="33"/>
      <c r="O797" s="49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</row>
    <row r="798" ht="14.2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48"/>
      <c r="M798" s="33"/>
      <c r="N798" s="33"/>
      <c r="O798" s="49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</row>
    <row r="799" ht="14.2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48"/>
      <c r="M799" s="33"/>
      <c r="N799" s="33"/>
      <c r="O799" s="49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</row>
    <row r="800" ht="14.2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48"/>
      <c r="M800" s="33"/>
      <c r="N800" s="33"/>
      <c r="O800" s="49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</row>
    <row r="801" ht="14.2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48"/>
      <c r="M801" s="33"/>
      <c r="N801" s="33"/>
      <c r="O801" s="49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</row>
    <row r="802" ht="14.2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48"/>
      <c r="M802" s="33"/>
      <c r="N802" s="33"/>
      <c r="O802" s="49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</row>
    <row r="803" ht="14.2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48"/>
      <c r="M803" s="33"/>
      <c r="N803" s="33"/>
      <c r="O803" s="49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</row>
    <row r="804" ht="14.2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48"/>
      <c r="M804" s="33"/>
      <c r="N804" s="33"/>
      <c r="O804" s="49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</row>
    <row r="805" ht="14.2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48"/>
      <c r="M805" s="33"/>
      <c r="N805" s="33"/>
      <c r="O805" s="49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</row>
    <row r="806" ht="14.2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48"/>
      <c r="M806" s="33"/>
      <c r="N806" s="33"/>
      <c r="O806" s="49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</row>
    <row r="807" ht="14.2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48"/>
      <c r="M807" s="33"/>
      <c r="N807" s="33"/>
      <c r="O807" s="49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</row>
    <row r="808" ht="14.2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48"/>
      <c r="M808" s="33"/>
      <c r="N808" s="33"/>
      <c r="O808" s="49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</row>
    <row r="809" ht="14.2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48"/>
      <c r="M809" s="33"/>
      <c r="N809" s="33"/>
      <c r="O809" s="49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</row>
    <row r="810" ht="14.2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48"/>
      <c r="M810" s="33"/>
      <c r="N810" s="33"/>
      <c r="O810" s="49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</row>
    <row r="811" ht="14.2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48"/>
      <c r="M811" s="33"/>
      <c r="N811" s="33"/>
      <c r="O811" s="49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</row>
    <row r="812" ht="14.2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48"/>
      <c r="M812" s="33"/>
      <c r="N812" s="33"/>
      <c r="O812" s="49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</row>
    <row r="813" ht="14.2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48"/>
      <c r="M813" s="33"/>
      <c r="N813" s="33"/>
      <c r="O813" s="49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</row>
    <row r="814" ht="14.2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48"/>
      <c r="M814" s="33"/>
      <c r="N814" s="33"/>
      <c r="O814" s="49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</row>
    <row r="815" ht="14.2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48"/>
      <c r="M815" s="33"/>
      <c r="N815" s="33"/>
      <c r="O815" s="49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</row>
    <row r="816" ht="14.2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48"/>
      <c r="M816" s="33"/>
      <c r="N816" s="33"/>
      <c r="O816" s="49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</row>
    <row r="817" ht="14.2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48"/>
      <c r="M817" s="33"/>
      <c r="N817" s="33"/>
      <c r="O817" s="49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</row>
    <row r="818" ht="14.2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48"/>
      <c r="M818" s="33"/>
      <c r="N818" s="33"/>
      <c r="O818" s="49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</row>
    <row r="819" ht="14.2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48"/>
      <c r="M819" s="33"/>
      <c r="N819" s="33"/>
      <c r="O819" s="49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</row>
    <row r="820" ht="14.2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48"/>
      <c r="M820" s="33"/>
      <c r="N820" s="33"/>
      <c r="O820" s="49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</row>
    <row r="821" ht="14.2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48"/>
      <c r="M821" s="33"/>
      <c r="N821" s="33"/>
      <c r="O821" s="49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</row>
    <row r="822" ht="14.2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48"/>
      <c r="M822" s="33"/>
      <c r="N822" s="33"/>
      <c r="O822" s="49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</row>
    <row r="823" ht="14.2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48"/>
      <c r="M823" s="33"/>
      <c r="N823" s="33"/>
      <c r="O823" s="49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</row>
    <row r="824" ht="14.2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48"/>
      <c r="M824" s="33"/>
      <c r="N824" s="33"/>
      <c r="O824" s="49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</row>
    <row r="825" ht="14.2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48"/>
      <c r="M825" s="33"/>
      <c r="N825" s="33"/>
      <c r="O825" s="49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</row>
    <row r="826" ht="14.2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48"/>
      <c r="M826" s="33"/>
      <c r="N826" s="33"/>
      <c r="O826" s="49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</row>
    <row r="827" ht="14.2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48"/>
      <c r="M827" s="33"/>
      <c r="N827" s="33"/>
      <c r="O827" s="49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</row>
    <row r="828" ht="14.2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48"/>
      <c r="M828" s="33"/>
      <c r="N828" s="33"/>
      <c r="O828" s="49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</row>
    <row r="829" ht="14.2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48"/>
      <c r="M829" s="33"/>
      <c r="N829" s="33"/>
      <c r="O829" s="49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</row>
    <row r="830" ht="14.2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48"/>
      <c r="M830" s="33"/>
      <c r="N830" s="33"/>
      <c r="O830" s="49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</row>
    <row r="831" ht="14.2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48"/>
      <c r="M831" s="33"/>
      <c r="N831" s="33"/>
      <c r="O831" s="49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</row>
    <row r="832" ht="14.2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48"/>
      <c r="M832" s="33"/>
      <c r="N832" s="33"/>
      <c r="O832" s="49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</row>
    <row r="833" ht="14.2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48"/>
      <c r="M833" s="33"/>
      <c r="N833" s="33"/>
      <c r="O833" s="49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</row>
    <row r="834" ht="14.2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48"/>
      <c r="M834" s="33"/>
      <c r="N834" s="33"/>
      <c r="O834" s="49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</row>
    <row r="835" ht="14.2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48"/>
      <c r="M835" s="33"/>
      <c r="N835" s="33"/>
      <c r="O835" s="49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</row>
    <row r="836" ht="14.2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48"/>
      <c r="M836" s="33"/>
      <c r="N836" s="33"/>
      <c r="O836" s="49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</row>
    <row r="837" ht="14.2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48"/>
      <c r="M837" s="33"/>
      <c r="N837" s="33"/>
      <c r="O837" s="49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</row>
    <row r="838" ht="14.2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48"/>
      <c r="M838" s="33"/>
      <c r="N838" s="33"/>
      <c r="O838" s="49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</row>
    <row r="839" ht="14.2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48"/>
      <c r="M839" s="33"/>
      <c r="N839" s="33"/>
      <c r="O839" s="49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</row>
    <row r="840" ht="14.2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48"/>
      <c r="M840" s="33"/>
      <c r="N840" s="33"/>
      <c r="O840" s="49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</row>
    <row r="841" ht="14.2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48"/>
      <c r="M841" s="33"/>
      <c r="N841" s="33"/>
      <c r="O841" s="49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</row>
    <row r="842" ht="14.2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48"/>
      <c r="M842" s="33"/>
      <c r="N842" s="33"/>
      <c r="O842" s="49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</row>
    <row r="843" ht="14.2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48"/>
      <c r="M843" s="33"/>
      <c r="N843" s="33"/>
      <c r="O843" s="49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</row>
    <row r="844" ht="14.2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48"/>
      <c r="M844" s="33"/>
      <c r="N844" s="33"/>
      <c r="O844" s="49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</row>
    <row r="845" ht="14.2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48"/>
      <c r="M845" s="33"/>
      <c r="N845" s="33"/>
      <c r="O845" s="49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</row>
    <row r="846" ht="14.2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48"/>
      <c r="M846" s="33"/>
      <c r="N846" s="33"/>
      <c r="O846" s="49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</row>
    <row r="847" ht="14.2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48"/>
      <c r="M847" s="33"/>
      <c r="N847" s="33"/>
      <c r="O847" s="49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</row>
    <row r="848" ht="14.2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48"/>
      <c r="M848" s="33"/>
      <c r="N848" s="33"/>
      <c r="O848" s="49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</row>
    <row r="849" ht="14.2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48"/>
      <c r="M849" s="33"/>
      <c r="N849" s="33"/>
      <c r="O849" s="49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</row>
    <row r="850" ht="14.2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48"/>
      <c r="M850" s="33"/>
      <c r="N850" s="33"/>
      <c r="O850" s="49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</row>
    <row r="851" ht="14.2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48"/>
      <c r="M851" s="33"/>
      <c r="N851" s="33"/>
      <c r="O851" s="49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</row>
    <row r="852" ht="14.2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48"/>
      <c r="M852" s="33"/>
      <c r="N852" s="33"/>
      <c r="O852" s="49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</row>
    <row r="853" ht="14.2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48"/>
      <c r="M853" s="33"/>
      <c r="N853" s="33"/>
      <c r="O853" s="49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</row>
    <row r="854" ht="14.2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48"/>
      <c r="M854" s="33"/>
      <c r="N854" s="33"/>
      <c r="O854" s="49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</row>
    <row r="855" ht="14.2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48"/>
      <c r="M855" s="33"/>
      <c r="N855" s="33"/>
      <c r="O855" s="49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</row>
    <row r="856" ht="14.2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48"/>
      <c r="M856" s="33"/>
      <c r="N856" s="33"/>
      <c r="O856" s="49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</row>
    <row r="857" ht="14.2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48"/>
      <c r="M857" s="33"/>
      <c r="N857" s="33"/>
      <c r="O857" s="49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</row>
    <row r="858" ht="14.2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48"/>
      <c r="M858" s="33"/>
      <c r="N858" s="33"/>
      <c r="O858" s="49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</row>
    <row r="859" ht="14.2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48"/>
      <c r="M859" s="33"/>
      <c r="N859" s="33"/>
      <c r="O859" s="49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</row>
    <row r="860" ht="14.2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48"/>
      <c r="M860" s="33"/>
      <c r="N860" s="33"/>
      <c r="O860" s="49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</row>
    <row r="861" ht="14.2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48"/>
      <c r="M861" s="33"/>
      <c r="N861" s="33"/>
      <c r="O861" s="49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</row>
    <row r="862" ht="14.2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48"/>
      <c r="M862" s="33"/>
      <c r="N862" s="33"/>
      <c r="O862" s="49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</row>
    <row r="863" ht="14.2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48"/>
      <c r="M863" s="33"/>
      <c r="N863" s="33"/>
      <c r="O863" s="49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</row>
    <row r="864" ht="14.2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48"/>
      <c r="M864" s="33"/>
      <c r="N864" s="33"/>
      <c r="O864" s="49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</row>
    <row r="865" ht="14.2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48"/>
      <c r="M865" s="33"/>
      <c r="N865" s="33"/>
      <c r="O865" s="49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</row>
    <row r="866" ht="14.2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48"/>
      <c r="M866" s="33"/>
      <c r="N866" s="33"/>
      <c r="O866" s="49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</row>
    <row r="867" ht="14.2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48"/>
      <c r="M867" s="33"/>
      <c r="N867" s="33"/>
      <c r="O867" s="49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</row>
    <row r="868" ht="14.2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48"/>
      <c r="M868" s="33"/>
      <c r="N868" s="33"/>
      <c r="O868" s="49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</row>
    <row r="869" ht="14.2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48"/>
      <c r="M869" s="33"/>
      <c r="N869" s="33"/>
      <c r="O869" s="49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</row>
    <row r="870" ht="14.2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48"/>
      <c r="M870" s="33"/>
      <c r="N870" s="33"/>
      <c r="O870" s="49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</row>
    <row r="871" ht="14.2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48"/>
      <c r="M871" s="33"/>
      <c r="N871" s="33"/>
      <c r="O871" s="49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</row>
    <row r="872" ht="14.2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48"/>
      <c r="M872" s="33"/>
      <c r="N872" s="33"/>
      <c r="O872" s="49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</row>
    <row r="873" ht="14.2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48"/>
      <c r="M873" s="33"/>
      <c r="N873" s="33"/>
      <c r="O873" s="49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</row>
    <row r="874" ht="14.2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48"/>
      <c r="M874" s="33"/>
      <c r="N874" s="33"/>
      <c r="O874" s="49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</row>
    <row r="875" ht="14.2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48"/>
      <c r="M875" s="33"/>
      <c r="N875" s="33"/>
      <c r="O875" s="49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</row>
    <row r="876" ht="14.2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48"/>
      <c r="M876" s="33"/>
      <c r="N876" s="33"/>
      <c r="O876" s="49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</row>
    <row r="877" ht="14.2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48"/>
      <c r="M877" s="33"/>
      <c r="N877" s="33"/>
      <c r="O877" s="49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</row>
    <row r="878" ht="14.2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48"/>
      <c r="M878" s="33"/>
      <c r="N878" s="33"/>
      <c r="O878" s="49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</row>
    <row r="879" ht="14.2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48"/>
      <c r="M879" s="33"/>
      <c r="N879" s="33"/>
      <c r="O879" s="49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</row>
    <row r="880" ht="14.2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48"/>
      <c r="M880" s="33"/>
      <c r="N880" s="33"/>
      <c r="O880" s="49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</row>
    <row r="881" ht="14.2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48"/>
      <c r="M881" s="33"/>
      <c r="N881" s="33"/>
      <c r="O881" s="49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</row>
    <row r="882" ht="14.2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48"/>
      <c r="M882" s="33"/>
      <c r="N882" s="33"/>
      <c r="O882" s="49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</row>
    <row r="883" ht="14.2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48"/>
      <c r="M883" s="33"/>
      <c r="N883" s="33"/>
      <c r="O883" s="49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</row>
    <row r="884" ht="14.2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48"/>
      <c r="M884" s="33"/>
      <c r="N884" s="33"/>
      <c r="O884" s="49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</row>
    <row r="885" ht="14.2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48"/>
      <c r="M885" s="33"/>
      <c r="N885" s="33"/>
      <c r="O885" s="49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</row>
    <row r="886" ht="14.2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48"/>
      <c r="M886" s="33"/>
      <c r="N886" s="33"/>
      <c r="O886" s="49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</row>
    <row r="887" ht="14.2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48"/>
      <c r="M887" s="33"/>
      <c r="N887" s="33"/>
      <c r="O887" s="49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</row>
    <row r="888" ht="14.2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48"/>
      <c r="M888" s="33"/>
      <c r="N888" s="33"/>
      <c r="O888" s="49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</row>
    <row r="889" ht="14.2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48"/>
      <c r="M889" s="33"/>
      <c r="N889" s="33"/>
      <c r="O889" s="49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</row>
    <row r="890" ht="14.2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48"/>
      <c r="M890" s="33"/>
      <c r="N890" s="33"/>
      <c r="O890" s="49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</row>
    <row r="891" ht="14.2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48"/>
      <c r="M891" s="33"/>
      <c r="N891" s="33"/>
      <c r="O891" s="49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</row>
    <row r="892" ht="14.2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48"/>
      <c r="M892" s="33"/>
      <c r="N892" s="33"/>
      <c r="O892" s="49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</row>
    <row r="893" ht="14.2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48"/>
      <c r="M893" s="33"/>
      <c r="N893" s="33"/>
      <c r="O893" s="49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</row>
    <row r="894" ht="14.2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48"/>
      <c r="M894" s="33"/>
      <c r="N894" s="33"/>
      <c r="O894" s="49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</row>
    <row r="895" ht="14.2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48"/>
      <c r="M895" s="33"/>
      <c r="N895" s="33"/>
      <c r="O895" s="49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</row>
    <row r="896" ht="14.2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48"/>
      <c r="M896" s="33"/>
      <c r="N896" s="33"/>
      <c r="O896" s="49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</row>
    <row r="897" ht="14.2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48"/>
      <c r="M897" s="33"/>
      <c r="N897" s="33"/>
      <c r="O897" s="49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</row>
    <row r="898" ht="14.2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48"/>
      <c r="M898" s="33"/>
      <c r="N898" s="33"/>
      <c r="O898" s="49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</row>
    <row r="899" ht="14.2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48"/>
      <c r="M899" s="33"/>
      <c r="N899" s="33"/>
      <c r="O899" s="49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</row>
    <row r="900" ht="14.2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48"/>
      <c r="M900" s="33"/>
      <c r="N900" s="33"/>
      <c r="O900" s="49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</row>
    <row r="901" ht="14.2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48"/>
      <c r="M901" s="33"/>
      <c r="N901" s="33"/>
      <c r="O901" s="49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</row>
    <row r="902" ht="14.2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48"/>
      <c r="M902" s="33"/>
      <c r="N902" s="33"/>
      <c r="O902" s="49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</row>
    <row r="903" ht="14.2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48"/>
      <c r="M903" s="33"/>
      <c r="N903" s="33"/>
      <c r="O903" s="49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</row>
    <row r="904" ht="14.2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48"/>
      <c r="M904" s="33"/>
      <c r="N904" s="33"/>
      <c r="O904" s="49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</row>
    <row r="905" ht="14.2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48"/>
      <c r="M905" s="33"/>
      <c r="N905" s="33"/>
      <c r="O905" s="49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</row>
    <row r="906" ht="14.2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48"/>
      <c r="M906" s="33"/>
      <c r="N906" s="33"/>
      <c r="O906" s="49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</row>
    <row r="907" ht="14.2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48"/>
      <c r="M907" s="33"/>
      <c r="N907" s="33"/>
      <c r="O907" s="49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</row>
    <row r="908" ht="14.2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48"/>
      <c r="M908" s="33"/>
      <c r="N908" s="33"/>
      <c r="O908" s="49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</row>
    <row r="909" ht="14.2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48"/>
      <c r="M909" s="33"/>
      <c r="N909" s="33"/>
      <c r="O909" s="49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</row>
    <row r="910" ht="14.2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48"/>
      <c r="M910" s="33"/>
      <c r="N910" s="33"/>
      <c r="O910" s="49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</row>
    <row r="911" ht="14.2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48"/>
      <c r="M911" s="33"/>
      <c r="N911" s="33"/>
      <c r="O911" s="49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</row>
    <row r="912" ht="14.2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48"/>
      <c r="M912" s="33"/>
      <c r="N912" s="33"/>
      <c r="O912" s="49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</row>
    <row r="913" ht="14.2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48"/>
      <c r="M913" s="33"/>
      <c r="N913" s="33"/>
      <c r="O913" s="49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</row>
    <row r="914" ht="14.2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48"/>
      <c r="M914" s="33"/>
      <c r="N914" s="33"/>
      <c r="O914" s="49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</row>
    <row r="915" ht="14.2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48"/>
      <c r="M915" s="33"/>
      <c r="N915" s="33"/>
      <c r="O915" s="49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</row>
    <row r="916" ht="14.2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48"/>
      <c r="M916" s="33"/>
      <c r="N916" s="33"/>
      <c r="O916" s="49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</row>
    <row r="917" ht="14.2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48"/>
      <c r="M917" s="33"/>
      <c r="N917" s="33"/>
      <c r="O917" s="49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</row>
    <row r="918" ht="14.2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48"/>
      <c r="M918" s="33"/>
      <c r="N918" s="33"/>
      <c r="O918" s="49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</row>
    <row r="919" ht="14.2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48"/>
      <c r="M919" s="33"/>
      <c r="N919" s="33"/>
      <c r="O919" s="49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</row>
    <row r="920" ht="14.2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48"/>
      <c r="M920" s="33"/>
      <c r="N920" s="33"/>
      <c r="O920" s="49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</row>
    <row r="921" ht="14.2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48"/>
      <c r="M921" s="33"/>
      <c r="N921" s="33"/>
      <c r="O921" s="49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</row>
    <row r="922" ht="14.2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48"/>
      <c r="M922" s="33"/>
      <c r="N922" s="33"/>
      <c r="O922" s="49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</row>
    <row r="923" ht="14.2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48"/>
      <c r="M923" s="33"/>
      <c r="N923" s="33"/>
      <c r="O923" s="49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</row>
    <row r="924" ht="14.2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48"/>
      <c r="M924" s="33"/>
      <c r="N924" s="33"/>
      <c r="O924" s="49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</row>
    <row r="925" ht="14.2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48"/>
      <c r="M925" s="33"/>
      <c r="N925" s="33"/>
      <c r="O925" s="49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</row>
    <row r="926" ht="14.2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48"/>
      <c r="M926" s="33"/>
      <c r="N926" s="33"/>
      <c r="O926" s="49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</row>
    <row r="927" ht="14.2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48"/>
      <c r="M927" s="33"/>
      <c r="N927" s="33"/>
      <c r="O927" s="49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</row>
    <row r="928" ht="14.2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48"/>
      <c r="M928" s="33"/>
      <c r="N928" s="33"/>
      <c r="O928" s="49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</row>
    <row r="929" ht="14.2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48"/>
      <c r="M929" s="33"/>
      <c r="N929" s="33"/>
      <c r="O929" s="49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</row>
    <row r="930" ht="14.2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48"/>
      <c r="M930" s="33"/>
      <c r="N930" s="33"/>
      <c r="O930" s="49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</row>
    <row r="931" ht="14.2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48"/>
      <c r="M931" s="33"/>
      <c r="N931" s="33"/>
      <c r="O931" s="49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</row>
    <row r="932" ht="14.2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48"/>
      <c r="M932" s="33"/>
      <c r="N932" s="33"/>
      <c r="O932" s="49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</row>
    <row r="933" ht="14.2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48"/>
      <c r="M933" s="33"/>
      <c r="N933" s="33"/>
      <c r="O933" s="49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</row>
    <row r="934" ht="14.2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48"/>
      <c r="M934" s="33"/>
      <c r="N934" s="33"/>
      <c r="O934" s="49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</row>
    <row r="935" ht="14.2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48"/>
      <c r="M935" s="33"/>
      <c r="N935" s="33"/>
      <c r="O935" s="49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</row>
    <row r="936" ht="14.2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48"/>
      <c r="M936" s="33"/>
      <c r="N936" s="33"/>
      <c r="O936" s="49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</row>
    <row r="937" ht="14.2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48"/>
      <c r="M937" s="33"/>
      <c r="N937" s="33"/>
      <c r="O937" s="49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</row>
    <row r="938" ht="14.2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48"/>
      <c r="M938" s="33"/>
      <c r="N938" s="33"/>
      <c r="O938" s="49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</row>
    <row r="939" ht="14.2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48"/>
      <c r="M939" s="33"/>
      <c r="N939" s="33"/>
      <c r="O939" s="49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</row>
    <row r="940" ht="14.2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48"/>
      <c r="M940" s="33"/>
      <c r="N940" s="33"/>
      <c r="O940" s="49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</row>
    <row r="941" ht="14.2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48"/>
      <c r="M941" s="33"/>
      <c r="N941" s="33"/>
      <c r="O941" s="49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</row>
    <row r="942" ht="14.2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48"/>
      <c r="M942" s="33"/>
      <c r="N942" s="33"/>
      <c r="O942" s="49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</row>
    <row r="943" ht="14.2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48"/>
      <c r="M943" s="33"/>
      <c r="N943" s="33"/>
      <c r="O943" s="49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</row>
    <row r="944" ht="14.2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48"/>
      <c r="M944" s="33"/>
      <c r="N944" s="33"/>
      <c r="O944" s="49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</row>
    <row r="945" ht="14.2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48"/>
      <c r="M945" s="33"/>
      <c r="N945" s="33"/>
      <c r="O945" s="49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</row>
    <row r="946" ht="14.2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48"/>
      <c r="M946" s="33"/>
      <c r="N946" s="33"/>
      <c r="O946" s="49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</row>
    <row r="947" ht="14.2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48"/>
      <c r="M947" s="33"/>
      <c r="N947" s="33"/>
      <c r="O947" s="49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</row>
    <row r="948" ht="14.2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48"/>
      <c r="M948" s="33"/>
      <c r="N948" s="33"/>
      <c r="O948" s="49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</row>
    <row r="949" ht="14.2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48"/>
      <c r="M949" s="33"/>
      <c r="N949" s="33"/>
      <c r="O949" s="49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</row>
    <row r="950" ht="14.2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48"/>
      <c r="M950" s="33"/>
      <c r="N950" s="33"/>
      <c r="O950" s="49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</row>
    <row r="951" ht="14.2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48"/>
      <c r="M951" s="33"/>
      <c r="N951" s="33"/>
      <c r="O951" s="49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</row>
    <row r="952" ht="14.2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48"/>
      <c r="M952" s="33"/>
      <c r="N952" s="33"/>
      <c r="O952" s="49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</row>
    <row r="953" ht="14.2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48"/>
      <c r="M953" s="33"/>
      <c r="N953" s="33"/>
      <c r="O953" s="49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</row>
    <row r="954" ht="14.2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48"/>
      <c r="M954" s="33"/>
      <c r="N954" s="33"/>
      <c r="O954" s="49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</row>
    <row r="955" ht="14.2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48"/>
      <c r="M955" s="33"/>
      <c r="N955" s="33"/>
      <c r="O955" s="49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</row>
    <row r="956" ht="14.2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48"/>
      <c r="M956" s="33"/>
      <c r="N956" s="33"/>
      <c r="O956" s="49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</row>
    <row r="957" ht="14.2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48"/>
      <c r="M957" s="33"/>
      <c r="N957" s="33"/>
      <c r="O957" s="49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</row>
    <row r="958" ht="14.2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48"/>
      <c r="M958" s="33"/>
      <c r="N958" s="33"/>
      <c r="O958" s="49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</row>
    <row r="959" ht="14.2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48"/>
      <c r="M959" s="33"/>
      <c r="N959" s="33"/>
      <c r="O959" s="49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</row>
    <row r="960" ht="14.2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48"/>
      <c r="M960" s="33"/>
      <c r="N960" s="33"/>
      <c r="O960" s="49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</row>
    <row r="961" ht="14.2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48"/>
      <c r="M961" s="33"/>
      <c r="N961" s="33"/>
      <c r="O961" s="49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</row>
    <row r="962" ht="14.2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48"/>
      <c r="M962" s="33"/>
      <c r="N962" s="33"/>
      <c r="O962" s="49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</row>
    <row r="963" ht="14.2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48"/>
      <c r="M963" s="33"/>
      <c r="N963" s="33"/>
      <c r="O963" s="49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</row>
    <row r="964" ht="14.2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48"/>
      <c r="M964" s="33"/>
      <c r="N964" s="33"/>
      <c r="O964" s="49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</row>
    <row r="965" ht="14.2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48"/>
      <c r="M965" s="33"/>
      <c r="N965" s="33"/>
      <c r="O965" s="49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</row>
    <row r="966" ht="14.2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48"/>
      <c r="M966" s="33"/>
      <c r="N966" s="33"/>
      <c r="O966" s="49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</row>
    <row r="967" ht="14.2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48"/>
      <c r="M967" s="33"/>
      <c r="N967" s="33"/>
      <c r="O967" s="49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</row>
    <row r="968" ht="14.2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48"/>
      <c r="M968" s="33"/>
      <c r="N968" s="33"/>
      <c r="O968" s="49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</row>
    <row r="969" ht="14.2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48"/>
      <c r="M969" s="33"/>
      <c r="N969" s="33"/>
      <c r="O969" s="49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</row>
    <row r="970" ht="14.2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48"/>
      <c r="M970" s="33"/>
      <c r="N970" s="33"/>
      <c r="O970" s="49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</row>
    <row r="971" ht="14.2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48"/>
      <c r="M971" s="33"/>
      <c r="N971" s="33"/>
      <c r="O971" s="49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</row>
    <row r="972" ht="14.2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48"/>
      <c r="M972" s="33"/>
      <c r="N972" s="33"/>
      <c r="O972" s="49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</row>
    <row r="973" ht="14.2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48"/>
      <c r="M973" s="33"/>
      <c r="N973" s="33"/>
      <c r="O973" s="49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</row>
    <row r="974" ht="14.2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48"/>
      <c r="M974" s="33"/>
      <c r="N974" s="33"/>
      <c r="O974" s="49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</row>
    <row r="975" ht="14.2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48"/>
      <c r="M975" s="33"/>
      <c r="N975" s="33"/>
      <c r="O975" s="49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</row>
    <row r="976" ht="14.2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48"/>
      <c r="M976" s="33"/>
      <c r="N976" s="33"/>
      <c r="O976" s="49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</row>
    <row r="977" ht="14.2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48"/>
      <c r="M977" s="33"/>
      <c r="N977" s="33"/>
      <c r="O977" s="49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</row>
  </sheetData>
  <customSheetViews>
    <customSheetView guid="{CFB64233-2D23-4586-8EF8-F07B05880E82}" filter="1" showAutoFilter="1">
      <autoFilter ref="$A$1:$Y$39"/>
    </customSheetView>
  </customSheetViews>
  <dataValidations>
    <dataValidation allowBlank="1" showDropDown="1" sqref="O2:O39"/>
  </dataValidations>
  <hyperlinks>
    <hyperlink r:id="rId1" ref="L6"/>
    <hyperlink r:id="rId2" ref="L12"/>
    <hyperlink r:id="rId3" ref="L13"/>
    <hyperlink r:id="rId4" ref="L19"/>
    <hyperlink r:id="rId5" ref="L22"/>
    <hyperlink r:id="rId6" ref="L23"/>
    <hyperlink r:id="rId7" ref="L29"/>
    <hyperlink r:id="rId8" ref="L38"/>
  </hyperlinks>
  <printOptions/>
  <pageMargins bottom="0.984251968503937" footer="0.0" header="0.0" left="0.7480314960629921" right="0.7480314960629921" top="0.984251968503937"/>
  <pageSetup paperSize="8" scale="80" orientation="landscape"/>
  <drawing r:id="rId9"/>
  <tableParts count="1"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0"/>
    <col customWidth="1" min="2" max="2" width="16.25"/>
    <col customWidth="1" min="3" max="3" width="18.88"/>
    <col customWidth="1" min="4" max="4" width="16.63"/>
    <col customWidth="1" min="5" max="5" width="19.13"/>
    <col customWidth="1" min="6" max="6" width="15.25"/>
    <col customWidth="1" min="7" max="7" width="14.75"/>
    <col customWidth="1" min="8" max="8" width="17.75"/>
    <col customWidth="1" min="9" max="9" width="24.63"/>
  </cols>
  <sheetData>
    <row r="1">
      <c r="A1" s="50" t="s">
        <v>365</v>
      </c>
      <c r="B1" s="51" t="s">
        <v>366</v>
      </c>
      <c r="C1" s="51" t="s">
        <v>367</v>
      </c>
      <c r="D1" s="51" t="s">
        <v>368</v>
      </c>
      <c r="E1" s="52" t="s">
        <v>369</v>
      </c>
      <c r="F1" s="51" t="s">
        <v>370</v>
      </c>
      <c r="G1" s="51" t="s">
        <v>371</v>
      </c>
      <c r="H1" s="51" t="s">
        <v>372</v>
      </c>
      <c r="I1" s="53" t="s">
        <v>373</v>
      </c>
      <c r="J1" s="11" t="s">
        <v>374</v>
      </c>
    </row>
    <row r="2">
      <c r="A2" s="54" t="s">
        <v>375</v>
      </c>
      <c r="B2" s="55" t="s">
        <v>376</v>
      </c>
      <c r="C2" s="56" t="s">
        <v>377</v>
      </c>
      <c r="D2" s="56" t="s">
        <v>378</v>
      </c>
      <c r="E2" s="57" t="s">
        <v>162</v>
      </c>
      <c r="F2" s="55"/>
      <c r="G2" s="58">
        <v>45540.0</v>
      </c>
      <c r="H2" s="57" t="s">
        <v>379</v>
      </c>
      <c r="I2" s="59"/>
    </row>
    <row r="3">
      <c r="A3" s="60" t="s">
        <v>380</v>
      </c>
      <c r="B3" s="61" t="s">
        <v>381</v>
      </c>
      <c r="C3" s="62" t="s">
        <v>382</v>
      </c>
      <c r="D3" s="62" t="s">
        <v>383</v>
      </c>
      <c r="E3" s="63" t="s">
        <v>384</v>
      </c>
      <c r="F3" s="64"/>
      <c r="G3" s="65">
        <v>45540.0</v>
      </c>
      <c r="H3" s="64"/>
      <c r="I3" s="66" t="s">
        <v>385</v>
      </c>
    </row>
    <row r="4">
      <c r="A4" s="54" t="s">
        <v>375</v>
      </c>
      <c r="B4" s="55" t="s">
        <v>376</v>
      </c>
      <c r="C4" s="56" t="s">
        <v>386</v>
      </c>
      <c r="D4" s="56" t="s">
        <v>387</v>
      </c>
      <c r="E4" s="57" t="s">
        <v>388</v>
      </c>
      <c r="F4" s="55"/>
      <c r="G4" s="58">
        <v>45540.0</v>
      </c>
      <c r="H4" s="56" t="s">
        <v>379</v>
      </c>
      <c r="I4" s="59"/>
    </row>
    <row r="5">
      <c r="A5" s="67" t="s">
        <v>389</v>
      </c>
      <c r="B5" s="64" t="s">
        <v>390</v>
      </c>
      <c r="C5" s="62" t="s">
        <v>391</v>
      </c>
      <c r="D5" s="64"/>
      <c r="E5" s="68"/>
      <c r="F5" s="64"/>
      <c r="G5" s="65">
        <v>45540.0</v>
      </c>
      <c r="H5" s="64"/>
      <c r="I5" s="69"/>
    </row>
    <row r="6">
      <c r="A6" s="54" t="s">
        <v>392</v>
      </c>
      <c r="B6" s="56" t="s">
        <v>393</v>
      </c>
      <c r="C6" s="56" t="s">
        <v>386</v>
      </c>
      <c r="D6" s="56" t="s">
        <v>394</v>
      </c>
      <c r="E6" s="57" t="s">
        <v>162</v>
      </c>
      <c r="F6" s="55"/>
      <c r="G6" s="58">
        <v>45540.0</v>
      </c>
      <c r="H6" s="55"/>
      <c r="I6" s="59"/>
    </row>
    <row r="7">
      <c r="A7" s="70" t="s">
        <v>395</v>
      </c>
      <c r="B7" s="62" t="s">
        <v>393</v>
      </c>
      <c r="C7" s="62" t="s">
        <v>386</v>
      </c>
      <c r="D7" s="62" t="s">
        <v>394</v>
      </c>
      <c r="E7" s="63" t="s">
        <v>162</v>
      </c>
      <c r="F7" s="64"/>
      <c r="G7" s="65">
        <v>45615.0</v>
      </c>
      <c r="H7" s="64"/>
      <c r="I7" s="66" t="s">
        <v>396</v>
      </c>
    </row>
    <row r="8">
      <c r="A8" s="54" t="s">
        <v>375</v>
      </c>
      <c r="B8" s="56" t="s">
        <v>397</v>
      </c>
      <c r="C8" s="56" t="s">
        <v>386</v>
      </c>
      <c r="D8" s="56" t="s">
        <v>394</v>
      </c>
      <c r="E8" s="57" t="s">
        <v>162</v>
      </c>
      <c r="F8" s="55"/>
      <c r="G8" s="58">
        <v>45540.0</v>
      </c>
      <c r="H8" s="56" t="s">
        <v>379</v>
      </c>
      <c r="I8" s="59"/>
    </row>
    <row r="9">
      <c r="A9" s="70" t="s">
        <v>398</v>
      </c>
      <c r="B9" s="62" t="s">
        <v>399</v>
      </c>
      <c r="C9" s="71" t="s">
        <v>400</v>
      </c>
      <c r="D9" s="62" t="s">
        <v>378</v>
      </c>
      <c r="E9" s="68"/>
      <c r="F9" s="64"/>
      <c r="G9" s="65">
        <v>45540.0</v>
      </c>
      <c r="H9" s="64"/>
      <c r="I9" s="66" t="s">
        <v>401</v>
      </c>
    </row>
    <row r="10">
      <c r="A10" s="54" t="s">
        <v>398</v>
      </c>
      <c r="B10" s="56" t="s">
        <v>402</v>
      </c>
      <c r="C10" s="55"/>
      <c r="D10" s="55"/>
      <c r="E10" s="72"/>
      <c r="F10" s="55"/>
      <c r="G10" s="58">
        <v>45540.0</v>
      </c>
      <c r="H10" s="55"/>
      <c r="I10" s="73" t="s">
        <v>403</v>
      </c>
    </row>
    <row r="11">
      <c r="A11" s="70" t="s">
        <v>404</v>
      </c>
      <c r="B11" s="64" t="s">
        <v>405</v>
      </c>
      <c r="C11" s="64"/>
      <c r="D11" s="64"/>
      <c r="E11" s="68"/>
      <c r="F11" s="64"/>
      <c r="G11" s="65">
        <v>45540.0</v>
      </c>
      <c r="H11" s="64"/>
      <c r="I11" s="66"/>
    </row>
    <row r="12">
      <c r="A12" s="54"/>
      <c r="B12" s="55"/>
      <c r="C12" s="55"/>
      <c r="D12" s="55"/>
      <c r="E12" s="72"/>
      <c r="F12" s="55"/>
      <c r="G12" s="58"/>
      <c r="H12" s="55"/>
      <c r="I12" s="73"/>
    </row>
    <row r="13">
      <c r="A13" s="70"/>
      <c r="B13" s="64"/>
      <c r="C13" s="64"/>
      <c r="D13" s="64"/>
      <c r="E13" s="68"/>
      <c r="F13" s="64"/>
      <c r="G13" s="65"/>
      <c r="H13" s="64"/>
      <c r="I13" s="66"/>
    </row>
    <row r="14">
      <c r="A14" s="54"/>
      <c r="B14" s="55"/>
      <c r="C14" s="55"/>
      <c r="D14" s="55"/>
      <c r="E14" s="72"/>
      <c r="F14" s="55"/>
      <c r="G14" s="58"/>
      <c r="H14" s="55"/>
      <c r="I14" s="73"/>
    </row>
    <row r="15">
      <c r="A15" s="70"/>
      <c r="B15" s="64"/>
      <c r="C15" s="64"/>
      <c r="D15" s="64"/>
      <c r="E15" s="68"/>
      <c r="F15" s="64"/>
      <c r="G15" s="65"/>
      <c r="H15" s="64"/>
      <c r="I15" s="66"/>
    </row>
    <row r="16">
      <c r="A16" s="54"/>
      <c r="B16" s="55"/>
      <c r="C16" s="55"/>
      <c r="D16" s="55"/>
      <c r="E16" s="72"/>
      <c r="F16" s="55"/>
      <c r="G16" s="58"/>
      <c r="H16" s="55"/>
      <c r="I16" s="73"/>
    </row>
    <row r="17">
      <c r="A17" s="70"/>
      <c r="B17" s="64"/>
      <c r="C17" s="64"/>
      <c r="D17" s="64"/>
      <c r="E17" s="68"/>
      <c r="F17" s="64"/>
      <c r="G17" s="65"/>
      <c r="H17" s="64"/>
      <c r="I17" s="66"/>
    </row>
    <row r="18">
      <c r="A18" s="54"/>
      <c r="B18" s="55"/>
      <c r="C18" s="55"/>
      <c r="D18" s="55"/>
      <c r="E18" s="72"/>
      <c r="F18" s="55"/>
      <c r="G18" s="58"/>
      <c r="H18" s="55"/>
      <c r="I18" s="73"/>
    </row>
    <row r="19">
      <c r="A19" s="70"/>
      <c r="B19" s="64"/>
      <c r="C19" s="64"/>
      <c r="D19" s="64"/>
      <c r="E19" s="68"/>
      <c r="F19" s="64"/>
      <c r="G19" s="65"/>
      <c r="H19" s="64"/>
      <c r="I19" s="66"/>
    </row>
    <row r="20">
      <c r="A20" s="54"/>
      <c r="B20" s="55"/>
      <c r="C20" s="55"/>
      <c r="D20" s="55"/>
      <c r="E20" s="72"/>
      <c r="F20" s="55"/>
      <c r="G20" s="58"/>
      <c r="H20" s="55"/>
      <c r="I20" s="73"/>
    </row>
    <row r="21">
      <c r="A21" s="70"/>
      <c r="B21" s="64"/>
      <c r="C21" s="64"/>
      <c r="D21" s="64"/>
      <c r="E21" s="68"/>
      <c r="F21" s="64"/>
      <c r="G21" s="65"/>
      <c r="H21" s="64"/>
      <c r="I21" s="66"/>
    </row>
    <row r="22">
      <c r="A22" s="54"/>
      <c r="B22" s="55"/>
      <c r="C22" s="55"/>
      <c r="D22" s="55"/>
      <c r="E22" s="72"/>
      <c r="F22" s="55"/>
      <c r="G22" s="58"/>
      <c r="H22" s="55"/>
      <c r="I22" s="73"/>
    </row>
    <row r="23">
      <c r="A23" s="70"/>
      <c r="B23" s="64"/>
      <c r="C23" s="64"/>
      <c r="D23" s="64"/>
      <c r="E23" s="68"/>
      <c r="F23" s="64"/>
      <c r="G23" s="65"/>
      <c r="H23" s="64"/>
      <c r="I23" s="66"/>
    </row>
    <row r="24">
      <c r="A24" s="54"/>
      <c r="B24" s="55"/>
      <c r="C24" s="55"/>
      <c r="D24" s="55"/>
      <c r="E24" s="72"/>
      <c r="F24" s="55"/>
      <c r="G24" s="58"/>
      <c r="H24" s="55"/>
      <c r="I24" s="73"/>
    </row>
    <row r="25">
      <c r="A25" s="70"/>
      <c r="B25" s="64"/>
      <c r="C25" s="64"/>
      <c r="D25" s="64"/>
      <c r="E25" s="68"/>
      <c r="F25" s="64"/>
      <c r="G25" s="65"/>
      <c r="H25" s="64"/>
      <c r="I25" s="66"/>
    </row>
    <row r="26">
      <c r="A26" s="54"/>
      <c r="B26" s="55"/>
      <c r="C26" s="55"/>
      <c r="D26" s="55"/>
      <c r="E26" s="72"/>
      <c r="F26" s="55"/>
      <c r="G26" s="58"/>
      <c r="H26" s="55"/>
      <c r="I26" s="73"/>
    </row>
    <row r="27">
      <c r="A27" s="70"/>
      <c r="B27" s="64"/>
      <c r="C27" s="64"/>
      <c r="D27" s="64"/>
      <c r="E27" s="68"/>
      <c r="F27" s="64"/>
      <c r="G27" s="65"/>
      <c r="H27" s="64"/>
      <c r="I27" s="66"/>
    </row>
    <row r="28">
      <c r="A28" s="54"/>
      <c r="B28" s="55"/>
      <c r="C28" s="55"/>
      <c r="D28" s="55"/>
      <c r="E28" s="72"/>
      <c r="F28" s="55"/>
      <c r="G28" s="58"/>
      <c r="H28" s="55"/>
      <c r="I28" s="73"/>
    </row>
    <row r="29">
      <c r="A29" s="70"/>
      <c r="B29" s="64"/>
      <c r="C29" s="64"/>
      <c r="D29" s="64"/>
      <c r="E29" s="68"/>
      <c r="F29" s="64"/>
      <c r="G29" s="65"/>
      <c r="H29" s="64"/>
      <c r="I29" s="66"/>
    </row>
    <row r="30">
      <c r="A30" s="54"/>
      <c r="B30" s="55"/>
      <c r="C30" s="55"/>
      <c r="D30" s="55"/>
      <c r="E30" s="72"/>
      <c r="F30" s="55"/>
      <c r="G30" s="58"/>
      <c r="H30" s="55"/>
      <c r="I30" s="73"/>
    </row>
    <row r="31">
      <c r="A31" s="70"/>
      <c r="B31" s="64"/>
      <c r="C31" s="64"/>
      <c r="D31" s="64"/>
      <c r="E31" s="68"/>
      <c r="F31" s="64"/>
      <c r="G31" s="65"/>
      <c r="H31" s="64"/>
      <c r="I31" s="66"/>
    </row>
    <row r="32">
      <c r="A32" s="54"/>
      <c r="B32" s="55"/>
      <c r="C32" s="55"/>
      <c r="D32" s="55"/>
      <c r="E32" s="72"/>
      <c r="F32" s="55"/>
      <c r="G32" s="58"/>
      <c r="H32" s="55"/>
      <c r="I32" s="73"/>
    </row>
    <row r="33">
      <c r="A33" s="70"/>
      <c r="B33" s="64"/>
      <c r="C33" s="64"/>
      <c r="D33" s="64"/>
      <c r="E33" s="68"/>
      <c r="F33" s="64"/>
      <c r="G33" s="65"/>
      <c r="H33" s="64"/>
      <c r="I33" s="66"/>
    </row>
    <row r="34">
      <c r="A34" s="54"/>
      <c r="B34" s="55"/>
      <c r="C34" s="55"/>
      <c r="D34" s="55"/>
      <c r="E34" s="72"/>
      <c r="F34" s="55"/>
      <c r="G34" s="58"/>
      <c r="H34" s="55"/>
      <c r="I34" s="73"/>
    </row>
    <row r="35">
      <c r="A35" s="70"/>
      <c r="B35" s="64"/>
      <c r="C35" s="64"/>
      <c r="D35" s="64"/>
      <c r="E35" s="68"/>
      <c r="F35" s="64"/>
      <c r="G35" s="65"/>
      <c r="H35" s="64"/>
      <c r="I35" s="66"/>
    </row>
    <row r="36">
      <c r="A36" s="54"/>
      <c r="B36" s="55"/>
      <c r="C36" s="55"/>
      <c r="D36" s="55"/>
      <c r="E36" s="72"/>
      <c r="F36" s="55"/>
      <c r="G36" s="58"/>
      <c r="H36" s="55"/>
      <c r="I36" s="73"/>
    </row>
    <row r="37">
      <c r="A37" s="70"/>
      <c r="B37" s="64"/>
      <c r="C37" s="64"/>
      <c r="D37" s="64"/>
      <c r="E37" s="68"/>
      <c r="F37" s="64"/>
      <c r="G37" s="65"/>
      <c r="H37" s="64"/>
      <c r="I37" s="66"/>
    </row>
    <row r="38">
      <c r="A38" s="54"/>
      <c r="B38" s="55"/>
      <c r="C38" s="55"/>
      <c r="D38" s="55"/>
      <c r="E38" s="72"/>
      <c r="F38" s="55"/>
      <c r="G38" s="58"/>
      <c r="H38" s="55"/>
      <c r="I38" s="73"/>
    </row>
    <row r="39">
      <c r="A39" s="70"/>
      <c r="B39" s="64"/>
      <c r="C39" s="64"/>
      <c r="D39" s="64"/>
      <c r="E39" s="68"/>
      <c r="F39" s="64"/>
      <c r="G39" s="65"/>
      <c r="H39" s="64"/>
      <c r="I39" s="66"/>
    </row>
    <row r="40">
      <c r="A40" s="54"/>
      <c r="B40" s="55"/>
      <c r="C40" s="55"/>
      <c r="D40" s="55"/>
      <c r="E40" s="72"/>
      <c r="F40" s="55"/>
      <c r="G40" s="58"/>
      <c r="H40" s="55"/>
      <c r="I40" s="73"/>
    </row>
    <row r="41">
      <c r="A41" s="70"/>
      <c r="B41" s="64"/>
      <c r="C41" s="64"/>
      <c r="D41" s="64"/>
      <c r="E41" s="68"/>
      <c r="F41" s="64"/>
      <c r="G41" s="65"/>
      <c r="H41" s="64"/>
      <c r="I41" s="66"/>
    </row>
    <row r="42">
      <c r="A42" s="54"/>
      <c r="B42" s="55"/>
      <c r="C42" s="55"/>
      <c r="D42" s="55"/>
      <c r="E42" s="72"/>
      <c r="F42" s="55"/>
      <c r="G42" s="58"/>
      <c r="H42" s="55"/>
      <c r="I42" s="73"/>
    </row>
    <row r="43">
      <c r="A43" s="70"/>
      <c r="B43" s="64"/>
      <c r="C43" s="64"/>
      <c r="D43" s="64"/>
      <c r="E43" s="68"/>
      <c r="F43" s="64"/>
      <c r="G43" s="65"/>
      <c r="H43" s="64"/>
      <c r="I43" s="66"/>
    </row>
    <row r="44">
      <c r="A44" s="54"/>
      <c r="B44" s="55"/>
      <c r="C44" s="55"/>
      <c r="D44" s="55"/>
      <c r="E44" s="72"/>
      <c r="F44" s="55"/>
      <c r="G44" s="58"/>
      <c r="H44" s="55"/>
      <c r="I44" s="73"/>
    </row>
    <row r="45">
      <c r="A45" s="70"/>
      <c r="B45" s="64"/>
      <c r="C45" s="64"/>
      <c r="D45" s="64"/>
      <c r="E45" s="68"/>
      <c r="F45" s="64"/>
      <c r="G45" s="65"/>
      <c r="H45" s="64"/>
      <c r="I45" s="66"/>
    </row>
    <row r="46">
      <c r="A46" s="54"/>
      <c r="B46" s="55"/>
      <c r="C46" s="55"/>
      <c r="D46" s="55"/>
      <c r="E46" s="72"/>
      <c r="F46" s="55"/>
      <c r="G46" s="58"/>
      <c r="H46" s="55"/>
      <c r="I46" s="73"/>
    </row>
    <row r="47">
      <c r="A47" s="70"/>
      <c r="B47" s="64"/>
      <c r="C47" s="64"/>
      <c r="D47" s="64"/>
      <c r="E47" s="68"/>
      <c r="F47" s="64"/>
      <c r="G47" s="65"/>
      <c r="H47" s="64"/>
      <c r="I47" s="66"/>
    </row>
    <row r="48">
      <c r="A48" s="54"/>
      <c r="B48" s="55"/>
      <c r="C48" s="55"/>
      <c r="D48" s="55"/>
      <c r="E48" s="72"/>
      <c r="F48" s="55"/>
      <c r="G48" s="58"/>
      <c r="H48" s="55"/>
      <c r="I48" s="73"/>
    </row>
    <row r="49">
      <c r="A49" s="70"/>
      <c r="B49" s="64"/>
      <c r="C49" s="64"/>
      <c r="D49" s="64"/>
      <c r="E49" s="68"/>
      <c r="F49" s="64"/>
      <c r="G49" s="65"/>
      <c r="H49" s="64"/>
      <c r="I49" s="66"/>
    </row>
    <row r="50">
      <c r="A50" s="54"/>
      <c r="B50" s="55"/>
      <c r="C50" s="55"/>
      <c r="D50" s="55"/>
      <c r="E50" s="72"/>
      <c r="F50" s="55"/>
      <c r="G50" s="58"/>
      <c r="H50" s="55"/>
      <c r="I50" s="73"/>
    </row>
    <row r="51">
      <c r="A51" s="70"/>
      <c r="B51" s="64"/>
      <c r="C51" s="64"/>
      <c r="D51" s="64"/>
      <c r="E51" s="68"/>
      <c r="F51" s="64"/>
      <c r="G51" s="65"/>
      <c r="H51" s="64"/>
      <c r="I51" s="66"/>
    </row>
    <row r="52">
      <c r="A52" s="54"/>
      <c r="B52" s="55"/>
      <c r="C52" s="55"/>
      <c r="D52" s="55"/>
      <c r="E52" s="72"/>
      <c r="F52" s="55"/>
      <c r="G52" s="58"/>
      <c r="H52" s="55"/>
      <c r="I52" s="73"/>
    </row>
    <row r="53">
      <c r="A53" s="70"/>
      <c r="B53" s="64"/>
      <c r="C53" s="64"/>
      <c r="D53" s="64"/>
      <c r="E53" s="68"/>
      <c r="F53" s="64"/>
      <c r="G53" s="65"/>
      <c r="H53" s="64"/>
      <c r="I53" s="66"/>
    </row>
    <row r="54">
      <c r="A54" s="54"/>
      <c r="B54" s="55"/>
      <c r="C54" s="55"/>
      <c r="D54" s="55"/>
      <c r="E54" s="72"/>
      <c r="F54" s="55"/>
      <c r="G54" s="58"/>
      <c r="H54" s="55"/>
      <c r="I54" s="73"/>
    </row>
    <row r="55">
      <c r="A55" s="70"/>
      <c r="B55" s="64"/>
      <c r="C55" s="64"/>
      <c r="D55" s="64"/>
      <c r="E55" s="68"/>
      <c r="F55" s="64"/>
      <c r="G55" s="65"/>
      <c r="H55" s="64"/>
      <c r="I55" s="66"/>
    </row>
    <row r="56">
      <c r="A56" s="54"/>
      <c r="B56" s="55"/>
      <c r="C56" s="55"/>
      <c r="D56" s="55"/>
      <c r="E56" s="72"/>
      <c r="F56" s="55"/>
      <c r="G56" s="58"/>
      <c r="H56" s="55"/>
      <c r="I56" s="73"/>
    </row>
    <row r="57">
      <c r="A57" s="70"/>
      <c r="B57" s="64"/>
      <c r="C57" s="64"/>
      <c r="D57" s="64"/>
      <c r="E57" s="68"/>
      <c r="F57" s="64"/>
      <c r="G57" s="65"/>
      <c r="H57" s="64"/>
      <c r="I57" s="66"/>
    </row>
    <row r="58">
      <c r="A58" s="54"/>
      <c r="B58" s="55"/>
      <c r="C58" s="55"/>
      <c r="D58" s="55"/>
      <c r="E58" s="72"/>
      <c r="F58" s="55"/>
      <c r="G58" s="58"/>
      <c r="H58" s="55"/>
      <c r="I58" s="73"/>
    </row>
    <row r="59">
      <c r="A59" s="70"/>
      <c r="B59" s="64"/>
      <c r="C59" s="64"/>
      <c r="D59" s="64"/>
      <c r="E59" s="68"/>
      <c r="F59" s="64"/>
      <c r="G59" s="65"/>
      <c r="H59" s="64"/>
      <c r="I59" s="66"/>
    </row>
    <row r="60">
      <c r="A60" s="54"/>
      <c r="B60" s="55"/>
      <c r="C60" s="55"/>
      <c r="D60" s="55"/>
      <c r="E60" s="72"/>
      <c r="F60" s="55"/>
      <c r="G60" s="58"/>
      <c r="H60" s="55"/>
      <c r="I60" s="73"/>
    </row>
    <row r="61">
      <c r="A61" s="70"/>
      <c r="B61" s="64"/>
      <c r="C61" s="64"/>
      <c r="D61" s="64"/>
      <c r="E61" s="68"/>
      <c r="F61" s="64"/>
      <c r="G61" s="65"/>
      <c r="H61" s="64"/>
      <c r="I61" s="66"/>
    </row>
    <row r="62">
      <c r="A62" s="54"/>
      <c r="B62" s="55"/>
      <c r="C62" s="55"/>
      <c r="D62" s="55"/>
      <c r="E62" s="72"/>
      <c r="F62" s="55"/>
      <c r="G62" s="58"/>
      <c r="H62" s="55"/>
      <c r="I62" s="73"/>
    </row>
    <row r="63">
      <c r="A63" s="70"/>
      <c r="B63" s="64"/>
      <c r="C63" s="64"/>
      <c r="D63" s="64"/>
      <c r="E63" s="68"/>
      <c r="F63" s="64"/>
      <c r="G63" s="65"/>
      <c r="H63" s="64"/>
      <c r="I63" s="66"/>
    </row>
    <row r="64">
      <c r="A64" s="54"/>
      <c r="B64" s="55"/>
      <c r="C64" s="55"/>
      <c r="D64" s="55"/>
      <c r="E64" s="72"/>
      <c r="F64" s="55"/>
      <c r="G64" s="58"/>
      <c r="H64" s="55"/>
      <c r="I64" s="73"/>
    </row>
    <row r="65">
      <c r="A65" s="70"/>
      <c r="B65" s="64"/>
      <c r="C65" s="64"/>
      <c r="D65" s="64"/>
      <c r="E65" s="68"/>
      <c r="F65" s="64"/>
      <c r="G65" s="65"/>
      <c r="H65" s="64"/>
      <c r="I65" s="66"/>
    </row>
    <row r="66">
      <c r="A66" s="54"/>
      <c r="B66" s="55"/>
      <c r="C66" s="55"/>
      <c r="D66" s="55"/>
      <c r="E66" s="72"/>
      <c r="F66" s="55"/>
      <c r="G66" s="58"/>
      <c r="H66" s="55"/>
      <c r="I66" s="73"/>
    </row>
    <row r="67">
      <c r="A67" s="70"/>
      <c r="B67" s="64"/>
      <c r="C67" s="64"/>
      <c r="D67" s="64"/>
      <c r="E67" s="68"/>
      <c r="F67" s="64"/>
      <c r="G67" s="65"/>
      <c r="H67" s="64"/>
      <c r="I67" s="66"/>
    </row>
    <row r="68">
      <c r="A68" s="54"/>
      <c r="B68" s="55"/>
      <c r="C68" s="55"/>
      <c r="D68" s="55"/>
      <c r="E68" s="72"/>
      <c r="F68" s="55"/>
      <c r="G68" s="58"/>
      <c r="H68" s="55"/>
      <c r="I68" s="73"/>
    </row>
    <row r="69">
      <c r="A69" s="70"/>
      <c r="B69" s="64"/>
      <c r="C69" s="64"/>
      <c r="D69" s="64"/>
      <c r="E69" s="68"/>
      <c r="F69" s="64"/>
      <c r="G69" s="65"/>
      <c r="H69" s="64"/>
      <c r="I69" s="66"/>
    </row>
    <row r="70">
      <c r="A70" s="54"/>
      <c r="B70" s="55"/>
      <c r="C70" s="55"/>
      <c r="D70" s="55"/>
      <c r="E70" s="72"/>
      <c r="F70" s="55"/>
      <c r="G70" s="58"/>
      <c r="H70" s="55"/>
      <c r="I70" s="73"/>
    </row>
    <row r="71">
      <c r="A71" s="70"/>
      <c r="B71" s="64"/>
      <c r="C71" s="64"/>
      <c r="D71" s="64"/>
      <c r="E71" s="68"/>
      <c r="F71" s="64"/>
      <c r="G71" s="65"/>
      <c r="H71" s="64"/>
      <c r="I71" s="66"/>
    </row>
    <row r="72">
      <c r="A72" s="54"/>
      <c r="B72" s="55"/>
      <c r="C72" s="55"/>
      <c r="D72" s="55"/>
      <c r="E72" s="72"/>
      <c r="F72" s="55"/>
      <c r="G72" s="58"/>
      <c r="H72" s="55"/>
      <c r="I72" s="73"/>
    </row>
    <row r="73">
      <c r="A73" s="70"/>
      <c r="B73" s="64"/>
      <c r="C73" s="64"/>
      <c r="D73" s="64"/>
      <c r="E73" s="68"/>
      <c r="F73" s="64"/>
      <c r="G73" s="65"/>
      <c r="H73" s="64"/>
      <c r="I73" s="66"/>
    </row>
    <row r="74">
      <c r="A74" s="54"/>
      <c r="B74" s="55"/>
      <c r="C74" s="55"/>
      <c r="D74" s="55"/>
      <c r="E74" s="72"/>
      <c r="F74" s="55"/>
      <c r="G74" s="58"/>
      <c r="H74" s="55"/>
      <c r="I74" s="73"/>
    </row>
    <row r="75">
      <c r="A75" s="70"/>
      <c r="B75" s="64"/>
      <c r="C75" s="64"/>
      <c r="D75" s="64"/>
      <c r="E75" s="68"/>
      <c r="F75" s="64"/>
      <c r="G75" s="65"/>
      <c r="H75" s="64"/>
      <c r="I75" s="66"/>
    </row>
    <row r="76">
      <c r="A76" s="54"/>
      <c r="B76" s="55"/>
      <c r="C76" s="55"/>
      <c r="D76" s="55"/>
      <c r="E76" s="72"/>
      <c r="F76" s="55"/>
      <c r="G76" s="58"/>
      <c r="H76" s="55"/>
      <c r="I76" s="73"/>
    </row>
    <row r="77">
      <c r="A77" s="70"/>
      <c r="B77" s="64"/>
      <c r="C77" s="64"/>
      <c r="D77" s="64"/>
      <c r="E77" s="68"/>
      <c r="F77" s="64"/>
      <c r="G77" s="65"/>
      <c r="H77" s="64"/>
      <c r="I77" s="66"/>
    </row>
    <row r="78">
      <c r="A78" s="54"/>
      <c r="B78" s="55"/>
      <c r="C78" s="55"/>
      <c r="D78" s="55"/>
      <c r="E78" s="72"/>
      <c r="F78" s="55"/>
      <c r="G78" s="58"/>
      <c r="H78" s="55"/>
      <c r="I78" s="73"/>
    </row>
    <row r="79">
      <c r="A79" s="70"/>
      <c r="B79" s="64"/>
      <c r="C79" s="64"/>
      <c r="D79" s="64"/>
      <c r="E79" s="68"/>
      <c r="F79" s="64"/>
      <c r="G79" s="65"/>
      <c r="H79" s="64"/>
      <c r="I79" s="66"/>
    </row>
    <row r="80">
      <c r="A80" s="54"/>
      <c r="B80" s="55"/>
      <c r="C80" s="55"/>
      <c r="D80" s="55"/>
      <c r="E80" s="72"/>
      <c r="F80" s="55"/>
      <c r="G80" s="58"/>
      <c r="H80" s="55"/>
      <c r="I80" s="73"/>
    </row>
    <row r="81">
      <c r="A81" s="70"/>
      <c r="B81" s="64"/>
      <c r="C81" s="64"/>
      <c r="D81" s="64"/>
      <c r="E81" s="68"/>
      <c r="F81" s="64"/>
      <c r="G81" s="65"/>
      <c r="H81" s="64"/>
      <c r="I81" s="66"/>
    </row>
    <row r="82">
      <c r="A82" s="54"/>
      <c r="B82" s="55"/>
      <c r="C82" s="55"/>
      <c r="D82" s="55"/>
      <c r="E82" s="72"/>
      <c r="F82" s="55"/>
      <c r="G82" s="58"/>
      <c r="H82" s="55"/>
      <c r="I82" s="73"/>
    </row>
    <row r="83">
      <c r="A83" s="70"/>
      <c r="B83" s="64"/>
      <c r="C83" s="64"/>
      <c r="D83" s="64"/>
      <c r="E83" s="68"/>
      <c r="F83" s="64"/>
      <c r="G83" s="65"/>
      <c r="H83" s="64"/>
      <c r="I83" s="66"/>
    </row>
    <row r="84">
      <c r="A84" s="54"/>
      <c r="B84" s="55"/>
      <c r="C84" s="55"/>
      <c r="D84" s="55"/>
      <c r="E84" s="72"/>
      <c r="F84" s="55"/>
      <c r="G84" s="58"/>
      <c r="H84" s="55"/>
      <c r="I84" s="73"/>
    </row>
    <row r="85">
      <c r="A85" s="70"/>
      <c r="B85" s="64"/>
      <c r="C85" s="64"/>
      <c r="D85" s="64"/>
      <c r="E85" s="68"/>
      <c r="F85" s="64"/>
      <c r="G85" s="65"/>
      <c r="H85" s="64"/>
      <c r="I85" s="66"/>
    </row>
    <row r="86">
      <c r="A86" s="54"/>
      <c r="B86" s="55"/>
      <c r="C86" s="55"/>
      <c r="D86" s="55"/>
      <c r="E86" s="72"/>
      <c r="F86" s="55"/>
      <c r="G86" s="58"/>
      <c r="H86" s="55"/>
      <c r="I86" s="73"/>
    </row>
    <row r="87">
      <c r="A87" s="70"/>
      <c r="B87" s="64"/>
      <c r="C87" s="64"/>
      <c r="D87" s="64"/>
      <c r="E87" s="68"/>
      <c r="F87" s="64"/>
      <c r="G87" s="65"/>
      <c r="H87" s="64"/>
      <c r="I87" s="66"/>
    </row>
    <row r="88">
      <c r="A88" s="54"/>
      <c r="B88" s="55"/>
      <c r="C88" s="55"/>
      <c r="D88" s="55"/>
      <c r="E88" s="72"/>
      <c r="F88" s="55"/>
      <c r="G88" s="58"/>
      <c r="H88" s="55"/>
      <c r="I88" s="73"/>
    </row>
    <row r="89">
      <c r="A89" s="70"/>
      <c r="B89" s="64"/>
      <c r="C89" s="64"/>
      <c r="D89" s="64"/>
      <c r="E89" s="68"/>
      <c r="F89" s="64"/>
      <c r="G89" s="65"/>
      <c r="H89" s="64"/>
      <c r="I89" s="66"/>
    </row>
    <row r="90">
      <c r="A90" s="54"/>
      <c r="B90" s="55"/>
      <c r="C90" s="55"/>
      <c r="D90" s="55"/>
      <c r="E90" s="72"/>
      <c r="F90" s="55"/>
      <c r="G90" s="58"/>
      <c r="H90" s="55"/>
      <c r="I90" s="73"/>
    </row>
    <row r="91">
      <c r="A91" s="70"/>
      <c r="B91" s="64"/>
      <c r="C91" s="64"/>
      <c r="D91" s="64"/>
      <c r="E91" s="68"/>
      <c r="F91" s="64"/>
      <c r="G91" s="65"/>
      <c r="H91" s="64"/>
      <c r="I91" s="66"/>
    </row>
    <row r="92">
      <c r="A92" s="54"/>
      <c r="B92" s="55"/>
      <c r="C92" s="55"/>
      <c r="D92" s="55"/>
      <c r="E92" s="72"/>
      <c r="F92" s="55"/>
      <c r="G92" s="58"/>
      <c r="H92" s="55"/>
      <c r="I92" s="73"/>
    </row>
    <row r="93">
      <c r="A93" s="70"/>
      <c r="B93" s="64"/>
      <c r="C93" s="64"/>
      <c r="D93" s="64"/>
      <c r="E93" s="68"/>
      <c r="F93" s="64"/>
      <c r="G93" s="65"/>
      <c r="H93" s="64"/>
      <c r="I93" s="66"/>
    </row>
    <row r="94">
      <c r="A94" s="54"/>
      <c r="B94" s="55"/>
      <c r="C94" s="55"/>
      <c r="D94" s="55"/>
      <c r="E94" s="72"/>
      <c r="F94" s="55"/>
      <c r="G94" s="58"/>
      <c r="H94" s="55"/>
      <c r="I94" s="73"/>
    </row>
    <row r="95">
      <c r="A95" s="70"/>
      <c r="B95" s="64"/>
      <c r="C95" s="64"/>
      <c r="D95" s="64"/>
      <c r="E95" s="68"/>
      <c r="F95" s="64"/>
      <c r="G95" s="65"/>
      <c r="H95" s="64"/>
      <c r="I95" s="66"/>
    </row>
    <row r="96">
      <c r="A96" s="54"/>
      <c r="B96" s="55"/>
      <c r="C96" s="55"/>
      <c r="D96" s="55"/>
      <c r="E96" s="72"/>
      <c r="F96" s="55"/>
      <c r="G96" s="58"/>
      <c r="H96" s="55"/>
      <c r="I96" s="73"/>
    </row>
    <row r="97">
      <c r="A97" s="70"/>
      <c r="B97" s="64"/>
      <c r="C97" s="64"/>
      <c r="D97" s="64"/>
      <c r="E97" s="68"/>
      <c r="F97" s="64"/>
      <c r="G97" s="65"/>
      <c r="H97" s="64"/>
      <c r="I97" s="66"/>
    </row>
    <row r="98">
      <c r="A98" s="54"/>
      <c r="B98" s="55"/>
      <c r="C98" s="55"/>
      <c r="D98" s="55"/>
      <c r="E98" s="72"/>
      <c r="F98" s="55"/>
      <c r="G98" s="58"/>
      <c r="H98" s="55"/>
      <c r="I98" s="73"/>
    </row>
    <row r="99">
      <c r="A99" s="70"/>
      <c r="B99" s="64"/>
      <c r="C99" s="64"/>
      <c r="D99" s="64"/>
      <c r="E99" s="68"/>
      <c r="F99" s="64"/>
      <c r="G99" s="65"/>
      <c r="H99" s="64"/>
      <c r="I99" s="66"/>
    </row>
    <row r="100">
      <c r="A100" s="54"/>
      <c r="B100" s="55"/>
      <c r="C100" s="55"/>
      <c r="D100" s="55"/>
      <c r="E100" s="72"/>
      <c r="F100" s="55"/>
      <c r="G100" s="58"/>
      <c r="H100" s="55"/>
      <c r="I100" s="73"/>
    </row>
    <row r="101">
      <c r="A101" s="70"/>
      <c r="B101" s="64"/>
      <c r="C101" s="64"/>
      <c r="D101" s="64"/>
      <c r="E101" s="68"/>
      <c r="F101" s="64"/>
      <c r="G101" s="65"/>
      <c r="H101" s="64"/>
      <c r="I101" s="66"/>
    </row>
    <row r="102">
      <c r="A102" s="54"/>
      <c r="B102" s="55"/>
      <c r="C102" s="55"/>
      <c r="D102" s="55"/>
      <c r="E102" s="72"/>
      <c r="F102" s="55"/>
      <c r="G102" s="58"/>
      <c r="H102" s="55"/>
      <c r="I102" s="73"/>
    </row>
    <row r="103">
      <c r="A103" s="70"/>
      <c r="B103" s="64"/>
      <c r="C103" s="64"/>
      <c r="D103" s="64"/>
      <c r="E103" s="68"/>
      <c r="F103" s="64"/>
      <c r="G103" s="65"/>
      <c r="H103" s="64"/>
      <c r="I103" s="66"/>
    </row>
    <row r="104">
      <c r="A104" s="54"/>
      <c r="B104" s="55"/>
      <c r="C104" s="55"/>
      <c r="D104" s="55"/>
      <c r="E104" s="72"/>
      <c r="F104" s="55"/>
      <c r="G104" s="58"/>
      <c r="H104" s="55"/>
      <c r="I104" s="73"/>
    </row>
    <row r="105">
      <c r="A105" s="70"/>
      <c r="B105" s="64"/>
      <c r="C105" s="64"/>
      <c r="D105" s="64"/>
      <c r="E105" s="68"/>
      <c r="F105" s="64"/>
      <c r="G105" s="65"/>
      <c r="H105" s="64"/>
      <c r="I105" s="66"/>
    </row>
    <row r="106">
      <c r="A106" s="54"/>
      <c r="B106" s="55"/>
      <c r="C106" s="55"/>
      <c r="D106" s="55"/>
      <c r="E106" s="72"/>
      <c r="F106" s="55"/>
      <c r="G106" s="58"/>
      <c r="H106" s="55"/>
      <c r="I106" s="73"/>
    </row>
    <row r="107">
      <c r="A107" s="70"/>
      <c r="B107" s="64"/>
      <c r="C107" s="64"/>
      <c r="D107" s="64"/>
      <c r="E107" s="68"/>
      <c r="F107" s="64"/>
      <c r="G107" s="65"/>
      <c r="H107" s="64"/>
      <c r="I107" s="66"/>
    </row>
    <row r="108">
      <c r="A108" s="54"/>
      <c r="B108" s="55"/>
      <c r="C108" s="55"/>
      <c r="D108" s="55"/>
      <c r="E108" s="72"/>
      <c r="F108" s="55"/>
      <c r="G108" s="58"/>
      <c r="H108" s="55"/>
      <c r="I108" s="73"/>
    </row>
    <row r="109">
      <c r="A109" s="70"/>
      <c r="B109" s="64"/>
      <c r="C109" s="64"/>
      <c r="D109" s="64"/>
      <c r="E109" s="68"/>
      <c r="F109" s="64"/>
      <c r="G109" s="65"/>
      <c r="H109" s="64"/>
      <c r="I109" s="66"/>
    </row>
    <row r="110">
      <c r="A110" s="54"/>
      <c r="B110" s="55"/>
      <c r="C110" s="55"/>
      <c r="D110" s="55"/>
      <c r="E110" s="72"/>
      <c r="F110" s="55"/>
      <c r="G110" s="58"/>
      <c r="H110" s="55"/>
      <c r="I110" s="73"/>
    </row>
    <row r="111">
      <c r="A111" s="70"/>
      <c r="B111" s="64"/>
      <c r="C111" s="64"/>
      <c r="D111" s="64"/>
      <c r="E111" s="68"/>
      <c r="F111" s="64"/>
      <c r="G111" s="65"/>
      <c r="H111" s="64"/>
      <c r="I111" s="66"/>
    </row>
    <row r="112">
      <c r="A112" s="54"/>
      <c r="B112" s="55"/>
      <c r="C112" s="55"/>
      <c r="D112" s="55"/>
      <c r="E112" s="72"/>
      <c r="F112" s="55"/>
      <c r="G112" s="58"/>
      <c r="H112" s="55"/>
      <c r="I112" s="73"/>
    </row>
    <row r="113">
      <c r="A113" s="70"/>
      <c r="B113" s="64"/>
      <c r="C113" s="64"/>
      <c r="D113" s="64"/>
      <c r="E113" s="68"/>
      <c r="F113" s="64"/>
      <c r="G113" s="65"/>
      <c r="H113" s="64"/>
      <c r="I113" s="66"/>
    </row>
    <row r="114">
      <c r="A114" s="54"/>
      <c r="B114" s="55"/>
      <c r="C114" s="55"/>
      <c r="D114" s="55"/>
      <c r="E114" s="72"/>
      <c r="F114" s="55"/>
      <c r="G114" s="58"/>
      <c r="H114" s="55"/>
      <c r="I114" s="73"/>
    </row>
    <row r="115">
      <c r="A115" s="70"/>
      <c r="B115" s="64"/>
      <c r="C115" s="64"/>
      <c r="D115" s="64"/>
      <c r="E115" s="68"/>
      <c r="F115" s="64"/>
      <c r="G115" s="65"/>
      <c r="H115" s="64"/>
      <c r="I115" s="66"/>
    </row>
    <row r="116">
      <c r="A116" s="54"/>
      <c r="B116" s="55"/>
      <c r="C116" s="55"/>
      <c r="D116" s="55"/>
      <c r="E116" s="72"/>
      <c r="F116" s="55"/>
      <c r="G116" s="58"/>
      <c r="H116" s="55"/>
      <c r="I116" s="73"/>
    </row>
    <row r="117">
      <c r="A117" s="70"/>
      <c r="B117" s="64"/>
      <c r="C117" s="64"/>
      <c r="D117" s="64"/>
      <c r="E117" s="68"/>
      <c r="F117" s="64"/>
      <c r="G117" s="65"/>
      <c r="H117" s="64"/>
      <c r="I117" s="66"/>
    </row>
    <row r="118">
      <c r="A118" s="54"/>
      <c r="B118" s="55"/>
      <c r="C118" s="55"/>
      <c r="D118" s="55"/>
      <c r="E118" s="72"/>
      <c r="F118" s="55"/>
      <c r="G118" s="58"/>
      <c r="H118" s="55"/>
      <c r="I118" s="73"/>
    </row>
    <row r="119">
      <c r="A119" s="70"/>
      <c r="B119" s="64"/>
      <c r="C119" s="64"/>
      <c r="D119" s="64"/>
      <c r="E119" s="68"/>
      <c r="F119" s="64"/>
      <c r="G119" s="65"/>
      <c r="H119" s="64"/>
      <c r="I119" s="66"/>
    </row>
    <row r="120">
      <c r="A120" s="54"/>
      <c r="B120" s="55"/>
      <c r="C120" s="55"/>
      <c r="D120" s="55"/>
      <c r="E120" s="72"/>
      <c r="F120" s="55"/>
      <c r="G120" s="58"/>
      <c r="H120" s="55"/>
      <c r="I120" s="73"/>
    </row>
    <row r="121">
      <c r="A121" s="70"/>
      <c r="B121" s="64"/>
      <c r="C121" s="64"/>
      <c r="D121" s="64"/>
      <c r="E121" s="68"/>
      <c r="F121" s="64"/>
      <c r="G121" s="65"/>
      <c r="H121" s="64"/>
      <c r="I121" s="66"/>
    </row>
    <row r="122">
      <c r="A122" s="54"/>
      <c r="B122" s="55"/>
      <c r="C122" s="55"/>
      <c r="D122" s="55"/>
      <c r="E122" s="72"/>
      <c r="F122" s="55"/>
      <c r="G122" s="58"/>
      <c r="H122" s="55"/>
      <c r="I122" s="73"/>
    </row>
    <row r="123">
      <c r="A123" s="70"/>
      <c r="B123" s="64"/>
      <c r="C123" s="64"/>
      <c r="D123" s="64"/>
      <c r="E123" s="68"/>
      <c r="F123" s="64"/>
      <c r="G123" s="65"/>
      <c r="H123" s="64"/>
      <c r="I123" s="66"/>
    </row>
    <row r="124">
      <c r="A124" s="54"/>
      <c r="B124" s="55"/>
      <c r="C124" s="55"/>
      <c r="D124" s="55"/>
      <c r="E124" s="72"/>
      <c r="F124" s="55"/>
      <c r="G124" s="58"/>
      <c r="H124" s="55"/>
      <c r="I124" s="73"/>
    </row>
    <row r="125">
      <c r="A125" s="70"/>
      <c r="B125" s="64"/>
      <c r="C125" s="64"/>
      <c r="D125" s="64"/>
      <c r="E125" s="68"/>
      <c r="F125" s="64"/>
      <c r="G125" s="65"/>
      <c r="H125" s="64"/>
      <c r="I125" s="66"/>
    </row>
    <row r="126">
      <c r="A126" s="54"/>
      <c r="B126" s="55"/>
      <c r="C126" s="55"/>
      <c r="D126" s="55"/>
      <c r="E126" s="72"/>
      <c r="F126" s="55"/>
      <c r="G126" s="58"/>
      <c r="H126" s="55"/>
      <c r="I126" s="73"/>
    </row>
    <row r="127">
      <c r="A127" s="70"/>
      <c r="B127" s="64"/>
      <c r="C127" s="64"/>
      <c r="D127" s="64"/>
      <c r="E127" s="68"/>
      <c r="F127" s="64"/>
      <c r="G127" s="65"/>
      <c r="H127" s="64"/>
      <c r="I127" s="66"/>
    </row>
    <row r="128">
      <c r="A128" s="54"/>
      <c r="B128" s="55"/>
      <c r="C128" s="55"/>
      <c r="D128" s="55"/>
      <c r="E128" s="72"/>
      <c r="F128" s="55"/>
      <c r="G128" s="58"/>
      <c r="H128" s="55"/>
      <c r="I128" s="73"/>
    </row>
    <row r="129">
      <c r="A129" s="70"/>
      <c r="B129" s="64"/>
      <c r="C129" s="64"/>
      <c r="D129" s="64"/>
      <c r="E129" s="68"/>
      <c r="F129" s="64"/>
      <c r="G129" s="65"/>
      <c r="H129" s="64"/>
      <c r="I129" s="66"/>
    </row>
    <row r="130">
      <c r="A130" s="54"/>
      <c r="B130" s="55"/>
      <c r="C130" s="55"/>
      <c r="D130" s="55"/>
      <c r="E130" s="72"/>
      <c r="F130" s="55"/>
      <c r="G130" s="58"/>
      <c r="H130" s="55"/>
      <c r="I130" s="73"/>
    </row>
    <row r="131">
      <c r="A131" s="70"/>
      <c r="B131" s="64"/>
      <c r="C131" s="64"/>
      <c r="D131" s="64"/>
      <c r="E131" s="68"/>
      <c r="F131" s="64"/>
      <c r="G131" s="65"/>
      <c r="H131" s="64"/>
      <c r="I131" s="66"/>
    </row>
    <row r="132">
      <c r="A132" s="54"/>
      <c r="B132" s="55"/>
      <c r="C132" s="55"/>
      <c r="D132" s="55"/>
      <c r="E132" s="72"/>
      <c r="F132" s="55"/>
      <c r="G132" s="58"/>
      <c r="H132" s="55"/>
      <c r="I132" s="73"/>
    </row>
    <row r="133">
      <c r="A133" s="70"/>
      <c r="B133" s="64"/>
      <c r="C133" s="64"/>
      <c r="D133" s="64"/>
      <c r="E133" s="68"/>
      <c r="F133" s="64"/>
      <c r="G133" s="65"/>
      <c r="H133" s="64"/>
      <c r="I133" s="66"/>
    </row>
    <row r="134">
      <c r="A134" s="54"/>
      <c r="B134" s="55"/>
      <c r="C134" s="55"/>
      <c r="D134" s="55"/>
      <c r="E134" s="72"/>
      <c r="F134" s="55"/>
      <c r="G134" s="58"/>
      <c r="H134" s="55"/>
      <c r="I134" s="73"/>
    </row>
    <row r="135">
      <c r="A135" s="70"/>
      <c r="B135" s="64"/>
      <c r="C135" s="64"/>
      <c r="D135" s="64"/>
      <c r="E135" s="68"/>
      <c r="F135" s="64"/>
      <c r="G135" s="65"/>
      <c r="H135" s="64"/>
      <c r="I135" s="66"/>
    </row>
    <row r="136">
      <c r="A136" s="54"/>
      <c r="B136" s="55"/>
      <c r="C136" s="55"/>
      <c r="D136" s="55"/>
      <c r="E136" s="72"/>
      <c r="F136" s="55"/>
      <c r="G136" s="58"/>
      <c r="H136" s="55"/>
      <c r="I136" s="73"/>
    </row>
    <row r="137">
      <c r="A137" s="70"/>
      <c r="B137" s="64"/>
      <c r="C137" s="64"/>
      <c r="D137" s="64"/>
      <c r="E137" s="68"/>
      <c r="F137" s="64"/>
      <c r="G137" s="65"/>
      <c r="H137" s="64"/>
      <c r="I137" s="66"/>
    </row>
    <row r="138">
      <c r="A138" s="54"/>
      <c r="B138" s="55"/>
      <c r="C138" s="55"/>
      <c r="D138" s="55"/>
      <c r="E138" s="72"/>
      <c r="F138" s="55"/>
      <c r="G138" s="58"/>
      <c r="H138" s="55"/>
      <c r="I138" s="73"/>
    </row>
    <row r="139">
      <c r="A139" s="70"/>
      <c r="B139" s="64"/>
      <c r="C139" s="64"/>
      <c r="D139" s="64"/>
      <c r="E139" s="68"/>
      <c r="F139" s="64"/>
      <c r="G139" s="65"/>
      <c r="H139" s="64"/>
      <c r="I139" s="66"/>
    </row>
    <row r="140">
      <c r="A140" s="54"/>
      <c r="B140" s="55"/>
      <c r="C140" s="55"/>
      <c r="D140" s="55"/>
      <c r="E140" s="72"/>
      <c r="F140" s="55"/>
      <c r="G140" s="58"/>
      <c r="H140" s="55"/>
      <c r="I140" s="73"/>
    </row>
    <row r="141">
      <c r="A141" s="70"/>
      <c r="B141" s="64"/>
      <c r="C141" s="64"/>
      <c r="D141" s="64"/>
      <c r="E141" s="68"/>
      <c r="F141" s="64"/>
      <c r="G141" s="65"/>
      <c r="H141" s="64"/>
      <c r="I141" s="66"/>
    </row>
    <row r="142">
      <c r="A142" s="54"/>
      <c r="B142" s="55"/>
      <c r="C142" s="55"/>
      <c r="D142" s="55"/>
      <c r="E142" s="72"/>
      <c r="F142" s="55"/>
      <c r="G142" s="58"/>
      <c r="H142" s="55"/>
      <c r="I142" s="73"/>
    </row>
    <row r="143">
      <c r="A143" s="70"/>
      <c r="B143" s="64"/>
      <c r="C143" s="64"/>
      <c r="D143" s="64"/>
      <c r="E143" s="68"/>
      <c r="F143" s="64"/>
      <c r="G143" s="65"/>
      <c r="H143" s="64"/>
      <c r="I143" s="66"/>
    </row>
    <row r="144">
      <c r="A144" s="54"/>
      <c r="B144" s="55"/>
      <c r="C144" s="55"/>
      <c r="D144" s="55"/>
      <c r="E144" s="72"/>
      <c r="F144" s="55"/>
      <c r="G144" s="58"/>
      <c r="H144" s="55"/>
      <c r="I144" s="73"/>
    </row>
    <row r="145">
      <c r="A145" s="70"/>
      <c r="B145" s="64"/>
      <c r="C145" s="64"/>
      <c r="D145" s="64"/>
      <c r="E145" s="68"/>
      <c r="F145" s="64"/>
      <c r="G145" s="65"/>
      <c r="H145" s="64"/>
      <c r="I145" s="66"/>
    </row>
    <row r="146">
      <c r="A146" s="54"/>
      <c r="B146" s="55"/>
      <c r="C146" s="55"/>
      <c r="D146" s="55"/>
      <c r="E146" s="72"/>
      <c r="F146" s="55"/>
      <c r="G146" s="58"/>
      <c r="H146" s="55"/>
      <c r="I146" s="73"/>
    </row>
    <row r="147">
      <c r="A147" s="70"/>
      <c r="B147" s="64"/>
      <c r="C147" s="64"/>
      <c r="D147" s="64"/>
      <c r="E147" s="68"/>
      <c r="F147" s="64"/>
      <c r="G147" s="65"/>
      <c r="H147" s="64"/>
      <c r="I147" s="66"/>
    </row>
    <row r="148">
      <c r="A148" s="54"/>
      <c r="B148" s="55"/>
      <c r="C148" s="55"/>
      <c r="D148" s="55"/>
      <c r="E148" s="72"/>
      <c r="F148" s="55"/>
      <c r="G148" s="58"/>
      <c r="H148" s="55"/>
      <c r="I148" s="73"/>
    </row>
    <row r="149">
      <c r="A149" s="70"/>
      <c r="B149" s="64"/>
      <c r="C149" s="64"/>
      <c r="D149" s="64"/>
      <c r="E149" s="68"/>
      <c r="F149" s="64"/>
      <c r="G149" s="65"/>
      <c r="H149" s="64"/>
      <c r="I149" s="66"/>
    </row>
    <row r="150">
      <c r="A150" s="54"/>
      <c r="B150" s="55"/>
      <c r="C150" s="55"/>
      <c r="D150" s="55"/>
      <c r="E150" s="72"/>
      <c r="F150" s="55"/>
      <c r="G150" s="58"/>
      <c r="H150" s="55"/>
      <c r="I150" s="73"/>
    </row>
    <row r="151">
      <c r="A151" s="70"/>
      <c r="B151" s="64"/>
      <c r="C151" s="64"/>
      <c r="D151" s="64"/>
      <c r="E151" s="68"/>
      <c r="F151" s="64"/>
      <c r="G151" s="65"/>
      <c r="H151" s="64"/>
      <c r="I151" s="66"/>
    </row>
    <row r="152">
      <c r="A152" s="54"/>
      <c r="B152" s="55"/>
      <c r="C152" s="55"/>
      <c r="D152" s="55"/>
      <c r="E152" s="72"/>
      <c r="F152" s="55"/>
      <c r="G152" s="58"/>
      <c r="H152" s="55"/>
      <c r="I152" s="73"/>
    </row>
    <row r="153">
      <c r="A153" s="70"/>
      <c r="B153" s="64"/>
      <c r="C153" s="64"/>
      <c r="D153" s="64"/>
      <c r="E153" s="68"/>
      <c r="F153" s="64"/>
      <c r="G153" s="65"/>
      <c r="H153" s="64"/>
      <c r="I153" s="66"/>
    </row>
    <row r="154">
      <c r="A154" s="54"/>
      <c r="B154" s="55"/>
      <c r="C154" s="55"/>
      <c r="D154" s="55"/>
      <c r="E154" s="72"/>
      <c r="F154" s="55"/>
      <c r="G154" s="58"/>
      <c r="H154" s="55"/>
      <c r="I154" s="73"/>
    </row>
    <row r="155">
      <c r="A155" s="70"/>
      <c r="B155" s="64"/>
      <c r="C155" s="64"/>
      <c r="D155" s="64"/>
      <c r="E155" s="68"/>
      <c r="F155" s="64"/>
      <c r="G155" s="65"/>
      <c r="H155" s="64"/>
      <c r="I155" s="66"/>
    </row>
    <row r="156">
      <c r="A156" s="54"/>
      <c r="B156" s="55"/>
      <c r="C156" s="55"/>
      <c r="D156" s="55"/>
      <c r="E156" s="72"/>
      <c r="F156" s="55"/>
      <c r="G156" s="58"/>
      <c r="H156" s="55"/>
      <c r="I156" s="73"/>
    </row>
    <row r="157">
      <c r="A157" s="70"/>
      <c r="B157" s="64"/>
      <c r="C157" s="64"/>
      <c r="D157" s="64"/>
      <c r="E157" s="68"/>
      <c r="F157" s="64"/>
      <c r="G157" s="65"/>
      <c r="H157" s="64"/>
      <c r="I157" s="66"/>
    </row>
    <row r="158">
      <c r="A158" s="54"/>
      <c r="B158" s="55"/>
      <c r="C158" s="55"/>
      <c r="D158" s="55"/>
      <c r="E158" s="72"/>
      <c r="F158" s="55"/>
      <c r="G158" s="58"/>
      <c r="H158" s="55"/>
      <c r="I158" s="73"/>
    </row>
    <row r="159">
      <c r="A159" s="70"/>
      <c r="B159" s="64"/>
      <c r="C159" s="64"/>
      <c r="D159" s="64"/>
      <c r="E159" s="68"/>
      <c r="F159" s="64"/>
      <c r="G159" s="65"/>
      <c r="H159" s="64"/>
      <c r="I159" s="66"/>
    </row>
    <row r="160">
      <c r="A160" s="54"/>
      <c r="B160" s="55"/>
      <c r="C160" s="55"/>
      <c r="D160" s="55"/>
      <c r="E160" s="72"/>
      <c r="F160" s="55"/>
      <c r="G160" s="58"/>
      <c r="H160" s="55"/>
      <c r="I160" s="73"/>
    </row>
    <row r="161">
      <c r="A161" s="70"/>
      <c r="B161" s="64"/>
      <c r="C161" s="64"/>
      <c r="D161" s="64"/>
      <c r="E161" s="68"/>
      <c r="F161" s="64"/>
      <c r="G161" s="65"/>
      <c r="H161" s="64"/>
      <c r="I161" s="66"/>
    </row>
    <row r="162">
      <c r="A162" s="54"/>
      <c r="B162" s="55"/>
      <c r="C162" s="55"/>
      <c r="D162" s="55"/>
      <c r="E162" s="72"/>
      <c r="F162" s="55"/>
      <c r="G162" s="58"/>
      <c r="H162" s="55"/>
      <c r="I162" s="73"/>
    </row>
    <row r="163">
      <c r="A163" s="70"/>
      <c r="B163" s="64"/>
      <c r="C163" s="64"/>
      <c r="D163" s="64"/>
      <c r="E163" s="68"/>
      <c r="F163" s="64"/>
      <c r="G163" s="65"/>
      <c r="H163" s="64"/>
      <c r="I163" s="66"/>
    </row>
    <row r="164">
      <c r="A164" s="54"/>
      <c r="B164" s="55"/>
      <c r="C164" s="55"/>
      <c r="D164" s="55"/>
      <c r="E164" s="72"/>
      <c r="F164" s="55"/>
      <c r="G164" s="58"/>
      <c r="H164" s="55"/>
      <c r="I164" s="73"/>
    </row>
    <row r="165">
      <c r="A165" s="70"/>
      <c r="B165" s="64"/>
      <c r="C165" s="64"/>
      <c r="D165" s="64"/>
      <c r="E165" s="68"/>
      <c r="F165" s="64"/>
      <c r="G165" s="65"/>
      <c r="H165" s="64"/>
      <c r="I165" s="66"/>
    </row>
    <row r="166">
      <c r="A166" s="54"/>
      <c r="B166" s="55"/>
      <c r="C166" s="55"/>
      <c r="D166" s="55"/>
      <c r="E166" s="72"/>
      <c r="F166" s="55"/>
      <c r="G166" s="58"/>
      <c r="H166" s="55"/>
      <c r="I166" s="73"/>
    </row>
    <row r="167">
      <c r="A167" s="70"/>
      <c r="B167" s="64"/>
      <c r="C167" s="64"/>
      <c r="D167" s="64"/>
      <c r="E167" s="68"/>
      <c r="F167" s="64"/>
      <c r="G167" s="65"/>
      <c r="H167" s="64"/>
      <c r="I167" s="66"/>
    </row>
    <row r="168">
      <c r="A168" s="54"/>
      <c r="B168" s="55"/>
      <c r="C168" s="55"/>
      <c r="D168" s="55"/>
      <c r="E168" s="72"/>
      <c r="F168" s="55"/>
      <c r="G168" s="58"/>
      <c r="H168" s="55"/>
      <c r="I168" s="73"/>
    </row>
    <row r="169">
      <c r="A169" s="70"/>
      <c r="B169" s="64"/>
      <c r="C169" s="64"/>
      <c r="D169" s="64"/>
      <c r="E169" s="68"/>
      <c r="F169" s="64"/>
      <c r="G169" s="65"/>
      <c r="H169" s="64"/>
      <c r="I169" s="66"/>
    </row>
    <row r="170">
      <c r="A170" s="54"/>
      <c r="B170" s="55"/>
      <c r="C170" s="55"/>
      <c r="D170" s="55"/>
      <c r="E170" s="72"/>
      <c r="F170" s="55"/>
      <c r="G170" s="58"/>
      <c r="H170" s="55"/>
      <c r="I170" s="73"/>
    </row>
    <row r="171">
      <c r="A171" s="70"/>
      <c r="B171" s="64"/>
      <c r="C171" s="64"/>
      <c r="D171" s="64"/>
      <c r="E171" s="68"/>
      <c r="F171" s="64"/>
      <c r="G171" s="65"/>
      <c r="H171" s="64"/>
      <c r="I171" s="66"/>
    </row>
    <row r="172">
      <c r="A172" s="54"/>
      <c r="B172" s="55"/>
      <c r="C172" s="55"/>
      <c r="D172" s="55"/>
      <c r="E172" s="72"/>
      <c r="F172" s="55"/>
      <c r="G172" s="58"/>
      <c r="H172" s="55"/>
      <c r="I172" s="73"/>
    </row>
    <row r="173">
      <c r="A173" s="70"/>
      <c r="B173" s="64"/>
      <c r="C173" s="64"/>
      <c r="D173" s="64"/>
      <c r="E173" s="68"/>
      <c r="F173" s="64"/>
      <c r="G173" s="65"/>
      <c r="H173" s="64"/>
      <c r="I173" s="66"/>
    </row>
    <row r="174">
      <c r="A174" s="54"/>
      <c r="B174" s="55"/>
      <c r="C174" s="55"/>
      <c r="D174" s="55"/>
      <c r="E174" s="72"/>
      <c r="F174" s="55"/>
      <c r="G174" s="58"/>
      <c r="H174" s="55"/>
      <c r="I174" s="73"/>
    </row>
    <row r="175">
      <c r="A175" s="70"/>
      <c r="B175" s="64"/>
      <c r="C175" s="64"/>
      <c r="D175" s="64"/>
      <c r="E175" s="68"/>
      <c r="F175" s="64"/>
      <c r="G175" s="65"/>
      <c r="H175" s="64"/>
      <c r="I175" s="66"/>
    </row>
    <row r="176">
      <c r="A176" s="54"/>
      <c r="B176" s="55"/>
      <c r="C176" s="55"/>
      <c r="D176" s="55"/>
      <c r="E176" s="72"/>
      <c r="F176" s="55"/>
      <c r="G176" s="58"/>
      <c r="H176" s="55"/>
      <c r="I176" s="73"/>
    </row>
    <row r="177">
      <c r="A177" s="70"/>
      <c r="B177" s="64"/>
      <c r="C177" s="64"/>
      <c r="D177" s="64"/>
      <c r="E177" s="68"/>
      <c r="F177" s="64"/>
      <c r="G177" s="65"/>
      <c r="H177" s="64"/>
      <c r="I177" s="66"/>
    </row>
    <row r="178">
      <c r="A178" s="54"/>
      <c r="B178" s="55"/>
      <c r="C178" s="55"/>
      <c r="D178" s="55"/>
      <c r="E178" s="72"/>
      <c r="F178" s="55"/>
      <c r="G178" s="58"/>
      <c r="H178" s="55"/>
      <c r="I178" s="73"/>
    </row>
    <row r="179">
      <c r="A179" s="70"/>
      <c r="B179" s="64"/>
      <c r="C179" s="64"/>
      <c r="D179" s="64"/>
      <c r="E179" s="68"/>
      <c r="F179" s="64"/>
      <c r="G179" s="65"/>
      <c r="H179" s="64"/>
      <c r="I179" s="66"/>
    </row>
    <row r="180">
      <c r="A180" s="54"/>
      <c r="B180" s="55"/>
      <c r="C180" s="55"/>
      <c r="D180" s="55"/>
      <c r="E180" s="72"/>
      <c r="F180" s="55"/>
      <c r="G180" s="58"/>
      <c r="H180" s="55"/>
      <c r="I180" s="73"/>
    </row>
    <row r="181">
      <c r="A181" s="70"/>
      <c r="B181" s="64"/>
      <c r="C181" s="64"/>
      <c r="D181" s="64"/>
      <c r="E181" s="68"/>
      <c r="F181" s="64"/>
      <c r="G181" s="65"/>
      <c r="H181" s="64"/>
      <c r="I181" s="66"/>
    </row>
    <row r="182">
      <c r="A182" s="54"/>
      <c r="B182" s="55"/>
      <c r="C182" s="55"/>
      <c r="D182" s="55"/>
      <c r="E182" s="72"/>
      <c r="F182" s="55"/>
      <c r="G182" s="58"/>
      <c r="H182" s="55"/>
      <c r="I182" s="73"/>
    </row>
    <row r="183">
      <c r="A183" s="70"/>
      <c r="B183" s="64"/>
      <c r="C183" s="64"/>
      <c r="D183" s="64"/>
      <c r="E183" s="68"/>
      <c r="F183" s="64"/>
      <c r="G183" s="65"/>
      <c r="H183" s="64"/>
      <c r="I183" s="66"/>
    </row>
    <row r="184">
      <c r="A184" s="54"/>
      <c r="B184" s="55"/>
      <c r="C184" s="55"/>
      <c r="D184" s="55"/>
      <c r="E184" s="72"/>
      <c r="F184" s="55"/>
      <c r="G184" s="58"/>
      <c r="H184" s="55"/>
      <c r="I184" s="73"/>
    </row>
    <row r="185">
      <c r="A185" s="70"/>
      <c r="B185" s="64"/>
      <c r="C185" s="64"/>
      <c r="D185" s="64"/>
      <c r="E185" s="68"/>
      <c r="F185" s="64"/>
      <c r="G185" s="65"/>
      <c r="H185" s="64"/>
      <c r="I185" s="66"/>
    </row>
    <row r="186">
      <c r="A186" s="54"/>
      <c r="B186" s="55"/>
      <c r="C186" s="55"/>
      <c r="D186" s="55"/>
      <c r="E186" s="72"/>
      <c r="F186" s="55"/>
      <c r="G186" s="58"/>
      <c r="H186" s="55"/>
      <c r="I186" s="73"/>
    </row>
    <row r="187">
      <c r="A187" s="70"/>
      <c r="B187" s="64"/>
      <c r="C187" s="64"/>
      <c r="D187" s="64"/>
      <c r="E187" s="68"/>
      <c r="F187" s="64"/>
      <c r="G187" s="65"/>
      <c r="H187" s="64"/>
      <c r="I187" s="66"/>
    </row>
    <row r="188">
      <c r="A188" s="54"/>
      <c r="B188" s="55"/>
      <c r="C188" s="55"/>
      <c r="D188" s="55"/>
      <c r="E188" s="72"/>
      <c r="F188" s="55"/>
      <c r="G188" s="58"/>
      <c r="H188" s="55"/>
      <c r="I188" s="73"/>
    </row>
    <row r="189">
      <c r="A189" s="70"/>
      <c r="B189" s="64"/>
      <c r="C189" s="64"/>
      <c r="D189" s="64"/>
      <c r="E189" s="68"/>
      <c r="F189" s="64"/>
      <c r="G189" s="65"/>
      <c r="H189" s="64"/>
      <c r="I189" s="66"/>
    </row>
    <row r="190">
      <c r="A190" s="54"/>
      <c r="B190" s="55"/>
      <c r="C190" s="55"/>
      <c r="D190" s="55"/>
      <c r="E190" s="72"/>
      <c r="F190" s="55"/>
      <c r="G190" s="58"/>
      <c r="H190" s="55"/>
      <c r="I190" s="73"/>
    </row>
    <row r="191">
      <c r="A191" s="70"/>
      <c r="B191" s="64"/>
      <c r="C191" s="64"/>
      <c r="D191" s="64"/>
      <c r="E191" s="68"/>
      <c r="F191" s="64"/>
      <c r="G191" s="65"/>
      <c r="H191" s="64"/>
      <c r="I191" s="66"/>
    </row>
    <row r="192">
      <c r="A192" s="54"/>
      <c r="B192" s="55"/>
      <c r="C192" s="55"/>
      <c r="D192" s="55"/>
      <c r="E192" s="72"/>
      <c r="F192" s="55"/>
      <c r="G192" s="58"/>
      <c r="H192" s="55"/>
      <c r="I192" s="73"/>
    </row>
    <row r="193">
      <c r="A193" s="70"/>
      <c r="B193" s="64"/>
      <c r="C193" s="64"/>
      <c r="D193" s="64"/>
      <c r="E193" s="68"/>
      <c r="F193" s="64"/>
      <c r="G193" s="65"/>
      <c r="H193" s="64"/>
      <c r="I193" s="66"/>
    </row>
    <row r="194">
      <c r="A194" s="54"/>
      <c r="B194" s="55"/>
      <c r="C194" s="55"/>
      <c r="D194" s="55"/>
      <c r="E194" s="72"/>
      <c r="F194" s="55"/>
      <c r="G194" s="58"/>
      <c r="H194" s="55"/>
      <c r="I194" s="73"/>
    </row>
    <row r="195">
      <c r="A195" s="70"/>
      <c r="B195" s="64"/>
      <c r="C195" s="64"/>
      <c r="D195" s="64"/>
      <c r="E195" s="68"/>
      <c r="F195" s="64"/>
      <c r="G195" s="65"/>
      <c r="H195" s="64"/>
      <c r="I195" s="66"/>
    </row>
    <row r="196">
      <c r="A196" s="54"/>
      <c r="B196" s="55"/>
      <c r="C196" s="55"/>
      <c r="D196" s="55"/>
      <c r="E196" s="72"/>
      <c r="F196" s="55"/>
      <c r="G196" s="58"/>
      <c r="H196" s="55"/>
      <c r="I196" s="73"/>
    </row>
    <row r="197">
      <c r="A197" s="70"/>
      <c r="B197" s="64"/>
      <c r="C197" s="64"/>
      <c r="D197" s="64"/>
      <c r="E197" s="68"/>
      <c r="F197" s="64"/>
      <c r="G197" s="65"/>
      <c r="H197" s="64"/>
      <c r="I197" s="66"/>
    </row>
    <row r="198">
      <c r="A198" s="54"/>
      <c r="B198" s="55"/>
      <c r="C198" s="55"/>
      <c r="D198" s="55"/>
      <c r="E198" s="72"/>
      <c r="F198" s="55"/>
      <c r="G198" s="58"/>
      <c r="H198" s="55"/>
      <c r="I198" s="73"/>
    </row>
    <row r="199">
      <c r="A199" s="70"/>
      <c r="B199" s="64"/>
      <c r="C199" s="64"/>
      <c r="D199" s="64"/>
      <c r="E199" s="68"/>
      <c r="F199" s="64"/>
      <c r="G199" s="65"/>
      <c r="H199" s="64"/>
      <c r="I199" s="66"/>
    </row>
    <row r="200">
      <c r="A200" s="54"/>
      <c r="B200" s="55"/>
      <c r="C200" s="55"/>
      <c r="D200" s="55"/>
      <c r="E200" s="72"/>
      <c r="F200" s="55"/>
      <c r="G200" s="58"/>
      <c r="H200" s="55"/>
      <c r="I200" s="73"/>
    </row>
    <row r="201">
      <c r="A201" s="70"/>
      <c r="B201" s="64"/>
      <c r="C201" s="64"/>
      <c r="D201" s="64"/>
      <c r="E201" s="68"/>
      <c r="F201" s="64"/>
      <c r="G201" s="65"/>
      <c r="H201" s="64"/>
      <c r="I201" s="66"/>
    </row>
    <row r="202">
      <c r="A202" s="54"/>
      <c r="B202" s="55"/>
      <c r="C202" s="55"/>
      <c r="D202" s="55"/>
      <c r="E202" s="72"/>
      <c r="F202" s="55"/>
      <c r="G202" s="58"/>
      <c r="H202" s="55"/>
      <c r="I202" s="73"/>
    </row>
    <row r="203">
      <c r="A203" s="70"/>
      <c r="B203" s="64"/>
      <c r="C203" s="64"/>
      <c r="D203" s="64"/>
      <c r="E203" s="68"/>
      <c r="F203" s="64"/>
      <c r="G203" s="65"/>
      <c r="H203" s="64"/>
      <c r="I203" s="66"/>
    </row>
    <row r="204">
      <c r="A204" s="54"/>
      <c r="B204" s="55"/>
      <c r="C204" s="55"/>
      <c r="D204" s="55"/>
      <c r="E204" s="72"/>
      <c r="F204" s="55"/>
      <c r="G204" s="58"/>
      <c r="H204" s="55"/>
      <c r="I204" s="73"/>
    </row>
    <row r="205">
      <c r="A205" s="70"/>
      <c r="B205" s="64"/>
      <c r="C205" s="64"/>
      <c r="D205" s="64"/>
      <c r="E205" s="68"/>
      <c r="F205" s="64"/>
      <c r="G205" s="65"/>
      <c r="H205" s="64"/>
      <c r="I205" s="66"/>
    </row>
    <row r="206">
      <c r="A206" s="54"/>
      <c r="B206" s="55"/>
      <c r="C206" s="55"/>
      <c r="D206" s="55"/>
      <c r="E206" s="72"/>
      <c r="F206" s="55"/>
      <c r="G206" s="58"/>
      <c r="H206" s="55"/>
      <c r="I206" s="73"/>
    </row>
    <row r="207">
      <c r="A207" s="70"/>
      <c r="B207" s="64"/>
      <c r="C207" s="64"/>
      <c r="D207" s="64"/>
      <c r="E207" s="68"/>
      <c r="F207" s="64"/>
      <c r="G207" s="65"/>
      <c r="H207" s="64"/>
      <c r="I207" s="66"/>
    </row>
    <row r="208">
      <c r="A208" s="54"/>
      <c r="B208" s="55"/>
      <c r="C208" s="55"/>
      <c r="D208" s="55"/>
      <c r="E208" s="72"/>
      <c r="F208" s="55"/>
      <c r="G208" s="58"/>
      <c r="H208" s="55"/>
      <c r="I208" s="73"/>
    </row>
    <row r="209">
      <c r="A209" s="70"/>
      <c r="B209" s="64"/>
      <c r="C209" s="64"/>
      <c r="D209" s="64"/>
      <c r="E209" s="68"/>
      <c r="F209" s="64"/>
      <c r="G209" s="65"/>
      <c r="H209" s="64"/>
      <c r="I209" s="66"/>
    </row>
    <row r="210">
      <c r="A210" s="54"/>
      <c r="B210" s="55"/>
      <c r="C210" s="55"/>
      <c r="D210" s="55"/>
      <c r="E210" s="72"/>
      <c r="F210" s="55"/>
      <c r="G210" s="58"/>
      <c r="H210" s="55"/>
      <c r="I210" s="73"/>
    </row>
    <row r="211">
      <c r="A211" s="70"/>
      <c r="B211" s="64"/>
      <c r="C211" s="64"/>
      <c r="D211" s="64"/>
      <c r="E211" s="68"/>
      <c r="F211" s="64"/>
      <c r="G211" s="65"/>
      <c r="H211" s="64"/>
      <c r="I211" s="66"/>
    </row>
    <row r="212">
      <c r="A212" s="54"/>
      <c r="B212" s="55"/>
      <c r="C212" s="55"/>
      <c r="D212" s="55"/>
      <c r="E212" s="72"/>
      <c r="F212" s="55"/>
      <c r="G212" s="58"/>
      <c r="H212" s="55"/>
      <c r="I212" s="73"/>
    </row>
    <row r="213">
      <c r="A213" s="70"/>
      <c r="B213" s="64"/>
      <c r="C213" s="64"/>
      <c r="D213" s="64"/>
      <c r="E213" s="68"/>
      <c r="F213" s="64"/>
      <c r="G213" s="65"/>
      <c r="H213" s="64"/>
      <c r="I213" s="66"/>
    </row>
    <row r="214">
      <c r="A214" s="54"/>
      <c r="B214" s="55"/>
      <c r="C214" s="55"/>
      <c r="D214" s="55"/>
      <c r="E214" s="72"/>
      <c r="F214" s="55"/>
      <c r="G214" s="58"/>
      <c r="H214" s="55"/>
      <c r="I214" s="73"/>
    </row>
    <row r="215">
      <c r="A215" s="70"/>
      <c r="B215" s="64"/>
      <c r="C215" s="64"/>
      <c r="D215" s="64"/>
      <c r="E215" s="68"/>
      <c r="F215" s="64"/>
      <c r="G215" s="65"/>
      <c r="H215" s="64"/>
      <c r="I215" s="66"/>
    </row>
    <row r="216">
      <c r="A216" s="54"/>
      <c r="B216" s="55"/>
      <c r="C216" s="55"/>
      <c r="D216" s="55"/>
      <c r="E216" s="72"/>
      <c r="F216" s="55"/>
      <c r="G216" s="58"/>
      <c r="H216" s="55"/>
      <c r="I216" s="73"/>
    </row>
    <row r="217">
      <c r="A217" s="70"/>
      <c r="B217" s="64"/>
      <c r="C217" s="64"/>
      <c r="D217" s="64"/>
      <c r="E217" s="68"/>
      <c r="F217" s="64"/>
      <c r="G217" s="65"/>
      <c r="H217" s="64"/>
      <c r="I217" s="66"/>
    </row>
    <row r="218">
      <c r="A218" s="54"/>
      <c r="B218" s="55"/>
      <c r="C218" s="55"/>
      <c r="D218" s="55"/>
      <c r="E218" s="72"/>
      <c r="F218" s="55"/>
      <c r="G218" s="58"/>
      <c r="H218" s="55"/>
      <c r="I218" s="73"/>
    </row>
    <row r="219">
      <c r="A219" s="70"/>
      <c r="B219" s="64"/>
      <c r="C219" s="64"/>
      <c r="D219" s="64"/>
      <c r="E219" s="68"/>
      <c r="F219" s="64"/>
      <c r="G219" s="65"/>
      <c r="H219" s="64"/>
      <c r="I219" s="66"/>
    </row>
    <row r="220">
      <c r="A220" s="54"/>
      <c r="B220" s="55"/>
      <c r="C220" s="55"/>
      <c r="D220" s="55"/>
      <c r="E220" s="72"/>
      <c r="F220" s="55"/>
      <c r="G220" s="58"/>
      <c r="H220" s="55"/>
      <c r="I220" s="73"/>
    </row>
    <row r="221">
      <c r="A221" s="70"/>
      <c r="B221" s="64"/>
      <c r="C221" s="64"/>
      <c r="D221" s="64"/>
      <c r="E221" s="68"/>
      <c r="F221" s="64"/>
      <c r="G221" s="65"/>
      <c r="H221" s="64"/>
      <c r="I221" s="66"/>
    </row>
    <row r="222">
      <c r="A222" s="54"/>
      <c r="B222" s="55"/>
      <c r="C222" s="55"/>
      <c r="D222" s="55"/>
      <c r="E222" s="72"/>
      <c r="F222" s="55"/>
      <c r="G222" s="58"/>
      <c r="H222" s="55"/>
      <c r="I222" s="73"/>
    </row>
    <row r="223">
      <c r="A223" s="70"/>
      <c r="B223" s="64"/>
      <c r="C223" s="64"/>
      <c r="D223" s="64"/>
      <c r="E223" s="68"/>
      <c r="F223" s="64"/>
      <c r="G223" s="65"/>
      <c r="H223" s="64"/>
      <c r="I223" s="66"/>
    </row>
    <row r="224">
      <c r="A224" s="54"/>
      <c r="B224" s="55"/>
      <c r="C224" s="55"/>
      <c r="D224" s="55"/>
      <c r="E224" s="72"/>
      <c r="F224" s="55"/>
      <c r="G224" s="58"/>
      <c r="H224" s="55"/>
      <c r="I224" s="73"/>
    </row>
    <row r="225">
      <c r="A225" s="70"/>
      <c r="B225" s="64"/>
      <c r="C225" s="64"/>
      <c r="D225" s="64"/>
      <c r="E225" s="68"/>
      <c r="F225" s="64"/>
      <c r="G225" s="65"/>
      <c r="H225" s="64"/>
      <c r="I225" s="66"/>
    </row>
    <row r="226">
      <c r="A226" s="54"/>
      <c r="B226" s="55"/>
      <c r="C226" s="55"/>
      <c r="D226" s="55"/>
      <c r="E226" s="72"/>
      <c r="F226" s="55"/>
      <c r="G226" s="58"/>
      <c r="H226" s="55"/>
      <c r="I226" s="73"/>
    </row>
    <row r="227">
      <c r="A227" s="70"/>
      <c r="B227" s="64"/>
      <c r="C227" s="64"/>
      <c r="D227" s="64"/>
      <c r="E227" s="68"/>
      <c r="F227" s="64"/>
      <c r="G227" s="65"/>
      <c r="H227" s="64"/>
      <c r="I227" s="66"/>
    </row>
    <row r="228">
      <c r="A228" s="54"/>
      <c r="B228" s="55"/>
      <c r="C228" s="55"/>
      <c r="D228" s="55"/>
      <c r="E228" s="72"/>
      <c r="F228" s="55"/>
      <c r="G228" s="58"/>
      <c r="H228" s="55"/>
      <c r="I228" s="73"/>
    </row>
    <row r="229">
      <c r="A229" s="70"/>
      <c r="B229" s="64"/>
      <c r="C229" s="64"/>
      <c r="D229" s="64"/>
      <c r="E229" s="68"/>
      <c r="F229" s="64"/>
      <c r="G229" s="65"/>
      <c r="H229" s="64"/>
      <c r="I229" s="66"/>
    </row>
    <row r="230">
      <c r="A230" s="54"/>
      <c r="B230" s="55"/>
      <c r="C230" s="55"/>
      <c r="D230" s="55"/>
      <c r="E230" s="72"/>
      <c r="F230" s="55"/>
      <c r="G230" s="58"/>
      <c r="H230" s="55"/>
      <c r="I230" s="73"/>
    </row>
    <row r="231">
      <c r="A231" s="70"/>
      <c r="B231" s="64"/>
      <c r="C231" s="64"/>
      <c r="D231" s="64"/>
      <c r="E231" s="68"/>
      <c r="F231" s="64"/>
      <c r="G231" s="65"/>
      <c r="H231" s="64"/>
      <c r="I231" s="66"/>
    </row>
    <row r="232">
      <c r="A232" s="54"/>
      <c r="B232" s="55"/>
      <c r="C232" s="55"/>
      <c r="D232" s="55"/>
      <c r="E232" s="72"/>
      <c r="F232" s="55"/>
      <c r="G232" s="58"/>
      <c r="H232" s="55"/>
      <c r="I232" s="73"/>
    </row>
    <row r="233">
      <c r="A233" s="70"/>
      <c r="B233" s="64"/>
      <c r="C233" s="64"/>
      <c r="D233" s="64"/>
      <c r="E233" s="68"/>
      <c r="F233" s="64"/>
      <c r="G233" s="65"/>
      <c r="H233" s="64"/>
      <c r="I233" s="66"/>
    </row>
    <row r="234">
      <c r="A234" s="54"/>
      <c r="B234" s="55"/>
      <c r="C234" s="55"/>
      <c r="D234" s="55"/>
      <c r="E234" s="72"/>
      <c r="F234" s="55"/>
      <c r="G234" s="58"/>
      <c r="H234" s="55"/>
      <c r="I234" s="73"/>
    </row>
    <row r="235">
      <c r="A235" s="70"/>
      <c r="B235" s="64"/>
      <c r="C235" s="64"/>
      <c r="D235" s="64"/>
      <c r="E235" s="68"/>
      <c r="F235" s="64"/>
      <c r="G235" s="65"/>
      <c r="H235" s="64"/>
      <c r="I235" s="66"/>
    </row>
    <row r="236">
      <c r="A236" s="54"/>
      <c r="B236" s="55"/>
      <c r="C236" s="55"/>
      <c r="D236" s="55"/>
      <c r="E236" s="72"/>
      <c r="F236" s="55"/>
      <c r="G236" s="58"/>
      <c r="H236" s="55"/>
      <c r="I236" s="73"/>
    </row>
    <row r="237">
      <c r="A237" s="70"/>
      <c r="B237" s="64"/>
      <c r="C237" s="64"/>
      <c r="D237" s="64"/>
      <c r="E237" s="68"/>
      <c r="F237" s="64"/>
      <c r="G237" s="65"/>
      <c r="H237" s="64"/>
      <c r="I237" s="66"/>
    </row>
    <row r="238">
      <c r="A238" s="54"/>
      <c r="B238" s="55"/>
      <c r="C238" s="55"/>
      <c r="D238" s="55"/>
      <c r="E238" s="72"/>
      <c r="F238" s="55"/>
      <c r="G238" s="58"/>
      <c r="H238" s="55"/>
      <c r="I238" s="73"/>
    </row>
    <row r="239">
      <c r="A239" s="70"/>
      <c r="B239" s="64"/>
      <c r="C239" s="64"/>
      <c r="D239" s="64"/>
      <c r="E239" s="68"/>
      <c r="F239" s="64"/>
      <c r="G239" s="65"/>
      <c r="H239" s="64"/>
      <c r="I239" s="66"/>
    </row>
    <row r="240">
      <c r="A240" s="54"/>
      <c r="B240" s="55"/>
      <c r="C240" s="55"/>
      <c r="D240" s="55"/>
      <c r="E240" s="72"/>
      <c r="F240" s="55"/>
      <c r="G240" s="58"/>
      <c r="H240" s="55"/>
      <c r="I240" s="73"/>
    </row>
    <row r="241">
      <c r="A241" s="70"/>
      <c r="B241" s="64"/>
      <c r="C241" s="64"/>
      <c r="D241" s="64"/>
      <c r="E241" s="68"/>
      <c r="F241" s="64"/>
      <c r="G241" s="65"/>
      <c r="H241" s="64"/>
      <c r="I241" s="66"/>
    </row>
    <row r="242">
      <c r="A242" s="54"/>
      <c r="B242" s="55"/>
      <c r="C242" s="55"/>
      <c r="D242" s="55"/>
      <c r="E242" s="72"/>
      <c r="F242" s="55"/>
      <c r="G242" s="58"/>
      <c r="H242" s="55"/>
      <c r="I242" s="73"/>
    </row>
    <row r="243">
      <c r="A243" s="70"/>
      <c r="B243" s="64"/>
      <c r="C243" s="64"/>
      <c r="D243" s="64"/>
      <c r="E243" s="68"/>
      <c r="F243" s="64"/>
      <c r="G243" s="65"/>
      <c r="H243" s="64"/>
      <c r="I243" s="66"/>
    </row>
    <row r="244">
      <c r="A244" s="54"/>
      <c r="B244" s="55"/>
      <c r="C244" s="55"/>
      <c r="D244" s="55"/>
      <c r="E244" s="72"/>
      <c r="F244" s="55"/>
      <c r="G244" s="58"/>
      <c r="H244" s="55"/>
      <c r="I244" s="73"/>
    </row>
    <row r="245">
      <c r="A245" s="70"/>
      <c r="B245" s="64"/>
      <c r="C245" s="64"/>
      <c r="D245" s="64"/>
      <c r="E245" s="68"/>
      <c r="F245" s="64"/>
      <c r="G245" s="65"/>
      <c r="H245" s="64"/>
      <c r="I245" s="66"/>
    </row>
    <row r="246">
      <c r="A246" s="54"/>
      <c r="B246" s="55"/>
      <c r="C246" s="55"/>
      <c r="D246" s="55"/>
      <c r="E246" s="72"/>
      <c r="F246" s="55"/>
      <c r="G246" s="58"/>
      <c r="H246" s="55"/>
      <c r="I246" s="73"/>
    </row>
    <row r="247">
      <c r="A247" s="70"/>
      <c r="B247" s="64"/>
      <c r="C247" s="64"/>
      <c r="D247" s="64"/>
      <c r="E247" s="68"/>
      <c r="F247" s="64"/>
      <c r="G247" s="65"/>
      <c r="H247" s="64"/>
      <c r="I247" s="66"/>
    </row>
    <row r="248">
      <c r="A248" s="54"/>
      <c r="B248" s="55"/>
      <c r="C248" s="55"/>
      <c r="D248" s="55"/>
      <c r="E248" s="72"/>
      <c r="F248" s="55"/>
      <c r="G248" s="58"/>
      <c r="H248" s="55"/>
      <c r="I248" s="73"/>
    </row>
    <row r="249">
      <c r="A249" s="70"/>
      <c r="B249" s="64"/>
      <c r="C249" s="64"/>
      <c r="D249" s="64"/>
      <c r="E249" s="68"/>
      <c r="F249" s="64"/>
      <c r="G249" s="65"/>
      <c r="H249" s="64"/>
      <c r="I249" s="66"/>
    </row>
    <row r="250">
      <c r="A250" s="54"/>
      <c r="B250" s="55"/>
      <c r="C250" s="55"/>
      <c r="D250" s="55"/>
      <c r="E250" s="72"/>
      <c r="F250" s="55"/>
      <c r="G250" s="58"/>
      <c r="H250" s="55"/>
      <c r="I250" s="73"/>
    </row>
    <row r="251">
      <c r="A251" s="70"/>
      <c r="B251" s="64"/>
      <c r="C251" s="64"/>
      <c r="D251" s="64"/>
      <c r="E251" s="68"/>
      <c r="F251" s="64"/>
      <c r="G251" s="65"/>
      <c r="H251" s="64"/>
      <c r="I251" s="66"/>
    </row>
    <row r="252">
      <c r="A252" s="54"/>
      <c r="B252" s="55"/>
      <c r="C252" s="55"/>
      <c r="D252" s="55"/>
      <c r="E252" s="72"/>
      <c r="F252" s="55"/>
      <c r="G252" s="58"/>
      <c r="H252" s="55"/>
      <c r="I252" s="73"/>
    </row>
    <row r="253">
      <c r="A253" s="70"/>
      <c r="B253" s="64"/>
      <c r="C253" s="64"/>
      <c r="D253" s="64"/>
      <c r="E253" s="68"/>
      <c r="F253" s="64"/>
      <c r="G253" s="65"/>
      <c r="H253" s="64"/>
      <c r="I253" s="66"/>
    </row>
    <row r="254">
      <c r="A254" s="54"/>
      <c r="B254" s="55"/>
      <c r="C254" s="55"/>
      <c r="D254" s="55"/>
      <c r="E254" s="72"/>
      <c r="F254" s="55"/>
      <c r="G254" s="58"/>
      <c r="H254" s="55"/>
      <c r="I254" s="73"/>
    </row>
    <row r="255">
      <c r="A255" s="70"/>
      <c r="B255" s="64"/>
      <c r="C255" s="64"/>
      <c r="D255" s="64"/>
      <c r="E255" s="68"/>
      <c r="F255" s="64"/>
      <c r="G255" s="65"/>
      <c r="H255" s="64"/>
      <c r="I255" s="66"/>
    </row>
    <row r="256">
      <c r="A256" s="54"/>
      <c r="B256" s="55"/>
      <c r="C256" s="55"/>
      <c r="D256" s="55"/>
      <c r="E256" s="72"/>
      <c r="F256" s="55"/>
      <c r="G256" s="58"/>
      <c r="H256" s="55"/>
      <c r="I256" s="73"/>
    </row>
    <row r="257">
      <c r="A257" s="70"/>
      <c r="B257" s="64"/>
      <c r="C257" s="64"/>
      <c r="D257" s="64"/>
      <c r="E257" s="68"/>
      <c r="F257" s="64"/>
      <c r="G257" s="65"/>
      <c r="H257" s="64"/>
      <c r="I257" s="66"/>
    </row>
    <row r="258">
      <c r="A258" s="54"/>
      <c r="B258" s="55"/>
      <c r="C258" s="55"/>
      <c r="D258" s="55"/>
      <c r="E258" s="72"/>
      <c r="F258" s="55"/>
      <c r="G258" s="58"/>
      <c r="H258" s="55"/>
      <c r="I258" s="73"/>
    </row>
    <row r="259">
      <c r="A259" s="70"/>
      <c r="B259" s="64"/>
      <c r="C259" s="64"/>
      <c r="D259" s="64"/>
      <c r="E259" s="68"/>
      <c r="F259" s="64"/>
      <c r="G259" s="65"/>
      <c r="H259" s="64"/>
      <c r="I259" s="66"/>
    </row>
    <row r="260">
      <c r="A260" s="54"/>
      <c r="B260" s="55"/>
      <c r="C260" s="55"/>
      <c r="D260" s="55"/>
      <c r="E260" s="72"/>
      <c r="F260" s="55"/>
      <c r="G260" s="58"/>
      <c r="H260" s="55"/>
      <c r="I260" s="73"/>
    </row>
    <row r="261">
      <c r="A261" s="70"/>
      <c r="B261" s="64"/>
      <c r="C261" s="64"/>
      <c r="D261" s="64"/>
      <c r="E261" s="68"/>
      <c r="F261" s="64"/>
      <c r="G261" s="65"/>
      <c r="H261" s="64"/>
      <c r="I261" s="66"/>
    </row>
    <row r="262">
      <c r="A262" s="54"/>
      <c r="B262" s="55"/>
      <c r="C262" s="55"/>
      <c r="D262" s="55"/>
      <c r="E262" s="72"/>
      <c r="F262" s="55"/>
      <c r="G262" s="58"/>
      <c r="H262" s="55"/>
      <c r="I262" s="73"/>
    </row>
    <row r="263">
      <c r="A263" s="70"/>
      <c r="B263" s="64"/>
      <c r="C263" s="64"/>
      <c r="D263" s="64"/>
      <c r="E263" s="68"/>
      <c r="F263" s="64"/>
      <c r="G263" s="65"/>
      <c r="H263" s="64"/>
      <c r="I263" s="66"/>
    </row>
    <row r="264">
      <c r="A264" s="54"/>
      <c r="B264" s="55"/>
      <c r="C264" s="55"/>
      <c r="D264" s="55"/>
      <c r="E264" s="72"/>
      <c r="F264" s="55"/>
      <c r="G264" s="58"/>
      <c r="H264" s="55"/>
      <c r="I264" s="73"/>
    </row>
    <row r="265">
      <c r="A265" s="70"/>
      <c r="B265" s="64"/>
      <c r="C265" s="64"/>
      <c r="D265" s="64"/>
      <c r="E265" s="68"/>
      <c r="F265" s="64"/>
      <c r="G265" s="65"/>
      <c r="H265" s="64"/>
      <c r="I265" s="66"/>
    </row>
    <row r="266">
      <c r="A266" s="54"/>
      <c r="B266" s="55"/>
      <c r="C266" s="55"/>
      <c r="D266" s="55"/>
      <c r="E266" s="72"/>
      <c r="F266" s="55"/>
      <c r="G266" s="58"/>
      <c r="H266" s="55"/>
      <c r="I266" s="73"/>
    </row>
    <row r="267">
      <c r="A267" s="70"/>
      <c r="B267" s="64"/>
      <c r="C267" s="64"/>
      <c r="D267" s="64"/>
      <c r="E267" s="68"/>
      <c r="F267" s="64"/>
      <c r="G267" s="65"/>
      <c r="H267" s="64"/>
      <c r="I267" s="66"/>
    </row>
    <row r="268">
      <c r="A268" s="54"/>
      <c r="B268" s="55"/>
      <c r="C268" s="55"/>
      <c r="D268" s="55"/>
      <c r="E268" s="72"/>
      <c r="F268" s="55"/>
      <c r="G268" s="58"/>
      <c r="H268" s="55"/>
      <c r="I268" s="73"/>
    </row>
    <row r="269">
      <c r="A269" s="70"/>
      <c r="B269" s="64"/>
      <c r="C269" s="64"/>
      <c r="D269" s="64"/>
      <c r="E269" s="68"/>
      <c r="F269" s="64"/>
      <c r="G269" s="65"/>
      <c r="H269" s="64"/>
      <c r="I269" s="66"/>
    </row>
    <row r="270">
      <c r="A270" s="54"/>
      <c r="B270" s="55"/>
      <c r="C270" s="55"/>
      <c r="D270" s="55"/>
      <c r="E270" s="72"/>
      <c r="F270" s="55"/>
      <c r="G270" s="58"/>
      <c r="H270" s="55"/>
      <c r="I270" s="73"/>
    </row>
    <row r="271">
      <c r="A271" s="70"/>
      <c r="B271" s="64"/>
      <c r="C271" s="64"/>
      <c r="D271" s="64"/>
      <c r="E271" s="68"/>
      <c r="F271" s="64"/>
      <c r="G271" s="65"/>
      <c r="H271" s="64"/>
      <c r="I271" s="66"/>
    </row>
    <row r="272">
      <c r="A272" s="54"/>
      <c r="B272" s="55"/>
      <c r="C272" s="55"/>
      <c r="D272" s="55"/>
      <c r="E272" s="72"/>
      <c r="F272" s="55"/>
      <c r="G272" s="58"/>
      <c r="H272" s="55"/>
      <c r="I272" s="73"/>
    </row>
    <row r="273">
      <c r="A273" s="70"/>
      <c r="B273" s="64"/>
      <c r="C273" s="64"/>
      <c r="D273" s="64"/>
      <c r="E273" s="68"/>
      <c r="F273" s="64"/>
      <c r="G273" s="65"/>
      <c r="H273" s="64"/>
      <c r="I273" s="66"/>
    </row>
    <row r="274">
      <c r="A274" s="54"/>
      <c r="B274" s="55"/>
      <c r="C274" s="55"/>
      <c r="D274" s="55"/>
      <c r="E274" s="72"/>
      <c r="F274" s="55"/>
      <c r="G274" s="58"/>
      <c r="H274" s="55"/>
      <c r="I274" s="73"/>
    </row>
    <row r="275">
      <c r="A275" s="70"/>
      <c r="B275" s="64"/>
      <c r="C275" s="64"/>
      <c r="D275" s="64"/>
      <c r="E275" s="68"/>
      <c r="F275" s="64"/>
      <c r="G275" s="65"/>
      <c r="H275" s="64"/>
      <c r="I275" s="66"/>
    </row>
    <row r="276">
      <c r="A276" s="54"/>
      <c r="B276" s="55"/>
      <c r="C276" s="55"/>
      <c r="D276" s="55"/>
      <c r="E276" s="72"/>
      <c r="F276" s="55"/>
      <c r="G276" s="58"/>
      <c r="H276" s="55"/>
      <c r="I276" s="73"/>
    </row>
    <row r="277">
      <c r="A277" s="70"/>
      <c r="B277" s="64"/>
      <c r="C277" s="64"/>
      <c r="D277" s="64"/>
      <c r="E277" s="68"/>
      <c r="F277" s="64"/>
      <c r="G277" s="65"/>
      <c r="H277" s="64"/>
      <c r="I277" s="66"/>
    </row>
    <row r="278">
      <c r="A278" s="54"/>
      <c r="B278" s="55"/>
      <c r="C278" s="55"/>
      <c r="D278" s="55"/>
      <c r="E278" s="72"/>
      <c r="F278" s="55"/>
      <c r="G278" s="58"/>
      <c r="H278" s="55"/>
      <c r="I278" s="73"/>
    </row>
    <row r="279">
      <c r="A279" s="70"/>
      <c r="B279" s="64"/>
      <c r="C279" s="64"/>
      <c r="D279" s="64"/>
      <c r="E279" s="68"/>
      <c r="F279" s="64"/>
      <c r="G279" s="65"/>
      <c r="H279" s="64"/>
      <c r="I279" s="66"/>
    </row>
    <row r="280">
      <c r="A280" s="54"/>
      <c r="B280" s="55"/>
      <c r="C280" s="55"/>
      <c r="D280" s="55"/>
      <c r="E280" s="72"/>
      <c r="F280" s="55"/>
      <c r="G280" s="58"/>
      <c r="H280" s="55"/>
      <c r="I280" s="73"/>
    </row>
    <row r="281">
      <c r="A281" s="70"/>
      <c r="B281" s="64"/>
      <c r="C281" s="64"/>
      <c r="D281" s="64"/>
      <c r="E281" s="68"/>
      <c r="F281" s="64"/>
      <c r="G281" s="65"/>
      <c r="H281" s="64"/>
      <c r="I281" s="66"/>
    </row>
    <row r="282">
      <c r="A282" s="54"/>
      <c r="B282" s="55"/>
      <c r="C282" s="55"/>
      <c r="D282" s="55"/>
      <c r="E282" s="72"/>
      <c r="F282" s="55"/>
      <c r="G282" s="58"/>
      <c r="H282" s="55"/>
      <c r="I282" s="73"/>
    </row>
    <row r="283">
      <c r="A283" s="70"/>
      <c r="B283" s="64"/>
      <c r="C283" s="64"/>
      <c r="D283" s="64"/>
      <c r="E283" s="68"/>
      <c r="F283" s="64"/>
      <c r="G283" s="65"/>
      <c r="H283" s="64"/>
      <c r="I283" s="66"/>
    </row>
    <row r="284">
      <c r="A284" s="54"/>
      <c r="B284" s="55"/>
      <c r="C284" s="55"/>
      <c r="D284" s="55"/>
      <c r="E284" s="72"/>
      <c r="F284" s="55"/>
      <c r="G284" s="58"/>
      <c r="H284" s="55"/>
      <c r="I284" s="73"/>
    </row>
    <row r="285">
      <c r="A285" s="70"/>
      <c r="B285" s="64"/>
      <c r="C285" s="64"/>
      <c r="D285" s="64"/>
      <c r="E285" s="68"/>
      <c r="F285" s="64"/>
      <c r="G285" s="65"/>
      <c r="H285" s="64"/>
      <c r="I285" s="66"/>
    </row>
    <row r="286">
      <c r="A286" s="54"/>
      <c r="B286" s="55"/>
      <c r="C286" s="55"/>
      <c r="D286" s="55"/>
      <c r="E286" s="72"/>
      <c r="F286" s="55"/>
      <c r="G286" s="58"/>
      <c r="H286" s="55"/>
      <c r="I286" s="73"/>
    </row>
    <row r="287">
      <c r="A287" s="70"/>
      <c r="B287" s="64"/>
      <c r="C287" s="64"/>
      <c r="D287" s="64"/>
      <c r="E287" s="68"/>
      <c r="F287" s="64"/>
      <c r="G287" s="65"/>
      <c r="H287" s="64"/>
      <c r="I287" s="66"/>
    </row>
    <row r="288">
      <c r="A288" s="54"/>
      <c r="B288" s="55"/>
      <c r="C288" s="55"/>
      <c r="D288" s="55"/>
      <c r="E288" s="72"/>
      <c r="F288" s="55"/>
      <c r="G288" s="58"/>
      <c r="H288" s="55"/>
      <c r="I288" s="73"/>
    </row>
    <row r="289">
      <c r="A289" s="70"/>
      <c r="B289" s="64"/>
      <c r="C289" s="64"/>
      <c r="D289" s="64"/>
      <c r="E289" s="68"/>
      <c r="F289" s="64"/>
      <c r="G289" s="65"/>
      <c r="H289" s="64"/>
      <c r="I289" s="66"/>
    </row>
    <row r="290">
      <c r="A290" s="54"/>
      <c r="B290" s="55"/>
      <c r="C290" s="55"/>
      <c r="D290" s="55"/>
      <c r="E290" s="72"/>
      <c r="F290" s="55"/>
      <c r="G290" s="58"/>
      <c r="H290" s="55"/>
      <c r="I290" s="73"/>
    </row>
    <row r="291">
      <c r="A291" s="70"/>
      <c r="B291" s="64"/>
      <c r="C291" s="64"/>
      <c r="D291" s="64"/>
      <c r="E291" s="68"/>
      <c r="F291" s="64"/>
      <c r="G291" s="65"/>
      <c r="H291" s="64"/>
      <c r="I291" s="66"/>
    </row>
    <row r="292">
      <c r="A292" s="54"/>
      <c r="B292" s="55"/>
      <c r="C292" s="55"/>
      <c r="D292" s="55"/>
      <c r="E292" s="72"/>
      <c r="F292" s="55"/>
      <c r="G292" s="58"/>
      <c r="H292" s="55"/>
      <c r="I292" s="73"/>
    </row>
    <row r="293">
      <c r="A293" s="70"/>
      <c r="B293" s="64"/>
      <c r="C293" s="64"/>
      <c r="D293" s="64"/>
      <c r="E293" s="68"/>
      <c r="F293" s="64"/>
      <c r="G293" s="65"/>
      <c r="H293" s="64"/>
      <c r="I293" s="66"/>
    </row>
    <row r="294">
      <c r="A294" s="54"/>
      <c r="B294" s="55"/>
      <c r="C294" s="55"/>
      <c r="D294" s="55"/>
      <c r="E294" s="72"/>
      <c r="F294" s="55"/>
      <c r="G294" s="58"/>
      <c r="H294" s="55"/>
      <c r="I294" s="73"/>
    </row>
    <row r="295">
      <c r="A295" s="70"/>
      <c r="B295" s="64"/>
      <c r="C295" s="64"/>
      <c r="D295" s="64"/>
      <c r="E295" s="68"/>
      <c r="F295" s="64"/>
      <c r="G295" s="65"/>
      <c r="H295" s="64"/>
      <c r="I295" s="66"/>
    </row>
    <row r="296">
      <c r="A296" s="54"/>
      <c r="B296" s="55"/>
      <c r="C296" s="55"/>
      <c r="D296" s="55"/>
      <c r="E296" s="72"/>
      <c r="F296" s="55"/>
      <c r="G296" s="58"/>
      <c r="H296" s="55"/>
      <c r="I296" s="73"/>
    </row>
    <row r="297">
      <c r="A297" s="70"/>
      <c r="B297" s="64"/>
      <c r="C297" s="64"/>
      <c r="D297" s="64"/>
      <c r="E297" s="68"/>
      <c r="F297" s="64"/>
      <c r="G297" s="65"/>
      <c r="H297" s="64"/>
      <c r="I297" s="66"/>
    </row>
    <row r="298">
      <c r="A298" s="54"/>
      <c r="B298" s="55"/>
      <c r="C298" s="55"/>
      <c r="D298" s="55"/>
      <c r="E298" s="72"/>
      <c r="F298" s="55"/>
      <c r="G298" s="58"/>
      <c r="H298" s="55"/>
      <c r="I298" s="73"/>
    </row>
    <row r="299">
      <c r="A299" s="70"/>
      <c r="B299" s="64"/>
      <c r="C299" s="64"/>
      <c r="D299" s="64"/>
      <c r="E299" s="68"/>
      <c r="F299" s="64"/>
      <c r="G299" s="65"/>
      <c r="H299" s="64"/>
      <c r="I299" s="66"/>
    </row>
    <row r="300">
      <c r="A300" s="54"/>
      <c r="B300" s="55"/>
      <c r="C300" s="55"/>
      <c r="D300" s="55"/>
      <c r="E300" s="72"/>
      <c r="F300" s="55"/>
      <c r="G300" s="58"/>
      <c r="H300" s="55"/>
      <c r="I300" s="73"/>
    </row>
    <row r="301">
      <c r="A301" s="70"/>
      <c r="B301" s="64"/>
      <c r="C301" s="64"/>
      <c r="D301" s="64"/>
      <c r="E301" s="68"/>
      <c r="F301" s="64"/>
      <c r="G301" s="65"/>
      <c r="H301" s="64"/>
      <c r="I301" s="66"/>
    </row>
    <row r="302">
      <c r="A302" s="54"/>
      <c r="B302" s="55"/>
      <c r="C302" s="55"/>
      <c r="D302" s="55"/>
      <c r="E302" s="72"/>
      <c r="F302" s="55"/>
      <c r="G302" s="58"/>
      <c r="H302" s="55"/>
      <c r="I302" s="73"/>
    </row>
    <row r="303">
      <c r="A303" s="70"/>
      <c r="B303" s="64"/>
      <c r="C303" s="64"/>
      <c r="D303" s="64"/>
      <c r="E303" s="68"/>
      <c r="F303" s="64"/>
      <c r="G303" s="65"/>
      <c r="H303" s="64"/>
      <c r="I303" s="66"/>
    </row>
    <row r="304">
      <c r="A304" s="54"/>
      <c r="B304" s="55"/>
      <c r="C304" s="55"/>
      <c r="D304" s="55"/>
      <c r="E304" s="72"/>
      <c r="F304" s="55"/>
      <c r="G304" s="58"/>
      <c r="H304" s="55"/>
      <c r="I304" s="73"/>
    </row>
    <row r="305">
      <c r="A305" s="70"/>
      <c r="B305" s="64"/>
      <c r="C305" s="64"/>
      <c r="D305" s="64"/>
      <c r="E305" s="68"/>
      <c r="F305" s="64"/>
      <c r="G305" s="65"/>
      <c r="H305" s="64"/>
      <c r="I305" s="66"/>
    </row>
    <row r="306">
      <c r="A306" s="54"/>
      <c r="B306" s="55"/>
      <c r="C306" s="55"/>
      <c r="D306" s="55"/>
      <c r="E306" s="72"/>
      <c r="F306" s="55"/>
      <c r="G306" s="58"/>
      <c r="H306" s="55"/>
      <c r="I306" s="73"/>
    </row>
    <row r="307">
      <c r="A307" s="70"/>
      <c r="B307" s="64"/>
      <c r="C307" s="64"/>
      <c r="D307" s="64"/>
      <c r="E307" s="68"/>
      <c r="F307" s="64"/>
      <c r="G307" s="65"/>
      <c r="H307" s="64"/>
      <c r="I307" s="66"/>
    </row>
    <row r="308">
      <c r="A308" s="54"/>
      <c r="B308" s="55"/>
      <c r="C308" s="55"/>
      <c r="D308" s="55"/>
      <c r="E308" s="72"/>
      <c r="F308" s="55"/>
      <c r="G308" s="58"/>
      <c r="H308" s="55"/>
      <c r="I308" s="73"/>
    </row>
    <row r="309">
      <c r="A309" s="70"/>
      <c r="B309" s="64"/>
      <c r="C309" s="64"/>
      <c r="D309" s="64"/>
      <c r="E309" s="68"/>
      <c r="F309" s="64"/>
      <c r="G309" s="65"/>
      <c r="H309" s="64"/>
      <c r="I309" s="66"/>
    </row>
    <row r="310">
      <c r="A310" s="54"/>
      <c r="B310" s="55"/>
      <c r="C310" s="55"/>
      <c r="D310" s="55"/>
      <c r="E310" s="72"/>
      <c r="F310" s="55"/>
      <c r="G310" s="58"/>
      <c r="H310" s="55"/>
      <c r="I310" s="73"/>
    </row>
    <row r="311">
      <c r="A311" s="70"/>
      <c r="B311" s="64"/>
      <c r="C311" s="64"/>
      <c r="D311" s="64"/>
      <c r="E311" s="68"/>
      <c r="F311" s="64"/>
      <c r="G311" s="65"/>
      <c r="H311" s="64"/>
      <c r="I311" s="66"/>
    </row>
    <row r="312">
      <c r="A312" s="54"/>
      <c r="B312" s="55"/>
      <c r="C312" s="55"/>
      <c r="D312" s="55"/>
      <c r="E312" s="72"/>
      <c r="F312" s="55"/>
      <c r="G312" s="58"/>
      <c r="H312" s="55"/>
      <c r="I312" s="73"/>
    </row>
    <row r="313">
      <c r="A313" s="70"/>
      <c r="B313" s="64"/>
      <c r="C313" s="64"/>
      <c r="D313" s="64"/>
      <c r="E313" s="68"/>
      <c r="F313" s="64"/>
      <c r="G313" s="65"/>
      <c r="H313" s="64"/>
      <c r="I313" s="66"/>
    </row>
    <row r="314">
      <c r="A314" s="54"/>
      <c r="B314" s="55"/>
      <c r="C314" s="55"/>
      <c r="D314" s="55"/>
      <c r="E314" s="72"/>
      <c r="F314" s="55"/>
      <c r="G314" s="58"/>
      <c r="H314" s="55"/>
      <c r="I314" s="73"/>
    </row>
    <row r="315">
      <c r="A315" s="70"/>
      <c r="B315" s="64"/>
      <c r="C315" s="64"/>
      <c r="D315" s="64"/>
      <c r="E315" s="68"/>
      <c r="F315" s="64"/>
      <c r="G315" s="65"/>
      <c r="H315" s="64"/>
      <c r="I315" s="66"/>
    </row>
    <row r="316">
      <c r="A316" s="54"/>
      <c r="B316" s="55"/>
      <c r="C316" s="55"/>
      <c r="D316" s="55"/>
      <c r="E316" s="72"/>
      <c r="F316" s="55"/>
      <c r="G316" s="58"/>
      <c r="H316" s="55"/>
      <c r="I316" s="73"/>
    </row>
    <row r="317">
      <c r="A317" s="70"/>
      <c r="B317" s="64"/>
      <c r="C317" s="64"/>
      <c r="D317" s="64"/>
      <c r="E317" s="68"/>
      <c r="F317" s="64"/>
      <c r="G317" s="65"/>
      <c r="H317" s="64"/>
      <c r="I317" s="66"/>
    </row>
    <row r="318">
      <c r="A318" s="54"/>
      <c r="B318" s="55"/>
      <c r="C318" s="55"/>
      <c r="D318" s="55"/>
      <c r="E318" s="72"/>
      <c r="F318" s="55"/>
      <c r="G318" s="58"/>
      <c r="H318" s="55"/>
      <c r="I318" s="73"/>
    </row>
    <row r="319">
      <c r="A319" s="70"/>
      <c r="B319" s="64"/>
      <c r="C319" s="64"/>
      <c r="D319" s="64"/>
      <c r="E319" s="68"/>
      <c r="F319" s="64"/>
      <c r="G319" s="65"/>
      <c r="H319" s="64"/>
      <c r="I319" s="66"/>
    </row>
    <row r="320">
      <c r="A320" s="54"/>
      <c r="B320" s="55"/>
      <c r="C320" s="55"/>
      <c r="D320" s="55"/>
      <c r="E320" s="72"/>
      <c r="F320" s="55"/>
      <c r="G320" s="58"/>
      <c r="H320" s="55"/>
      <c r="I320" s="73"/>
    </row>
    <row r="321">
      <c r="A321" s="70"/>
      <c r="B321" s="64"/>
      <c r="C321" s="64"/>
      <c r="D321" s="64"/>
      <c r="E321" s="68"/>
      <c r="F321" s="64"/>
      <c r="G321" s="65"/>
      <c r="H321" s="64"/>
      <c r="I321" s="66"/>
    </row>
    <row r="322">
      <c r="A322" s="54"/>
      <c r="B322" s="55"/>
      <c r="C322" s="55"/>
      <c r="D322" s="55"/>
      <c r="E322" s="72"/>
      <c r="F322" s="55"/>
      <c r="G322" s="58"/>
      <c r="H322" s="55"/>
      <c r="I322" s="73"/>
    </row>
    <row r="323">
      <c r="A323" s="70"/>
      <c r="B323" s="64"/>
      <c r="C323" s="64"/>
      <c r="D323" s="64"/>
      <c r="E323" s="68"/>
      <c r="F323" s="64"/>
      <c r="G323" s="65"/>
      <c r="H323" s="64"/>
      <c r="I323" s="66"/>
    </row>
    <row r="324">
      <c r="A324" s="54"/>
      <c r="B324" s="55"/>
      <c r="C324" s="55"/>
      <c r="D324" s="55"/>
      <c r="E324" s="72"/>
      <c r="F324" s="55"/>
      <c r="G324" s="58"/>
      <c r="H324" s="55"/>
      <c r="I324" s="73"/>
    </row>
    <row r="325">
      <c r="A325" s="70"/>
      <c r="B325" s="64"/>
      <c r="C325" s="64"/>
      <c r="D325" s="64"/>
      <c r="E325" s="68"/>
      <c r="F325" s="64"/>
      <c r="G325" s="65"/>
      <c r="H325" s="64"/>
      <c r="I325" s="66"/>
    </row>
    <row r="326">
      <c r="A326" s="54"/>
      <c r="B326" s="55"/>
      <c r="C326" s="55"/>
      <c r="D326" s="55"/>
      <c r="E326" s="72"/>
      <c r="F326" s="55"/>
      <c r="G326" s="58"/>
      <c r="H326" s="55"/>
      <c r="I326" s="73"/>
    </row>
    <row r="327">
      <c r="A327" s="70"/>
      <c r="B327" s="64"/>
      <c r="C327" s="64"/>
      <c r="D327" s="64"/>
      <c r="E327" s="68"/>
      <c r="F327" s="64"/>
      <c r="G327" s="65"/>
      <c r="H327" s="64"/>
      <c r="I327" s="66"/>
    </row>
    <row r="328">
      <c r="A328" s="54"/>
      <c r="B328" s="55"/>
      <c r="C328" s="55"/>
      <c r="D328" s="55"/>
      <c r="E328" s="72"/>
      <c r="F328" s="55"/>
      <c r="G328" s="58"/>
      <c r="H328" s="55"/>
      <c r="I328" s="73"/>
    </row>
    <row r="329">
      <c r="A329" s="70"/>
      <c r="B329" s="64"/>
      <c r="C329" s="64"/>
      <c r="D329" s="64"/>
      <c r="E329" s="68"/>
      <c r="F329" s="64"/>
      <c r="G329" s="65"/>
      <c r="H329" s="64"/>
      <c r="I329" s="66"/>
    </row>
    <row r="330">
      <c r="A330" s="54"/>
      <c r="B330" s="55"/>
      <c r="C330" s="55"/>
      <c r="D330" s="55"/>
      <c r="E330" s="72"/>
      <c r="F330" s="55"/>
      <c r="G330" s="58"/>
      <c r="H330" s="55"/>
      <c r="I330" s="73"/>
    </row>
    <row r="331">
      <c r="A331" s="70"/>
      <c r="B331" s="64"/>
      <c r="C331" s="64"/>
      <c r="D331" s="64"/>
      <c r="E331" s="68"/>
      <c r="F331" s="64"/>
      <c r="G331" s="65"/>
      <c r="H331" s="64"/>
      <c r="I331" s="66"/>
    </row>
    <row r="332">
      <c r="A332" s="54"/>
      <c r="B332" s="55"/>
      <c r="C332" s="55"/>
      <c r="D332" s="55"/>
      <c r="E332" s="72"/>
      <c r="F332" s="55"/>
      <c r="G332" s="58"/>
      <c r="H332" s="55"/>
      <c r="I332" s="73"/>
    </row>
    <row r="333">
      <c r="A333" s="70"/>
      <c r="B333" s="64"/>
      <c r="C333" s="64"/>
      <c r="D333" s="64"/>
      <c r="E333" s="68"/>
      <c r="F333" s="64"/>
      <c r="G333" s="65"/>
      <c r="H333" s="64"/>
      <c r="I333" s="66"/>
    </row>
    <row r="334">
      <c r="A334" s="54"/>
      <c r="B334" s="55"/>
      <c r="C334" s="55"/>
      <c r="D334" s="55"/>
      <c r="E334" s="72"/>
      <c r="F334" s="55"/>
      <c r="G334" s="58"/>
      <c r="H334" s="55"/>
      <c r="I334" s="73"/>
    </row>
    <row r="335">
      <c r="A335" s="70"/>
      <c r="B335" s="64"/>
      <c r="C335" s="64"/>
      <c r="D335" s="64"/>
      <c r="E335" s="68"/>
      <c r="F335" s="64"/>
      <c r="G335" s="65"/>
      <c r="H335" s="64"/>
      <c r="I335" s="66"/>
    </row>
    <row r="336">
      <c r="A336" s="54"/>
      <c r="B336" s="55"/>
      <c r="C336" s="55"/>
      <c r="D336" s="55"/>
      <c r="E336" s="72"/>
      <c r="F336" s="55"/>
      <c r="G336" s="58"/>
      <c r="H336" s="55"/>
      <c r="I336" s="73"/>
    </row>
    <row r="337">
      <c r="A337" s="70"/>
      <c r="B337" s="64"/>
      <c r="C337" s="64"/>
      <c r="D337" s="64"/>
      <c r="E337" s="68"/>
      <c r="F337" s="64"/>
      <c r="G337" s="65"/>
      <c r="H337" s="64"/>
      <c r="I337" s="66"/>
    </row>
    <row r="338">
      <c r="A338" s="54"/>
      <c r="B338" s="55"/>
      <c r="C338" s="55"/>
      <c r="D338" s="55"/>
      <c r="E338" s="72"/>
      <c r="F338" s="55"/>
      <c r="G338" s="58"/>
      <c r="H338" s="55"/>
      <c r="I338" s="73"/>
    </row>
    <row r="339">
      <c r="A339" s="70"/>
      <c r="B339" s="64"/>
      <c r="C339" s="64"/>
      <c r="D339" s="64"/>
      <c r="E339" s="68"/>
      <c r="F339" s="64"/>
      <c r="G339" s="65"/>
      <c r="H339" s="64"/>
      <c r="I339" s="66"/>
    </row>
    <row r="340">
      <c r="A340" s="54"/>
      <c r="B340" s="55"/>
      <c r="C340" s="55"/>
      <c r="D340" s="55"/>
      <c r="E340" s="72"/>
      <c r="F340" s="55"/>
      <c r="G340" s="58"/>
      <c r="H340" s="55"/>
      <c r="I340" s="73"/>
    </row>
    <row r="341">
      <c r="A341" s="70"/>
      <c r="B341" s="64"/>
      <c r="C341" s="64"/>
      <c r="D341" s="64"/>
      <c r="E341" s="68"/>
      <c r="F341" s="64"/>
      <c r="G341" s="65"/>
      <c r="H341" s="64"/>
      <c r="I341" s="66"/>
    </row>
    <row r="342">
      <c r="A342" s="54"/>
      <c r="B342" s="55"/>
      <c r="C342" s="55"/>
      <c r="D342" s="55"/>
      <c r="E342" s="72"/>
      <c r="F342" s="55"/>
      <c r="G342" s="58"/>
      <c r="H342" s="55"/>
      <c r="I342" s="73"/>
    </row>
    <row r="343">
      <c r="A343" s="70"/>
      <c r="B343" s="64"/>
      <c r="C343" s="64"/>
      <c r="D343" s="64"/>
      <c r="E343" s="68"/>
      <c r="F343" s="64"/>
      <c r="G343" s="65"/>
      <c r="H343" s="64"/>
      <c r="I343" s="66"/>
    </row>
    <row r="344">
      <c r="A344" s="54"/>
      <c r="B344" s="55"/>
      <c r="C344" s="55"/>
      <c r="D344" s="55"/>
      <c r="E344" s="72"/>
      <c r="F344" s="55"/>
      <c r="G344" s="58"/>
      <c r="H344" s="55"/>
      <c r="I344" s="73"/>
    </row>
    <row r="345">
      <c r="A345" s="70"/>
      <c r="B345" s="64"/>
      <c r="C345" s="64"/>
      <c r="D345" s="64"/>
      <c r="E345" s="68"/>
      <c r="F345" s="64"/>
      <c r="G345" s="65"/>
      <c r="H345" s="64"/>
      <c r="I345" s="66"/>
    </row>
    <row r="346">
      <c r="A346" s="54"/>
      <c r="B346" s="55"/>
      <c r="C346" s="55"/>
      <c r="D346" s="55"/>
      <c r="E346" s="72"/>
      <c r="F346" s="55"/>
      <c r="G346" s="58"/>
      <c r="H346" s="55"/>
      <c r="I346" s="73"/>
    </row>
    <row r="347">
      <c r="A347" s="70"/>
      <c r="B347" s="64"/>
      <c r="C347" s="64"/>
      <c r="D347" s="64"/>
      <c r="E347" s="68"/>
      <c r="F347" s="64"/>
      <c r="G347" s="65"/>
      <c r="H347" s="64"/>
      <c r="I347" s="66"/>
    </row>
    <row r="348">
      <c r="A348" s="54"/>
      <c r="B348" s="55"/>
      <c r="C348" s="55"/>
      <c r="D348" s="55"/>
      <c r="E348" s="72"/>
      <c r="F348" s="55"/>
      <c r="G348" s="58"/>
      <c r="H348" s="55"/>
      <c r="I348" s="73"/>
    </row>
    <row r="349">
      <c r="A349" s="70"/>
      <c r="B349" s="64"/>
      <c r="C349" s="64"/>
      <c r="D349" s="64"/>
      <c r="E349" s="68"/>
      <c r="F349" s="64"/>
      <c r="G349" s="65"/>
      <c r="H349" s="64"/>
      <c r="I349" s="66"/>
    </row>
    <row r="350">
      <c r="A350" s="54"/>
      <c r="B350" s="55"/>
      <c r="C350" s="55"/>
      <c r="D350" s="55"/>
      <c r="E350" s="72"/>
      <c r="F350" s="55"/>
      <c r="G350" s="58"/>
      <c r="H350" s="55"/>
      <c r="I350" s="73"/>
    </row>
    <row r="351">
      <c r="A351" s="70"/>
      <c r="B351" s="64"/>
      <c r="C351" s="64"/>
      <c r="D351" s="64"/>
      <c r="E351" s="68"/>
      <c r="F351" s="64"/>
      <c r="G351" s="65"/>
      <c r="H351" s="64"/>
      <c r="I351" s="66"/>
    </row>
    <row r="352">
      <c r="A352" s="54"/>
      <c r="B352" s="55"/>
      <c r="C352" s="55"/>
      <c r="D352" s="55"/>
      <c r="E352" s="72"/>
      <c r="F352" s="55"/>
      <c r="G352" s="58"/>
      <c r="H352" s="55"/>
      <c r="I352" s="73"/>
    </row>
    <row r="353">
      <c r="A353" s="70"/>
      <c r="B353" s="64"/>
      <c r="C353" s="64"/>
      <c r="D353" s="64"/>
      <c r="E353" s="68"/>
      <c r="F353" s="64"/>
      <c r="G353" s="65"/>
      <c r="H353" s="64"/>
      <c r="I353" s="66"/>
    </row>
    <row r="354">
      <c r="A354" s="54"/>
      <c r="B354" s="55"/>
      <c r="C354" s="55"/>
      <c r="D354" s="55"/>
      <c r="E354" s="72"/>
      <c r="F354" s="55"/>
      <c r="G354" s="58"/>
      <c r="H354" s="55"/>
      <c r="I354" s="73"/>
    </row>
    <row r="355">
      <c r="A355" s="70"/>
      <c r="B355" s="64"/>
      <c r="C355" s="64"/>
      <c r="D355" s="64"/>
      <c r="E355" s="68"/>
      <c r="F355" s="64"/>
      <c r="G355" s="65"/>
      <c r="H355" s="64"/>
      <c r="I355" s="66"/>
    </row>
    <row r="356">
      <c r="A356" s="54"/>
      <c r="B356" s="55"/>
      <c r="C356" s="55"/>
      <c r="D356" s="55"/>
      <c r="E356" s="72"/>
      <c r="F356" s="55"/>
      <c r="G356" s="58"/>
      <c r="H356" s="55"/>
      <c r="I356" s="73"/>
    </row>
    <row r="357">
      <c r="A357" s="70"/>
      <c r="B357" s="64"/>
      <c r="C357" s="64"/>
      <c r="D357" s="64"/>
      <c r="E357" s="68"/>
      <c r="F357" s="64"/>
      <c r="G357" s="65"/>
      <c r="H357" s="64"/>
      <c r="I357" s="66"/>
    </row>
    <row r="358">
      <c r="A358" s="54"/>
      <c r="B358" s="55"/>
      <c r="C358" s="55"/>
      <c r="D358" s="55"/>
      <c r="E358" s="72"/>
      <c r="F358" s="55"/>
      <c r="G358" s="58"/>
      <c r="H358" s="55"/>
      <c r="I358" s="73"/>
    </row>
    <row r="359">
      <c r="A359" s="70"/>
      <c r="B359" s="64"/>
      <c r="C359" s="64"/>
      <c r="D359" s="64"/>
      <c r="E359" s="68"/>
      <c r="F359" s="64"/>
      <c r="G359" s="65"/>
      <c r="H359" s="64"/>
      <c r="I359" s="66"/>
    </row>
    <row r="360">
      <c r="A360" s="54"/>
      <c r="B360" s="55"/>
      <c r="C360" s="55"/>
      <c r="D360" s="55"/>
      <c r="E360" s="72"/>
      <c r="F360" s="55"/>
      <c r="G360" s="58"/>
      <c r="H360" s="55"/>
      <c r="I360" s="73"/>
    </row>
    <row r="361">
      <c r="A361" s="70"/>
      <c r="B361" s="64"/>
      <c r="C361" s="64"/>
      <c r="D361" s="64"/>
      <c r="E361" s="68"/>
      <c r="F361" s="64"/>
      <c r="G361" s="65"/>
      <c r="H361" s="64"/>
      <c r="I361" s="66"/>
    </row>
    <row r="362">
      <c r="A362" s="54"/>
      <c r="B362" s="55"/>
      <c r="C362" s="55"/>
      <c r="D362" s="55"/>
      <c r="E362" s="72"/>
      <c r="F362" s="55"/>
      <c r="G362" s="58"/>
      <c r="H362" s="55"/>
      <c r="I362" s="73"/>
    </row>
    <row r="363">
      <c r="A363" s="70"/>
      <c r="B363" s="64"/>
      <c r="C363" s="64"/>
      <c r="D363" s="64"/>
      <c r="E363" s="68"/>
      <c r="F363" s="64"/>
      <c r="G363" s="65"/>
      <c r="H363" s="64"/>
      <c r="I363" s="66"/>
    </row>
    <row r="364">
      <c r="A364" s="54"/>
      <c r="B364" s="55"/>
      <c r="C364" s="55"/>
      <c r="D364" s="55"/>
      <c r="E364" s="72"/>
      <c r="F364" s="55"/>
      <c r="G364" s="58"/>
      <c r="H364" s="55"/>
      <c r="I364" s="73"/>
    </row>
    <row r="365">
      <c r="A365" s="70"/>
      <c r="B365" s="64"/>
      <c r="C365" s="64"/>
      <c r="D365" s="64"/>
      <c r="E365" s="68"/>
      <c r="F365" s="64"/>
      <c r="G365" s="65"/>
      <c r="H365" s="64"/>
      <c r="I365" s="66"/>
    </row>
    <row r="366">
      <c r="A366" s="54"/>
      <c r="B366" s="55"/>
      <c r="C366" s="55"/>
      <c r="D366" s="55"/>
      <c r="E366" s="72"/>
      <c r="F366" s="55"/>
      <c r="G366" s="58"/>
      <c r="H366" s="55"/>
      <c r="I366" s="73"/>
    </row>
    <row r="367">
      <c r="A367" s="70"/>
      <c r="B367" s="64"/>
      <c r="C367" s="64"/>
      <c r="D367" s="64"/>
      <c r="E367" s="68"/>
      <c r="F367" s="64"/>
      <c r="G367" s="65"/>
      <c r="H367" s="64"/>
      <c r="I367" s="66"/>
    </row>
    <row r="368">
      <c r="A368" s="54"/>
      <c r="B368" s="55"/>
      <c r="C368" s="55"/>
      <c r="D368" s="55"/>
      <c r="E368" s="72"/>
      <c r="F368" s="55"/>
      <c r="G368" s="58"/>
      <c r="H368" s="55"/>
      <c r="I368" s="73"/>
    </row>
    <row r="369">
      <c r="A369" s="70"/>
      <c r="B369" s="64"/>
      <c r="C369" s="64"/>
      <c r="D369" s="64"/>
      <c r="E369" s="68"/>
      <c r="F369" s="64"/>
      <c r="G369" s="65"/>
      <c r="H369" s="64"/>
      <c r="I369" s="66"/>
    </row>
    <row r="370">
      <c r="A370" s="54"/>
      <c r="B370" s="55"/>
      <c r="C370" s="55"/>
      <c r="D370" s="55"/>
      <c r="E370" s="72"/>
      <c r="F370" s="55"/>
      <c r="G370" s="58"/>
      <c r="H370" s="55"/>
      <c r="I370" s="73"/>
    </row>
    <row r="371">
      <c r="A371" s="70"/>
      <c r="B371" s="64"/>
      <c r="C371" s="64"/>
      <c r="D371" s="64"/>
      <c r="E371" s="68"/>
      <c r="F371" s="64"/>
      <c r="G371" s="65"/>
      <c r="H371" s="64"/>
      <c r="I371" s="66"/>
    </row>
    <row r="372">
      <c r="A372" s="54"/>
      <c r="B372" s="55"/>
      <c r="C372" s="55"/>
      <c r="D372" s="55"/>
      <c r="E372" s="72"/>
      <c r="F372" s="55"/>
      <c r="G372" s="58"/>
      <c r="H372" s="55"/>
      <c r="I372" s="73"/>
    </row>
    <row r="373">
      <c r="A373" s="70"/>
      <c r="B373" s="64"/>
      <c r="C373" s="64"/>
      <c r="D373" s="64"/>
      <c r="E373" s="68"/>
      <c r="F373" s="64"/>
      <c r="G373" s="65"/>
      <c r="H373" s="64"/>
      <c r="I373" s="66"/>
    </row>
    <row r="374">
      <c r="A374" s="54"/>
      <c r="B374" s="55"/>
      <c r="C374" s="55"/>
      <c r="D374" s="55"/>
      <c r="E374" s="72"/>
      <c r="F374" s="55"/>
      <c r="G374" s="58"/>
      <c r="H374" s="55"/>
      <c r="I374" s="73"/>
    </row>
    <row r="375">
      <c r="A375" s="70"/>
      <c r="B375" s="64"/>
      <c r="C375" s="64"/>
      <c r="D375" s="64"/>
      <c r="E375" s="68"/>
      <c r="F375" s="64"/>
      <c r="G375" s="65"/>
      <c r="H375" s="64"/>
      <c r="I375" s="66"/>
    </row>
    <row r="376">
      <c r="A376" s="54"/>
      <c r="B376" s="55"/>
      <c r="C376" s="55"/>
      <c r="D376" s="55"/>
      <c r="E376" s="72"/>
      <c r="F376" s="55"/>
      <c r="G376" s="58"/>
      <c r="H376" s="55"/>
      <c r="I376" s="73"/>
    </row>
    <row r="377">
      <c r="A377" s="70"/>
      <c r="B377" s="64"/>
      <c r="C377" s="64"/>
      <c r="D377" s="64"/>
      <c r="E377" s="68"/>
      <c r="F377" s="64"/>
      <c r="G377" s="65"/>
      <c r="H377" s="64"/>
      <c r="I377" s="66"/>
    </row>
    <row r="378">
      <c r="A378" s="54"/>
      <c r="B378" s="55"/>
      <c r="C378" s="55"/>
      <c r="D378" s="55"/>
      <c r="E378" s="72"/>
      <c r="F378" s="55"/>
      <c r="G378" s="58"/>
      <c r="H378" s="55"/>
      <c r="I378" s="73"/>
    </row>
    <row r="379">
      <c r="A379" s="70"/>
      <c r="B379" s="64"/>
      <c r="C379" s="64"/>
      <c r="D379" s="64"/>
      <c r="E379" s="68"/>
      <c r="F379" s="64"/>
      <c r="G379" s="65"/>
      <c r="H379" s="64"/>
      <c r="I379" s="66"/>
    </row>
    <row r="380">
      <c r="A380" s="54"/>
      <c r="B380" s="55"/>
      <c r="C380" s="55"/>
      <c r="D380" s="55"/>
      <c r="E380" s="72"/>
      <c r="F380" s="55"/>
      <c r="G380" s="58"/>
      <c r="H380" s="55"/>
      <c r="I380" s="73"/>
    </row>
    <row r="381">
      <c r="A381" s="70"/>
      <c r="B381" s="64"/>
      <c r="C381" s="64"/>
      <c r="D381" s="64"/>
      <c r="E381" s="68"/>
      <c r="F381" s="64"/>
      <c r="G381" s="65"/>
      <c r="H381" s="64"/>
      <c r="I381" s="66"/>
    </row>
    <row r="382">
      <c r="A382" s="54"/>
      <c r="B382" s="55"/>
      <c r="C382" s="55"/>
      <c r="D382" s="55"/>
      <c r="E382" s="72"/>
      <c r="F382" s="55"/>
      <c r="G382" s="58"/>
      <c r="H382" s="55"/>
      <c r="I382" s="73"/>
    </row>
    <row r="383">
      <c r="A383" s="70"/>
      <c r="B383" s="64"/>
      <c r="C383" s="64"/>
      <c r="D383" s="64"/>
      <c r="E383" s="68"/>
      <c r="F383" s="64"/>
      <c r="G383" s="65"/>
      <c r="H383" s="64"/>
      <c r="I383" s="66"/>
    </row>
    <row r="384">
      <c r="A384" s="54"/>
      <c r="B384" s="55"/>
      <c r="C384" s="55"/>
      <c r="D384" s="55"/>
      <c r="E384" s="72"/>
      <c r="F384" s="55"/>
      <c r="G384" s="58"/>
      <c r="H384" s="55"/>
      <c r="I384" s="73"/>
    </row>
    <row r="385">
      <c r="A385" s="70"/>
      <c r="B385" s="64"/>
      <c r="C385" s="64"/>
      <c r="D385" s="64"/>
      <c r="E385" s="68"/>
      <c r="F385" s="64"/>
      <c r="G385" s="65"/>
      <c r="H385" s="64"/>
      <c r="I385" s="66"/>
    </row>
    <row r="386">
      <c r="A386" s="54"/>
      <c r="B386" s="55"/>
      <c r="C386" s="55"/>
      <c r="D386" s="55"/>
      <c r="E386" s="72"/>
      <c r="F386" s="55"/>
      <c r="G386" s="58"/>
      <c r="H386" s="55"/>
      <c r="I386" s="73"/>
    </row>
    <row r="387">
      <c r="A387" s="70"/>
      <c r="B387" s="64"/>
      <c r="C387" s="64"/>
      <c r="D387" s="64"/>
      <c r="E387" s="68"/>
      <c r="F387" s="64"/>
      <c r="G387" s="65"/>
      <c r="H387" s="64"/>
      <c r="I387" s="66"/>
    </row>
    <row r="388">
      <c r="A388" s="54"/>
      <c r="B388" s="55"/>
      <c r="C388" s="55"/>
      <c r="D388" s="55"/>
      <c r="E388" s="72"/>
      <c r="F388" s="55"/>
      <c r="G388" s="58"/>
      <c r="H388" s="55"/>
      <c r="I388" s="73"/>
    </row>
    <row r="389">
      <c r="A389" s="70"/>
      <c r="B389" s="64"/>
      <c r="C389" s="64"/>
      <c r="D389" s="64"/>
      <c r="E389" s="68"/>
      <c r="F389" s="64"/>
      <c r="G389" s="65"/>
      <c r="H389" s="64"/>
      <c r="I389" s="66"/>
    </row>
    <row r="390">
      <c r="A390" s="54"/>
      <c r="B390" s="55"/>
      <c r="C390" s="55"/>
      <c r="D390" s="55"/>
      <c r="E390" s="72"/>
      <c r="F390" s="55"/>
      <c r="G390" s="58"/>
      <c r="H390" s="55"/>
      <c r="I390" s="73"/>
    </row>
    <row r="391">
      <c r="A391" s="70"/>
      <c r="B391" s="64"/>
      <c r="C391" s="64"/>
      <c r="D391" s="64"/>
      <c r="E391" s="68"/>
      <c r="F391" s="64"/>
      <c r="G391" s="65"/>
      <c r="H391" s="64"/>
      <c r="I391" s="66"/>
    </row>
    <row r="392">
      <c r="A392" s="54"/>
      <c r="B392" s="55"/>
      <c r="C392" s="55"/>
      <c r="D392" s="55"/>
      <c r="E392" s="72"/>
      <c r="F392" s="55"/>
      <c r="G392" s="58"/>
      <c r="H392" s="55"/>
      <c r="I392" s="73"/>
    </row>
    <row r="393">
      <c r="A393" s="70"/>
      <c r="B393" s="64"/>
      <c r="C393" s="64"/>
      <c r="D393" s="64"/>
      <c r="E393" s="68"/>
      <c r="F393" s="64"/>
      <c r="G393" s="65"/>
      <c r="H393" s="64"/>
      <c r="I393" s="66"/>
    </row>
    <row r="394">
      <c r="A394" s="54"/>
      <c r="B394" s="55"/>
      <c r="C394" s="55"/>
      <c r="D394" s="55"/>
      <c r="E394" s="72"/>
      <c r="F394" s="55"/>
      <c r="G394" s="58"/>
      <c r="H394" s="55"/>
      <c r="I394" s="73"/>
    </row>
    <row r="395">
      <c r="A395" s="70"/>
      <c r="B395" s="64"/>
      <c r="C395" s="64"/>
      <c r="D395" s="64"/>
      <c r="E395" s="68"/>
      <c r="F395" s="64"/>
      <c r="G395" s="65"/>
      <c r="H395" s="64"/>
      <c r="I395" s="66"/>
    </row>
    <row r="396">
      <c r="A396" s="54"/>
      <c r="B396" s="55"/>
      <c r="C396" s="55"/>
      <c r="D396" s="55"/>
      <c r="E396" s="72"/>
      <c r="F396" s="55"/>
      <c r="G396" s="58"/>
      <c r="H396" s="55"/>
      <c r="I396" s="73"/>
    </row>
    <row r="397">
      <c r="A397" s="70"/>
      <c r="B397" s="64"/>
      <c r="C397" s="64"/>
      <c r="D397" s="64"/>
      <c r="E397" s="68"/>
      <c r="F397" s="64"/>
      <c r="G397" s="65"/>
      <c r="H397" s="64"/>
      <c r="I397" s="66"/>
    </row>
    <row r="398">
      <c r="A398" s="54"/>
      <c r="B398" s="55"/>
      <c r="C398" s="55"/>
      <c r="D398" s="55"/>
      <c r="E398" s="72"/>
      <c r="F398" s="55"/>
      <c r="G398" s="58"/>
      <c r="H398" s="55"/>
      <c r="I398" s="73"/>
    </row>
    <row r="399">
      <c r="A399" s="70"/>
      <c r="B399" s="64"/>
      <c r="C399" s="64"/>
      <c r="D399" s="64"/>
      <c r="E399" s="68"/>
      <c r="F399" s="64"/>
      <c r="G399" s="65"/>
      <c r="H399" s="64"/>
      <c r="I399" s="66"/>
    </row>
    <row r="400">
      <c r="A400" s="54"/>
      <c r="B400" s="55"/>
      <c r="C400" s="55"/>
      <c r="D400" s="55"/>
      <c r="E400" s="72"/>
      <c r="F400" s="55"/>
      <c r="G400" s="58"/>
      <c r="H400" s="55"/>
      <c r="I400" s="73"/>
    </row>
    <row r="401">
      <c r="A401" s="70"/>
      <c r="B401" s="64"/>
      <c r="C401" s="64"/>
      <c r="D401" s="64"/>
      <c r="E401" s="68"/>
      <c r="F401" s="64"/>
      <c r="G401" s="65"/>
      <c r="H401" s="64"/>
      <c r="I401" s="66"/>
    </row>
    <row r="402">
      <c r="A402" s="54"/>
      <c r="B402" s="55"/>
      <c r="C402" s="55"/>
      <c r="D402" s="55"/>
      <c r="E402" s="72"/>
      <c r="F402" s="55"/>
      <c r="G402" s="58"/>
      <c r="H402" s="55"/>
      <c r="I402" s="73"/>
    </row>
    <row r="403">
      <c r="A403" s="70"/>
      <c r="B403" s="64"/>
      <c r="C403" s="64"/>
      <c r="D403" s="64"/>
      <c r="E403" s="68"/>
      <c r="F403" s="64"/>
      <c r="G403" s="65"/>
      <c r="H403" s="64"/>
      <c r="I403" s="66"/>
    </row>
    <row r="404">
      <c r="A404" s="54"/>
      <c r="B404" s="55"/>
      <c r="C404" s="55"/>
      <c r="D404" s="55"/>
      <c r="E404" s="72"/>
      <c r="F404" s="55"/>
      <c r="G404" s="58"/>
      <c r="H404" s="55"/>
      <c r="I404" s="73"/>
    </row>
    <row r="405">
      <c r="A405" s="70"/>
      <c r="B405" s="64"/>
      <c r="C405" s="64"/>
      <c r="D405" s="64"/>
      <c r="E405" s="68"/>
      <c r="F405" s="64"/>
      <c r="G405" s="65"/>
      <c r="H405" s="64"/>
      <c r="I405" s="66"/>
    </row>
    <row r="406">
      <c r="A406" s="54"/>
      <c r="B406" s="55"/>
      <c r="C406" s="55"/>
      <c r="D406" s="55"/>
      <c r="E406" s="72"/>
      <c r="F406" s="55"/>
      <c r="G406" s="58"/>
      <c r="H406" s="55"/>
      <c r="I406" s="73"/>
    </row>
    <row r="407">
      <c r="A407" s="70"/>
      <c r="B407" s="64"/>
      <c r="C407" s="64"/>
      <c r="D407" s="64"/>
      <c r="E407" s="68"/>
      <c r="F407" s="64"/>
      <c r="G407" s="65"/>
      <c r="H407" s="64"/>
      <c r="I407" s="66"/>
    </row>
    <row r="408">
      <c r="A408" s="54"/>
      <c r="B408" s="55"/>
      <c r="C408" s="55"/>
      <c r="D408" s="55"/>
      <c r="E408" s="72"/>
      <c r="F408" s="55"/>
      <c r="G408" s="58"/>
      <c r="H408" s="55"/>
      <c r="I408" s="73"/>
    </row>
    <row r="409">
      <c r="A409" s="70"/>
      <c r="B409" s="64"/>
      <c r="C409" s="64"/>
      <c r="D409" s="64"/>
      <c r="E409" s="68"/>
      <c r="F409" s="64"/>
      <c r="G409" s="65"/>
      <c r="H409" s="64"/>
      <c r="I409" s="66"/>
    </row>
    <row r="410">
      <c r="A410" s="54"/>
      <c r="B410" s="55"/>
      <c r="C410" s="55"/>
      <c r="D410" s="55"/>
      <c r="E410" s="72"/>
      <c r="F410" s="55"/>
      <c r="G410" s="58"/>
      <c r="H410" s="55"/>
      <c r="I410" s="73"/>
    </row>
    <row r="411">
      <c r="A411" s="70"/>
      <c r="B411" s="64"/>
      <c r="C411" s="64"/>
      <c r="D411" s="64"/>
      <c r="E411" s="68"/>
      <c r="F411" s="64"/>
      <c r="G411" s="65"/>
      <c r="H411" s="64"/>
      <c r="I411" s="66"/>
    </row>
    <row r="412">
      <c r="A412" s="54"/>
      <c r="B412" s="55"/>
      <c r="C412" s="55"/>
      <c r="D412" s="55"/>
      <c r="E412" s="72"/>
      <c r="F412" s="55"/>
      <c r="G412" s="58"/>
      <c r="H412" s="55"/>
      <c r="I412" s="73"/>
    </row>
    <row r="413">
      <c r="A413" s="70"/>
      <c r="B413" s="64"/>
      <c r="C413" s="64"/>
      <c r="D413" s="64"/>
      <c r="E413" s="68"/>
      <c r="F413" s="64"/>
      <c r="G413" s="65"/>
      <c r="H413" s="64"/>
      <c r="I413" s="66"/>
    </row>
    <row r="414">
      <c r="A414" s="54"/>
      <c r="B414" s="55"/>
      <c r="C414" s="55"/>
      <c r="D414" s="55"/>
      <c r="E414" s="72"/>
      <c r="F414" s="55"/>
      <c r="G414" s="58"/>
      <c r="H414" s="55"/>
      <c r="I414" s="73"/>
    </row>
    <row r="415">
      <c r="A415" s="70"/>
      <c r="B415" s="64"/>
      <c r="C415" s="64"/>
      <c r="D415" s="64"/>
      <c r="E415" s="68"/>
      <c r="F415" s="64"/>
      <c r="G415" s="65"/>
      <c r="H415" s="64"/>
      <c r="I415" s="66"/>
    </row>
    <row r="416">
      <c r="A416" s="54"/>
      <c r="B416" s="55"/>
      <c r="C416" s="55"/>
      <c r="D416" s="55"/>
      <c r="E416" s="72"/>
      <c r="F416" s="55"/>
      <c r="G416" s="58"/>
      <c r="H416" s="55"/>
      <c r="I416" s="73"/>
    </row>
    <row r="417">
      <c r="A417" s="70"/>
      <c r="B417" s="64"/>
      <c r="C417" s="64"/>
      <c r="D417" s="64"/>
      <c r="E417" s="68"/>
      <c r="F417" s="64"/>
      <c r="G417" s="65"/>
      <c r="H417" s="64"/>
      <c r="I417" s="66"/>
    </row>
    <row r="418">
      <c r="A418" s="54"/>
      <c r="B418" s="55"/>
      <c r="C418" s="55"/>
      <c r="D418" s="55"/>
      <c r="E418" s="72"/>
      <c r="F418" s="55"/>
      <c r="G418" s="58"/>
      <c r="H418" s="55"/>
      <c r="I418" s="73"/>
    </row>
    <row r="419">
      <c r="A419" s="70"/>
      <c r="B419" s="64"/>
      <c r="C419" s="64"/>
      <c r="D419" s="64"/>
      <c r="E419" s="68"/>
      <c r="F419" s="64"/>
      <c r="G419" s="65"/>
      <c r="H419" s="64"/>
      <c r="I419" s="66"/>
    </row>
    <row r="420">
      <c r="A420" s="54"/>
      <c r="B420" s="55"/>
      <c r="C420" s="55"/>
      <c r="D420" s="55"/>
      <c r="E420" s="72"/>
      <c r="F420" s="55"/>
      <c r="G420" s="58"/>
      <c r="H420" s="55"/>
      <c r="I420" s="73"/>
    </row>
    <row r="421">
      <c r="A421" s="70"/>
      <c r="B421" s="64"/>
      <c r="C421" s="64"/>
      <c r="D421" s="64"/>
      <c r="E421" s="68"/>
      <c r="F421" s="64"/>
      <c r="G421" s="65"/>
      <c r="H421" s="64"/>
      <c r="I421" s="66"/>
    </row>
    <row r="422">
      <c r="A422" s="54"/>
      <c r="B422" s="55"/>
      <c r="C422" s="55"/>
      <c r="D422" s="55"/>
      <c r="E422" s="72"/>
      <c r="F422" s="55"/>
      <c r="G422" s="58"/>
      <c r="H422" s="55"/>
      <c r="I422" s="73"/>
    </row>
    <row r="423">
      <c r="A423" s="70"/>
      <c r="B423" s="64"/>
      <c r="C423" s="64"/>
      <c r="D423" s="64"/>
      <c r="E423" s="68"/>
      <c r="F423" s="64"/>
      <c r="G423" s="65"/>
      <c r="H423" s="64"/>
      <c r="I423" s="66"/>
    </row>
    <row r="424">
      <c r="A424" s="54"/>
      <c r="B424" s="55"/>
      <c r="C424" s="55"/>
      <c r="D424" s="55"/>
      <c r="E424" s="72"/>
      <c r="F424" s="55"/>
      <c r="G424" s="58"/>
      <c r="H424" s="55"/>
      <c r="I424" s="73"/>
    </row>
    <row r="425">
      <c r="A425" s="70"/>
      <c r="B425" s="64"/>
      <c r="C425" s="64"/>
      <c r="D425" s="64"/>
      <c r="E425" s="68"/>
      <c r="F425" s="64"/>
      <c r="G425" s="65"/>
      <c r="H425" s="64"/>
      <c r="I425" s="66"/>
    </row>
    <row r="426">
      <c r="A426" s="54"/>
      <c r="B426" s="55"/>
      <c r="C426" s="55"/>
      <c r="D426" s="55"/>
      <c r="E426" s="72"/>
      <c r="F426" s="55"/>
      <c r="G426" s="58"/>
      <c r="H426" s="55"/>
      <c r="I426" s="73"/>
    </row>
    <row r="427">
      <c r="A427" s="70"/>
      <c r="B427" s="64"/>
      <c r="C427" s="64"/>
      <c r="D427" s="64"/>
      <c r="E427" s="68"/>
      <c r="F427" s="64"/>
      <c r="G427" s="65"/>
      <c r="H427" s="64"/>
      <c r="I427" s="66"/>
    </row>
    <row r="428">
      <c r="A428" s="54"/>
      <c r="B428" s="55"/>
      <c r="C428" s="55"/>
      <c r="D428" s="55"/>
      <c r="E428" s="72"/>
      <c r="F428" s="55"/>
      <c r="G428" s="58"/>
      <c r="H428" s="55"/>
      <c r="I428" s="73"/>
    </row>
    <row r="429">
      <c r="A429" s="70"/>
      <c r="B429" s="64"/>
      <c r="C429" s="64"/>
      <c r="D429" s="64"/>
      <c r="E429" s="68"/>
      <c r="F429" s="64"/>
      <c r="G429" s="65"/>
      <c r="H429" s="64"/>
      <c r="I429" s="66"/>
    </row>
    <row r="430">
      <c r="A430" s="54"/>
      <c r="B430" s="55"/>
      <c r="C430" s="55"/>
      <c r="D430" s="55"/>
      <c r="E430" s="72"/>
      <c r="F430" s="55"/>
      <c r="G430" s="58"/>
      <c r="H430" s="55"/>
      <c r="I430" s="73"/>
    </row>
    <row r="431">
      <c r="A431" s="70"/>
      <c r="B431" s="64"/>
      <c r="C431" s="64"/>
      <c r="D431" s="64"/>
      <c r="E431" s="68"/>
      <c r="F431" s="64"/>
      <c r="G431" s="65"/>
      <c r="H431" s="64"/>
      <c r="I431" s="66"/>
    </row>
    <row r="432">
      <c r="A432" s="54"/>
      <c r="B432" s="55"/>
      <c r="C432" s="55"/>
      <c r="D432" s="55"/>
      <c r="E432" s="72"/>
      <c r="F432" s="55"/>
      <c r="G432" s="58"/>
      <c r="H432" s="55"/>
      <c r="I432" s="73"/>
    </row>
    <row r="433">
      <c r="A433" s="70"/>
      <c r="B433" s="64"/>
      <c r="C433" s="64"/>
      <c r="D433" s="64"/>
      <c r="E433" s="68"/>
      <c r="F433" s="64"/>
      <c r="G433" s="65"/>
      <c r="H433" s="64"/>
      <c r="I433" s="66"/>
    </row>
    <row r="434">
      <c r="A434" s="54"/>
      <c r="B434" s="55"/>
      <c r="C434" s="55"/>
      <c r="D434" s="55"/>
      <c r="E434" s="72"/>
      <c r="F434" s="55"/>
      <c r="G434" s="58"/>
      <c r="H434" s="55"/>
      <c r="I434" s="73"/>
    </row>
    <row r="435">
      <c r="A435" s="70"/>
      <c r="B435" s="64"/>
      <c r="C435" s="64"/>
      <c r="D435" s="64"/>
      <c r="E435" s="68"/>
      <c r="F435" s="64"/>
      <c r="G435" s="65"/>
      <c r="H435" s="64"/>
      <c r="I435" s="66"/>
    </row>
    <row r="436">
      <c r="A436" s="54"/>
      <c r="B436" s="55"/>
      <c r="C436" s="55"/>
      <c r="D436" s="55"/>
      <c r="E436" s="72"/>
      <c r="F436" s="55"/>
      <c r="G436" s="58"/>
      <c r="H436" s="55"/>
      <c r="I436" s="73"/>
    </row>
    <row r="437">
      <c r="A437" s="70"/>
      <c r="B437" s="64"/>
      <c r="C437" s="64"/>
      <c r="D437" s="64"/>
      <c r="E437" s="68"/>
      <c r="F437" s="64"/>
      <c r="G437" s="65"/>
      <c r="H437" s="64"/>
      <c r="I437" s="66"/>
    </row>
    <row r="438">
      <c r="A438" s="54"/>
      <c r="B438" s="55"/>
      <c r="C438" s="55"/>
      <c r="D438" s="55"/>
      <c r="E438" s="72"/>
      <c r="F438" s="55"/>
      <c r="G438" s="58"/>
      <c r="H438" s="55"/>
      <c r="I438" s="73"/>
    </row>
    <row r="439">
      <c r="A439" s="70"/>
      <c r="B439" s="64"/>
      <c r="C439" s="64"/>
      <c r="D439" s="64"/>
      <c r="E439" s="68"/>
      <c r="F439" s="64"/>
      <c r="G439" s="65"/>
      <c r="H439" s="64"/>
      <c r="I439" s="66"/>
    </row>
    <row r="440">
      <c r="A440" s="54"/>
      <c r="B440" s="55"/>
      <c r="C440" s="55"/>
      <c r="D440" s="55"/>
      <c r="E440" s="72"/>
      <c r="F440" s="55"/>
      <c r="G440" s="58"/>
      <c r="H440" s="55"/>
      <c r="I440" s="73"/>
    </row>
    <row r="441">
      <c r="A441" s="70"/>
      <c r="B441" s="64"/>
      <c r="C441" s="64"/>
      <c r="D441" s="64"/>
      <c r="E441" s="68"/>
      <c r="F441" s="64"/>
      <c r="G441" s="65"/>
      <c r="H441" s="64"/>
      <c r="I441" s="66"/>
    </row>
    <row r="442">
      <c r="A442" s="54"/>
      <c r="B442" s="55"/>
      <c r="C442" s="55"/>
      <c r="D442" s="55"/>
      <c r="E442" s="72"/>
      <c r="F442" s="55"/>
      <c r="G442" s="58"/>
      <c r="H442" s="55"/>
      <c r="I442" s="73"/>
    </row>
    <row r="443">
      <c r="A443" s="70"/>
      <c r="B443" s="64"/>
      <c r="C443" s="64"/>
      <c r="D443" s="64"/>
      <c r="E443" s="68"/>
      <c r="F443" s="64"/>
      <c r="G443" s="65"/>
      <c r="H443" s="64"/>
      <c r="I443" s="66"/>
    </row>
    <row r="444">
      <c r="A444" s="54"/>
      <c r="B444" s="55"/>
      <c r="C444" s="55"/>
      <c r="D444" s="55"/>
      <c r="E444" s="72"/>
      <c r="F444" s="55"/>
      <c r="G444" s="58"/>
      <c r="H444" s="55"/>
      <c r="I444" s="73"/>
    </row>
    <row r="445">
      <c r="A445" s="70"/>
      <c r="B445" s="64"/>
      <c r="C445" s="64"/>
      <c r="D445" s="64"/>
      <c r="E445" s="68"/>
      <c r="F445" s="64"/>
      <c r="G445" s="65"/>
      <c r="H445" s="64"/>
      <c r="I445" s="66"/>
    </row>
    <row r="446">
      <c r="A446" s="54"/>
      <c r="B446" s="55"/>
      <c r="C446" s="55"/>
      <c r="D446" s="55"/>
      <c r="E446" s="72"/>
      <c r="F446" s="55"/>
      <c r="G446" s="58"/>
      <c r="H446" s="55"/>
      <c r="I446" s="73"/>
    </row>
    <row r="447">
      <c r="A447" s="70"/>
      <c r="B447" s="64"/>
      <c r="C447" s="64"/>
      <c r="D447" s="64"/>
      <c r="E447" s="68"/>
      <c r="F447" s="64"/>
      <c r="G447" s="65"/>
      <c r="H447" s="64"/>
      <c r="I447" s="66"/>
    </row>
    <row r="448">
      <c r="A448" s="54"/>
      <c r="B448" s="55"/>
      <c r="C448" s="55"/>
      <c r="D448" s="55"/>
      <c r="E448" s="72"/>
      <c r="F448" s="55"/>
      <c r="G448" s="58"/>
      <c r="H448" s="55"/>
      <c r="I448" s="73"/>
    </row>
    <row r="449">
      <c r="A449" s="70"/>
      <c r="B449" s="64"/>
      <c r="C449" s="64"/>
      <c r="D449" s="64"/>
      <c r="E449" s="68"/>
      <c r="F449" s="64"/>
      <c r="G449" s="65"/>
      <c r="H449" s="64"/>
      <c r="I449" s="66"/>
    </row>
    <row r="450">
      <c r="A450" s="54"/>
      <c r="B450" s="55"/>
      <c r="C450" s="55"/>
      <c r="D450" s="55"/>
      <c r="E450" s="72"/>
      <c r="F450" s="55"/>
      <c r="G450" s="58"/>
      <c r="H450" s="55"/>
      <c r="I450" s="73"/>
    </row>
    <row r="451">
      <c r="A451" s="70"/>
      <c r="B451" s="64"/>
      <c r="C451" s="64"/>
      <c r="D451" s="64"/>
      <c r="E451" s="68"/>
      <c r="F451" s="64"/>
      <c r="G451" s="65"/>
      <c r="H451" s="64"/>
      <c r="I451" s="66"/>
    </row>
    <row r="452">
      <c r="A452" s="54"/>
      <c r="B452" s="55"/>
      <c r="C452" s="55"/>
      <c r="D452" s="55"/>
      <c r="E452" s="72"/>
      <c r="F452" s="55"/>
      <c r="G452" s="58"/>
      <c r="H452" s="55"/>
      <c r="I452" s="73"/>
    </row>
    <row r="453">
      <c r="A453" s="70"/>
      <c r="B453" s="64"/>
      <c r="C453" s="64"/>
      <c r="D453" s="64"/>
      <c r="E453" s="68"/>
      <c r="F453" s="64"/>
      <c r="G453" s="65"/>
      <c r="H453" s="64"/>
      <c r="I453" s="66"/>
    </row>
    <row r="454">
      <c r="A454" s="54"/>
      <c r="B454" s="55"/>
      <c r="C454" s="55"/>
      <c r="D454" s="55"/>
      <c r="E454" s="72"/>
      <c r="F454" s="55"/>
      <c r="G454" s="58"/>
      <c r="H454" s="55"/>
      <c r="I454" s="73"/>
    </row>
    <row r="455">
      <c r="A455" s="70"/>
      <c r="B455" s="64"/>
      <c r="C455" s="64"/>
      <c r="D455" s="64"/>
      <c r="E455" s="68"/>
      <c r="F455" s="64"/>
      <c r="G455" s="65"/>
      <c r="H455" s="64"/>
      <c r="I455" s="66"/>
    </row>
    <row r="456">
      <c r="A456" s="54"/>
      <c r="B456" s="55"/>
      <c r="C456" s="55"/>
      <c r="D456" s="55"/>
      <c r="E456" s="72"/>
      <c r="F456" s="55"/>
      <c r="G456" s="58"/>
      <c r="H456" s="55"/>
      <c r="I456" s="73"/>
    </row>
    <row r="457">
      <c r="A457" s="70"/>
      <c r="B457" s="64"/>
      <c r="C457" s="64"/>
      <c r="D457" s="64"/>
      <c r="E457" s="68"/>
      <c r="F457" s="64"/>
      <c r="G457" s="65"/>
      <c r="H457" s="64"/>
      <c r="I457" s="66"/>
    </row>
    <row r="458">
      <c r="A458" s="54"/>
      <c r="B458" s="55"/>
      <c r="C458" s="55"/>
      <c r="D458" s="55"/>
      <c r="E458" s="72"/>
      <c r="F458" s="55"/>
      <c r="G458" s="58"/>
      <c r="H458" s="55"/>
      <c r="I458" s="73"/>
    </row>
    <row r="459">
      <c r="A459" s="70"/>
      <c r="B459" s="64"/>
      <c r="C459" s="64"/>
      <c r="D459" s="64"/>
      <c r="E459" s="68"/>
      <c r="F459" s="64"/>
      <c r="G459" s="65"/>
      <c r="H459" s="64"/>
      <c r="I459" s="66"/>
    </row>
    <row r="460">
      <c r="A460" s="54"/>
      <c r="B460" s="55"/>
      <c r="C460" s="55"/>
      <c r="D460" s="55"/>
      <c r="E460" s="72"/>
      <c r="F460" s="55"/>
      <c r="G460" s="58"/>
      <c r="H460" s="55"/>
      <c r="I460" s="73"/>
    </row>
    <row r="461">
      <c r="A461" s="70"/>
      <c r="B461" s="64"/>
      <c r="C461" s="64"/>
      <c r="D461" s="64"/>
      <c r="E461" s="68"/>
      <c r="F461" s="64"/>
      <c r="G461" s="65"/>
      <c r="H461" s="64"/>
      <c r="I461" s="66"/>
    </row>
    <row r="462">
      <c r="A462" s="54"/>
      <c r="B462" s="55"/>
      <c r="C462" s="55"/>
      <c r="D462" s="55"/>
      <c r="E462" s="72"/>
      <c r="F462" s="55"/>
      <c r="G462" s="58"/>
      <c r="H462" s="55"/>
      <c r="I462" s="73"/>
    </row>
    <row r="463">
      <c r="A463" s="70"/>
      <c r="B463" s="64"/>
      <c r="C463" s="64"/>
      <c r="D463" s="64"/>
      <c r="E463" s="68"/>
      <c r="F463" s="64"/>
      <c r="G463" s="65"/>
      <c r="H463" s="64"/>
      <c r="I463" s="66"/>
    </row>
    <row r="464">
      <c r="A464" s="54"/>
      <c r="B464" s="55"/>
      <c r="C464" s="55"/>
      <c r="D464" s="55"/>
      <c r="E464" s="72"/>
      <c r="F464" s="55"/>
      <c r="G464" s="58"/>
      <c r="H464" s="55"/>
      <c r="I464" s="73"/>
    </row>
    <row r="465">
      <c r="A465" s="70"/>
      <c r="B465" s="64"/>
      <c r="C465" s="64"/>
      <c r="D465" s="64"/>
      <c r="E465" s="68"/>
      <c r="F465" s="64"/>
      <c r="G465" s="65"/>
      <c r="H465" s="64"/>
      <c r="I465" s="66"/>
    </row>
    <row r="466">
      <c r="A466" s="54"/>
      <c r="B466" s="55"/>
      <c r="C466" s="55"/>
      <c r="D466" s="55"/>
      <c r="E466" s="72"/>
      <c r="F466" s="55"/>
      <c r="G466" s="58"/>
      <c r="H466" s="55"/>
      <c r="I466" s="73"/>
    </row>
    <row r="467">
      <c r="A467" s="70"/>
      <c r="B467" s="64"/>
      <c r="C467" s="64"/>
      <c r="D467" s="64"/>
      <c r="E467" s="68"/>
      <c r="F467" s="64"/>
      <c r="G467" s="65"/>
      <c r="H467" s="64"/>
      <c r="I467" s="66"/>
    </row>
    <row r="468">
      <c r="A468" s="54"/>
      <c r="B468" s="55"/>
      <c r="C468" s="55"/>
      <c r="D468" s="55"/>
      <c r="E468" s="72"/>
      <c r="F468" s="55"/>
      <c r="G468" s="58"/>
      <c r="H468" s="55"/>
      <c r="I468" s="73"/>
    </row>
    <row r="469">
      <c r="A469" s="70"/>
      <c r="B469" s="64"/>
      <c r="C469" s="64"/>
      <c r="D469" s="64"/>
      <c r="E469" s="68"/>
      <c r="F469" s="64"/>
      <c r="G469" s="65"/>
      <c r="H469" s="64"/>
      <c r="I469" s="66"/>
    </row>
    <row r="470">
      <c r="A470" s="54"/>
      <c r="B470" s="55"/>
      <c r="C470" s="55"/>
      <c r="D470" s="55"/>
      <c r="E470" s="72"/>
      <c r="F470" s="55"/>
      <c r="G470" s="58"/>
      <c r="H470" s="55"/>
      <c r="I470" s="73"/>
    </row>
    <row r="471">
      <c r="A471" s="70"/>
      <c r="B471" s="64"/>
      <c r="C471" s="64"/>
      <c r="D471" s="64"/>
      <c r="E471" s="68"/>
      <c r="F471" s="64"/>
      <c r="G471" s="65"/>
      <c r="H471" s="64"/>
      <c r="I471" s="66"/>
    </row>
    <row r="472">
      <c r="A472" s="54"/>
      <c r="B472" s="55"/>
      <c r="C472" s="55"/>
      <c r="D472" s="55"/>
      <c r="E472" s="72"/>
      <c r="F472" s="55"/>
      <c r="G472" s="58"/>
      <c r="H472" s="55"/>
      <c r="I472" s="73"/>
    </row>
    <row r="473">
      <c r="A473" s="70"/>
      <c r="B473" s="64"/>
      <c r="C473" s="64"/>
      <c r="D473" s="64"/>
      <c r="E473" s="68"/>
      <c r="F473" s="64"/>
      <c r="G473" s="65"/>
      <c r="H473" s="64"/>
      <c r="I473" s="66"/>
    </row>
    <row r="474">
      <c r="A474" s="54"/>
      <c r="B474" s="55"/>
      <c r="C474" s="55"/>
      <c r="D474" s="55"/>
      <c r="E474" s="72"/>
      <c r="F474" s="55"/>
      <c r="G474" s="58"/>
      <c r="H474" s="55"/>
      <c r="I474" s="73"/>
    </row>
    <row r="475">
      <c r="A475" s="70"/>
      <c r="B475" s="64"/>
      <c r="C475" s="64"/>
      <c r="D475" s="64"/>
      <c r="E475" s="68"/>
      <c r="F475" s="64"/>
      <c r="G475" s="65"/>
      <c r="H475" s="64"/>
      <c r="I475" s="66"/>
    </row>
    <row r="476">
      <c r="A476" s="54"/>
      <c r="B476" s="55"/>
      <c r="C476" s="55"/>
      <c r="D476" s="55"/>
      <c r="E476" s="72"/>
      <c r="F476" s="55"/>
      <c r="G476" s="58"/>
      <c r="H476" s="55"/>
      <c r="I476" s="73"/>
    </row>
    <row r="477">
      <c r="A477" s="70"/>
      <c r="B477" s="64"/>
      <c r="C477" s="64"/>
      <c r="D477" s="64"/>
      <c r="E477" s="68"/>
      <c r="F477" s="64"/>
      <c r="G477" s="65"/>
      <c r="H477" s="64"/>
      <c r="I477" s="66"/>
    </row>
    <row r="478">
      <c r="A478" s="54"/>
      <c r="B478" s="55"/>
      <c r="C478" s="55"/>
      <c r="D478" s="55"/>
      <c r="E478" s="72"/>
      <c r="F478" s="55"/>
      <c r="G478" s="58"/>
      <c r="H478" s="55"/>
      <c r="I478" s="73"/>
    </row>
    <row r="479">
      <c r="A479" s="70"/>
      <c r="B479" s="64"/>
      <c r="C479" s="64"/>
      <c r="D479" s="64"/>
      <c r="E479" s="68"/>
      <c r="F479" s="64"/>
      <c r="G479" s="65"/>
      <c r="H479" s="64"/>
      <c r="I479" s="66"/>
    </row>
    <row r="480">
      <c r="A480" s="54"/>
      <c r="B480" s="55"/>
      <c r="C480" s="55"/>
      <c r="D480" s="55"/>
      <c r="E480" s="72"/>
      <c r="F480" s="55"/>
      <c r="G480" s="58"/>
      <c r="H480" s="55"/>
      <c r="I480" s="73"/>
    </row>
    <row r="481">
      <c r="A481" s="70"/>
      <c r="B481" s="64"/>
      <c r="C481" s="64"/>
      <c r="D481" s="64"/>
      <c r="E481" s="68"/>
      <c r="F481" s="64"/>
      <c r="G481" s="65"/>
      <c r="H481" s="64"/>
      <c r="I481" s="66"/>
    </row>
    <row r="482">
      <c r="A482" s="54"/>
      <c r="B482" s="55"/>
      <c r="C482" s="55"/>
      <c r="D482" s="55"/>
      <c r="E482" s="72"/>
      <c r="F482" s="55"/>
      <c r="G482" s="58"/>
      <c r="H482" s="55"/>
      <c r="I482" s="73"/>
    </row>
    <row r="483">
      <c r="A483" s="70"/>
      <c r="B483" s="64"/>
      <c r="C483" s="64"/>
      <c r="D483" s="64"/>
      <c r="E483" s="68"/>
      <c r="F483" s="64"/>
      <c r="G483" s="65"/>
      <c r="H483" s="64"/>
      <c r="I483" s="66"/>
    </row>
    <row r="484">
      <c r="A484" s="54"/>
      <c r="B484" s="55"/>
      <c r="C484" s="55"/>
      <c r="D484" s="55"/>
      <c r="E484" s="72"/>
      <c r="F484" s="55"/>
      <c r="G484" s="58"/>
      <c r="H484" s="55"/>
      <c r="I484" s="73"/>
    </row>
    <row r="485">
      <c r="A485" s="70"/>
      <c r="B485" s="64"/>
      <c r="C485" s="64"/>
      <c r="D485" s="64"/>
      <c r="E485" s="68"/>
      <c r="F485" s="64"/>
      <c r="G485" s="65"/>
      <c r="H485" s="64"/>
      <c r="I485" s="66"/>
    </row>
    <row r="486">
      <c r="A486" s="54"/>
      <c r="B486" s="55"/>
      <c r="C486" s="55"/>
      <c r="D486" s="55"/>
      <c r="E486" s="72"/>
      <c r="F486" s="55"/>
      <c r="G486" s="58"/>
      <c r="H486" s="55"/>
      <c r="I486" s="73"/>
    </row>
    <row r="487">
      <c r="A487" s="70"/>
      <c r="B487" s="64"/>
      <c r="C487" s="64"/>
      <c r="D487" s="64"/>
      <c r="E487" s="68"/>
      <c r="F487" s="64"/>
      <c r="G487" s="65"/>
      <c r="H487" s="64"/>
      <c r="I487" s="66"/>
    </row>
    <row r="488">
      <c r="A488" s="54"/>
      <c r="B488" s="55"/>
      <c r="C488" s="55"/>
      <c r="D488" s="55"/>
      <c r="E488" s="72"/>
      <c r="F488" s="55"/>
      <c r="G488" s="58"/>
      <c r="H488" s="55"/>
      <c r="I488" s="73"/>
    </row>
    <row r="489">
      <c r="A489" s="70"/>
      <c r="B489" s="64"/>
      <c r="C489" s="64"/>
      <c r="D489" s="64"/>
      <c r="E489" s="68"/>
      <c r="F489" s="64"/>
      <c r="G489" s="65"/>
      <c r="H489" s="64"/>
      <c r="I489" s="66"/>
    </row>
    <row r="490">
      <c r="A490" s="54"/>
      <c r="B490" s="55"/>
      <c r="C490" s="55"/>
      <c r="D490" s="55"/>
      <c r="E490" s="72"/>
      <c r="F490" s="55"/>
      <c r="G490" s="58"/>
      <c r="H490" s="55"/>
      <c r="I490" s="73"/>
    </row>
    <row r="491">
      <c r="A491" s="70"/>
      <c r="B491" s="64"/>
      <c r="C491" s="64"/>
      <c r="D491" s="64"/>
      <c r="E491" s="68"/>
      <c r="F491" s="64"/>
      <c r="G491" s="65"/>
      <c r="H491" s="64"/>
      <c r="I491" s="66"/>
    </row>
    <row r="492">
      <c r="A492" s="54"/>
      <c r="B492" s="55"/>
      <c r="C492" s="55"/>
      <c r="D492" s="55"/>
      <c r="E492" s="72"/>
      <c r="F492" s="55"/>
      <c r="G492" s="58"/>
      <c r="H492" s="55"/>
      <c r="I492" s="73"/>
    </row>
    <row r="493">
      <c r="A493" s="70"/>
      <c r="B493" s="64"/>
      <c r="C493" s="64"/>
      <c r="D493" s="64"/>
      <c r="E493" s="68"/>
      <c r="F493" s="64"/>
      <c r="G493" s="65"/>
      <c r="H493" s="64"/>
      <c r="I493" s="66"/>
    </row>
    <row r="494">
      <c r="A494" s="54"/>
      <c r="B494" s="55"/>
      <c r="C494" s="55"/>
      <c r="D494" s="55"/>
      <c r="E494" s="72"/>
      <c r="F494" s="55"/>
      <c r="G494" s="58"/>
      <c r="H494" s="55"/>
      <c r="I494" s="73"/>
    </row>
    <row r="495">
      <c r="A495" s="70"/>
      <c r="B495" s="64"/>
      <c r="C495" s="64"/>
      <c r="D495" s="64"/>
      <c r="E495" s="68"/>
      <c r="F495" s="64"/>
      <c r="G495" s="65"/>
      <c r="H495" s="64"/>
      <c r="I495" s="66"/>
    </row>
    <row r="496">
      <c r="A496" s="54"/>
      <c r="B496" s="55"/>
      <c r="C496" s="55"/>
      <c r="D496" s="55"/>
      <c r="E496" s="72"/>
      <c r="F496" s="55"/>
      <c r="G496" s="58"/>
      <c r="H496" s="55"/>
      <c r="I496" s="73"/>
    </row>
    <row r="497">
      <c r="A497" s="70"/>
      <c r="B497" s="64"/>
      <c r="C497" s="64"/>
      <c r="D497" s="64"/>
      <c r="E497" s="68"/>
      <c r="F497" s="64"/>
      <c r="G497" s="65"/>
      <c r="H497" s="64"/>
      <c r="I497" s="66"/>
    </row>
    <row r="498">
      <c r="A498" s="54"/>
      <c r="B498" s="55"/>
      <c r="C498" s="55"/>
      <c r="D498" s="55"/>
      <c r="E498" s="72"/>
      <c r="F498" s="55"/>
      <c r="G498" s="58"/>
      <c r="H498" s="55"/>
      <c r="I498" s="73"/>
    </row>
    <row r="499">
      <c r="A499" s="70"/>
      <c r="B499" s="64"/>
      <c r="C499" s="64"/>
      <c r="D499" s="64"/>
      <c r="E499" s="68"/>
      <c r="F499" s="64"/>
      <c r="G499" s="65"/>
      <c r="H499" s="64"/>
      <c r="I499" s="66"/>
    </row>
    <row r="500">
      <c r="A500" s="54"/>
      <c r="B500" s="55"/>
      <c r="C500" s="55"/>
      <c r="D500" s="55"/>
      <c r="E500" s="72"/>
      <c r="F500" s="55"/>
      <c r="G500" s="58"/>
      <c r="H500" s="55"/>
      <c r="I500" s="73"/>
    </row>
    <row r="501">
      <c r="A501" s="70"/>
      <c r="B501" s="64"/>
      <c r="C501" s="64"/>
      <c r="D501" s="64"/>
      <c r="E501" s="68"/>
      <c r="F501" s="64"/>
      <c r="G501" s="65"/>
      <c r="H501" s="64"/>
      <c r="I501" s="66"/>
    </row>
    <row r="502">
      <c r="A502" s="54"/>
      <c r="B502" s="55"/>
      <c r="C502" s="55"/>
      <c r="D502" s="55"/>
      <c r="E502" s="72"/>
      <c r="F502" s="55"/>
      <c r="G502" s="58"/>
      <c r="H502" s="55"/>
      <c r="I502" s="73"/>
    </row>
    <row r="503">
      <c r="A503" s="70"/>
      <c r="B503" s="64"/>
      <c r="C503" s="64"/>
      <c r="D503" s="64"/>
      <c r="E503" s="68"/>
      <c r="F503" s="64"/>
      <c r="G503" s="65"/>
      <c r="H503" s="64"/>
      <c r="I503" s="66"/>
    </row>
    <row r="504">
      <c r="A504" s="54"/>
      <c r="B504" s="55"/>
      <c r="C504" s="55"/>
      <c r="D504" s="55"/>
      <c r="E504" s="72"/>
      <c r="F504" s="55"/>
      <c r="G504" s="58"/>
      <c r="H504" s="55"/>
      <c r="I504" s="73"/>
    </row>
    <row r="505">
      <c r="A505" s="70"/>
      <c r="B505" s="64"/>
      <c r="C505" s="64"/>
      <c r="D505" s="64"/>
      <c r="E505" s="68"/>
      <c r="F505" s="64"/>
      <c r="G505" s="65"/>
      <c r="H505" s="64"/>
      <c r="I505" s="66"/>
    </row>
    <row r="506">
      <c r="A506" s="54"/>
      <c r="B506" s="55"/>
      <c r="C506" s="55"/>
      <c r="D506" s="55"/>
      <c r="E506" s="72"/>
      <c r="F506" s="55"/>
      <c r="G506" s="58"/>
      <c r="H506" s="55"/>
      <c r="I506" s="73"/>
    </row>
    <row r="507">
      <c r="A507" s="70"/>
      <c r="B507" s="64"/>
      <c r="C507" s="64"/>
      <c r="D507" s="64"/>
      <c r="E507" s="68"/>
      <c r="F507" s="64"/>
      <c r="G507" s="65"/>
      <c r="H507" s="64"/>
      <c r="I507" s="66"/>
    </row>
    <row r="508">
      <c r="A508" s="54"/>
      <c r="B508" s="55"/>
      <c r="C508" s="55"/>
      <c r="D508" s="55"/>
      <c r="E508" s="72"/>
      <c r="F508" s="55"/>
      <c r="G508" s="58"/>
      <c r="H508" s="55"/>
      <c r="I508" s="73"/>
    </row>
    <row r="509">
      <c r="A509" s="70"/>
      <c r="B509" s="64"/>
      <c r="C509" s="64"/>
      <c r="D509" s="64"/>
      <c r="E509" s="68"/>
      <c r="F509" s="64"/>
      <c r="G509" s="65"/>
      <c r="H509" s="64"/>
      <c r="I509" s="66"/>
    </row>
    <row r="510">
      <c r="A510" s="54"/>
      <c r="B510" s="55"/>
      <c r="C510" s="55"/>
      <c r="D510" s="55"/>
      <c r="E510" s="72"/>
      <c r="F510" s="55"/>
      <c r="G510" s="58"/>
      <c r="H510" s="55"/>
      <c r="I510" s="73"/>
    </row>
    <row r="511">
      <c r="A511" s="70"/>
      <c r="B511" s="64"/>
      <c r="C511" s="64"/>
      <c r="D511" s="64"/>
      <c r="E511" s="68"/>
      <c r="F511" s="64"/>
      <c r="G511" s="65"/>
      <c r="H511" s="64"/>
      <c r="I511" s="66"/>
    </row>
    <row r="512">
      <c r="A512" s="54"/>
      <c r="B512" s="55"/>
      <c r="C512" s="55"/>
      <c r="D512" s="55"/>
      <c r="E512" s="72"/>
      <c r="F512" s="55"/>
      <c r="G512" s="58"/>
      <c r="H512" s="55"/>
      <c r="I512" s="73"/>
    </row>
    <row r="513">
      <c r="A513" s="70"/>
      <c r="B513" s="64"/>
      <c r="C513" s="64"/>
      <c r="D513" s="64"/>
      <c r="E513" s="68"/>
      <c r="F513" s="64"/>
      <c r="G513" s="65"/>
      <c r="H513" s="64"/>
      <c r="I513" s="66"/>
    </row>
    <row r="514">
      <c r="A514" s="54"/>
      <c r="B514" s="55"/>
      <c r="C514" s="55"/>
      <c r="D514" s="55"/>
      <c r="E514" s="72"/>
      <c r="F514" s="55"/>
      <c r="G514" s="58"/>
      <c r="H514" s="55"/>
      <c r="I514" s="73"/>
    </row>
    <row r="515">
      <c r="A515" s="70"/>
      <c r="B515" s="64"/>
      <c r="C515" s="64"/>
      <c r="D515" s="64"/>
      <c r="E515" s="68"/>
      <c r="F515" s="64"/>
      <c r="G515" s="65"/>
      <c r="H515" s="64"/>
      <c r="I515" s="66"/>
    </row>
    <row r="516">
      <c r="A516" s="54"/>
      <c r="B516" s="55"/>
      <c r="C516" s="55"/>
      <c r="D516" s="55"/>
      <c r="E516" s="72"/>
      <c r="F516" s="55"/>
      <c r="G516" s="58"/>
      <c r="H516" s="55"/>
      <c r="I516" s="73"/>
    </row>
    <row r="517">
      <c r="A517" s="70"/>
      <c r="B517" s="64"/>
      <c r="C517" s="64"/>
      <c r="D517" s="64"/>
      <c r="E517" s="68"/>
      <c r="F517" s="64"/>
      <c r="G517" s="65"/>
      <c r="H517" s="64"/>
      <c r="I517" s="66"/>
    </row>
    <row r="518">
      <c r="A518" s="54"/>
      <c r="B518" s="55"/>
      <c r="C518" s="55"/>
      <c r="D518" s="55"/>
      <c r="E518" s="72"/>
      <c r="F518" s="55"/>
      <c r="G518" s="58"/>
      <c r="H518" s="55"/>
      <c r="I518" s="73"/>
    </row>
    <row r="519">
      <c r="A519" s="70"/>
      <c r="B519" s="64"/>
      <c r="C519" s="64"/>
      <c r="D519" s="64"/>
      <c r="E519" s="68"/>
      <c r="F519" s="64"/>
      <c r="G519" s="65"/>
      <c r="H519" s="64"/>
      <c r="I519" s="66"/>
    </row>
    <row r="520">
      <c r="A520" s="54"/>
      <c r="B520" s="55"/>
      <c r="C520" s="55"/>
      <c r="D520" s="55"/>
      <c r="E520" s="72"/>
      <c r="F520" s="55"/>
      <c r="G520" s="58"/>
      <c r="H520" s="55"/>
      <c r="I520" s="73"/>
    </row>
    <row r="521">
      <c r="A521" s="70"/>
      <c r="B521" s="64"/>
      <c r="C521" s="64"/>
      <c r="D521" s="64"/>
      <c r="E521" s="68"/>
      <c r="F521" s="64"/>
      <c r="G521" s="65"/>
      <c r="H521" s="64"/>
      <c r="I521" s="66"/>
    </row>
    <row r="522">
      <c r="A522" s="54"/>
      <c r="B522" s="55"/>
      <c r="C522" s="55"/>
      <c r="D522" s="55"/>
      <c r="E522" s="72"/>
      <c r="F522" s="55"/>
      <c r="G522" s="58"/>
      <c r="H522" s="55"/>
      <c r="I522" s="73"/>
    </row>
    <row r="523">
      <c r="A523" s="70"/>
      <c r="B523" s="64"/>
      <c r="C523" s="64"/>
      <c r="D523" s="64"/>
      <c r="E523" s="68"/>
      <c r="F523" s="64"/>
      <c r="G523" s="65"/>
      <c r="H523" s="64"/>
      <c r="I523" s="66"/>
    </row>
    <row r="524">
      <c r="A524" s="54"/>
      <c r="B524" s="55"/>
      <c r="C524" s="55"/>
      <c r="D524" s="55"/>
      <c r="E524" s="72"/>
      <c r="F524" s="55"/>
      <c r="G524" s="58"/>
      <c r="H524" s="55"/>
      <c r="I524" s="73"/>
    </row>
    <row r="525">
      <c r="A525" s="70"/>
      <c r="B525" s="64"/>
      <c r="C525" s="64"/>
      <c r="D525" s="64"/>
      <c r="E525" s="68"/>
      <c r="F525" s="64"/>
      <c r="G525" s="65"/>
      <c r="H525" s="64"/>
      <c r="I525" s="66"/>
    </row>
    <row r="526">
      <c r="A526" s="54"/>
      <c r="B526" s="55"/>
      <c r="C526" s="55"/>
      <c r="D526" s="55"/>
      <c r="E526" s="72"/>
      <c r="F526" s="55"/>
      <c r="G526" s="58"/>
      <c r="H526" s="55"/>
      <c r="I526" s="73"/>
    </row>
    <row r="527">
      <c r="A527" s="70"/>
      <c r="B527" s="64"/>
      <c r="C527" s="64"/>
      <c r="D527" s="64"/>
      <c r="E527" s="68"/>
      <c r="F527" s="64"/>
      <c r="G527" s="65"/>
      <c r="H527" s="64"/>
      <c r="I527" s="66"/>
    </row>
    <row r="528">
      <c r="A528" s="54"/>
      <c r="B528" s="55"/>
      <c r="C528" s="55"/>
      <c r="D528" s="55"/>
      <c r="E528" s="72"/>
      <c r="F528" s="55"/>
      <c r="G528" s="58"/>
      <c r="H528" s="55"/>
      <c r="I528" s="73"/>
    </row>
    <row r="529">
      <c r="A529" s="70"/>
      <c r="B529" s="64"/>
      <c r="C529" s="64"/>
      <c r="D529" s="64"/>
      <c r="E529" s="68"/>
      <c r="F529" s="64"/>
      <c r="G529" s="65"/>
      <c r="H529" s="64"/>
      <c r="I529" s="66"/>
    </row>
    <row r="530">
      <c r="A530" s="54"/>
      <c r="B530" s="55"/>
      <c r="C530" s="55"/>
      <c r="D530" s="55"/>
      <c r="E530" s="72"/>
      <c r="F530" s="55"/>
      <c r="G530" s="58"/>
      <c r="H530" s="55"/>
      <c r="I530" s="73"/>
    </row>
    <row r="531">
      <c r="A531" s="70"/>
      <c r="B531" s="64"/>
      <c r="C531" s="64"/>
      <c r="D531" s="64"/>
      <c r="E531" s="68"/>
      <c r="F531" s="64"/>
      <c r="G531" s="65"/>
      <c r="H531" s="64"/>
      <c r="I531" s="66"/>
    </row>
    <row r="532">
      <c r="A532" s="54"/>
      <c r="B532" s="55"/>
      <c r="C532" s="55"/>
      <c r="D532" s="55"/>
      <c r="E532" s="72"/>
      <c r="F532" s="55"/>
      <c r="G532" s="58"/>
      <c r="H532" s="55"/>
      <c r="I532" s="73"/>
    </row>
    <row r="533">
      <c r="A533" s="70"/>
      <c r="B533" s="64"/>
      <c r="C533" s="64"/>
      <c r="D533" s="64"/>
      <c r="E533" s="68"/>
      <c r="F533" s="64"/>
      <c r="G533" s="65"/>
      <c r="H533" s="64"/>
      <c r="I533" s="66"/>
    </row>
    <row r="534">
      <c r="A534" s="54"/>
      <c r="B534" s="55"/>
      <c r="C534" s="55"/>
      <c r="D534" s="55"/>
      <c r="E534" s="72"/>
      <c r="F534" s="55"/>
      <c r="G534" s="58"/>
      <c r="H534" s="55"/>
      <c r="I534" s="73"/>
    </row>
    <row r="535">
      <c r="A535" s="70"/>
      <c r="B535" s="64"/>
      <c r="C535" s="64"/>
      <c r="D535" s="64"/>
      <c r="E535" s="68"/>
      <c r="F535" s="64"/>
      <c r="G535" s="65"/>
      <c r="H535" s="64"/>
      <c r="I535" s="66"/>
    </row>
    <row r="536">
      <c r="A536" s="54"/>
      <c r="B536" s="55"/>
      <c r="C536" s="55"/>
      <c r="D536" s="55"/>
      <c r="E536" s="72"/>
      <c r="F536" s="55"/>
      <c r="G536" s="58"/>
      <c r="H536" s="55"/>
      <c r="I536" s="73"/>
    </row>
    <row r="537">
      <c r="A537" s="70"/>
      <c r="B537" s="64"/>
      <c r="C537" s="64"/>
      <c r="D537" s="64"/>
      <c r="E537" s="68"/>
      <c r="F537" s="64"/>
      <c r="G537" s="65"/>
      <c r="H537" s="64"/>
      <c r="I537" s="66"/>
    </row>
    <row r="538">
      <c r="A538" s="54"/>
      <c r="B538" s="55"/>
      <c r="C538" s="55"/>
      <c r="D538" s="55"/>
      <c r="E538" s="72"/>
      <c r="F538" s="55"/>
      <c r="G538" s="58"/>
      <c r="H538" s="55"/>
      <c r="I538" s="73"/>
    </row>
    <row r="539">
      <c r="A539" s="70"/>
      <c r="B539" s="64"/>
      <c r="C539" s="64"/>
      <c r="D539" s="64"/>
      <c r="E539" s="68"/>
      <c r="F539" s="64"/>
      <c r="G539" s="65"/>
      <c r="H539" s="64"/>
      <c r="I539" s="66"/>
    </row>
    <row r="540">
      <c r="A540" s="54"/>
      <c r="B540" s="55"/>
      <c r="C540" s="55"/>
      <c r="D540" s="55"/>
      <c r="E540" s="72"/>
      <c r="F540" s="55"/>
      <c r="G540" s="58"/>
      <c r="H540" s="55"/>
      <c r="I540" s="73"/>
    </row>
    <row r="541">
      <c r="A541" s="70"/>
      <c r="B541" s="64"/>
      <c r="C541" s="64"/>
      <c r="D541" s="64"/>
      <c r="E541" s="68"/>
      <c r="F541" s="64"/>
      <c r="G541" s="65"/>
      <c r="H541" s="64"/>
      <c r="I541" s="66"/>
    </row>
    <row r="542">
      <c r="A542" s="54"/>
      <c r="B542" s="55"/>
      <c r="C542" s="55"/>
      <c r="D542" s="55"/>
      <c r="E542" s="72"/>
      <c r="F542" s="55"/>
      <c r="G542" s="58"/>
      <c r="H542" s="55"/>
      <c r="I542" s="73"/>
    </row>
    <row r="543">
      <c r="A543" s="70"/>
      <c r="B543" s="64"/>
      <c r="C543" s="64"/>
      <c r="D543" s="64"/>
      <c r="E543" s="68"/>
      <c r="F543" s="64"/>
      <c r="G543" s="65"/>
      <c r="H543" s="64"/>
      <c r="I543" s="66"/>
    </row>
    <row r="544">
      <c r="A544" s="54"/>
      <c r="B544" s="55"/>
      <c r="C544" s="55"/>
      <c r="D544" s="55"/>
      <c r="E544" s="72"/>
      <c r="F544" s="55"/>
      <c r="G544" s="58"/>
      <c r="H544" s="55"/>
      <c r="I544" s="73"/>
    </row>
    <row r="545">
      <c r="A545" s="70"/>
      <c r="B545" s="64"/>
      <c r="C545" s="64"/>
      <c r="D545" s="64"/>
      <c r="E545" s="68"/>
      <c r="F545" s="64"/>
      <c r="G545" s="65"/>
      <c r="H545" s="64"/>
      <c r="I545" s="66"/>
    </row>
    <row r="546">
      <c r="A546" s="54"/>
      <c r="B546" s="55"/>
      <c r="C546" s="55"/>
      <c r="D546" s="55"/>
      <c r="E546" s="72"/>
      <c r="F546" s="55"/>
      <c r="G546" s="58"/>
      <c r="H546" s="55"/>
      <c r="I546" s="73"/>
    </row>
    <row r="547">
      <c r="A547" s="70"/>
      <c r="B547" s="64"/>
      <c r="C547" s="64"/>
      <c r="D547" s="64"/>
      <c r="E547" s="68"/>
      <c r="F547" s="64"/>
      <c r="G547" s="65"/>
      <c r="H547" s="64"/>
      <c r="I547" s="66"/>
    </row>
    <row r="548">
      <c r="A548" s="54"/>
      <c r="B548" s="55"/>
      <c r="C548" s="55"/>
      <c r="D548" s="55"/>
      <c r="E548" s="72"/>
      <c r="F548" s="55"/>
      <c r="G548" s="58"/>
      <c r="H548" s="55"/>
      <c r="I548" s="73"/>
    </row>
    <row r="549">
      <c r="A549" s="70"/>
      <c r="B549" s="64"/>
      <c r="C549" s="64"/>
      <c r="D549" s="64"/>
      <c r="E549" s="68"/>
      <c r="F549" s="64"/>
      <c r="G549" s="65"/>
      <c r="H549" s="64"/>
      <c r="I549" s="66"/>
    </row>
    <row r="550">
      <c r="A550" s="54"/>
      <c r="B550" s="55"/>
      <c r="C550" s="55"/>
      <c r="D550" s="55"/>
      <c r="E550" s="72"/>
      <c r="F550" s="55"/>
      <c r="G550" s="58"/>
      <c r="H550" s="55"/>
      <c r="I550" s="73"/>
    </row>
    <row r="551">
      <c r="A551" s="70"/>
      <c r="B551" s="64"/>
      <c r="C551" s="64"/>
      <c r="D551" s="64"/>
      <c r="E551" s="68"/>
      <c r="F551" s="64"/>
      <c r="G551" s="65"/>
      <c r="H551" s="64"/>
      <c r="I551" s="66"/>
    </row>
    <row r="552">
      <c r="A552" s="54"/>
      <c r="B552" s="55"/>
      <c r="C552" s="55"/>
      <c r="D552" s="55"/>
      <c r="E552" s="72"/>
      <c r="F552" s="55"/>
      <c r="G552" s="58"/>
      <c r="H552" s="55"/>
      <c r="I552" s="73"/>
    </row>
    <row r="553">
      <c r="A553" s="70"/>
      <c r="B553" s="64"/>
      <c r="C553" s="64"/>
      <c r="D553" s="64"/>
      <c r="E553" s="68"/>
      <c r="F553" s="64"/>
      <c r="G553" s="65"/>
      <c r="H553" s="64"/>
      <c r="I553" s="66"/>
    </row>
    <row r="554">
      <c r="A554" s="54"/>
      <c r="B554" s="55"/>
      <c r="C554" s="55"/>
      <c r="D554" s="55"/>
      <c r="E554" s="72"/>
      <c r="F554" s="55"/>
      <c r="G554" s="58"/>
      <c r="H554" s="55"/>
      <c r="I554" s="73"/>
    </row>
    <row r="555">
      <c r="A555" s="70"/>
      <c r="B555" s="64"/>
      <c r="C555" s="64"/>
      <c r="D555" s="64"/>
      <c r="E555" s="68"/>
      <c r="F555" s="64"/>
      <c r="G555" s="65"/>
      <c r="H555" s="64"/>
      <c r="I555" s="66"/>
    </row>
    <row r="556">
      <c r="A556" s="54"/>
      <c r="B556" s="55"/>
      <c r="C556" s="55"/>
      <c r="D556" s="55"/>
      <c r="E556" s="72"/>
      <c r="F556" s="55"/>
      <c r="G556" s="58"/>
      <c r="H556" s="55"/>
      <c r="I556" s="73"/>
    </row>
    <row r="557">
      <c r="A557" s="70"/>
      <c r="B557" s="64"/>
      <c r="C557" s="64"/>
      <c r="D557" s="64"/>
      <c r="E557" s="68"/>
      <c r="F557" s="64"/>
      <c r="G557" s="65"/>
      <c r="H557" s="64"/>
      <c r="I557" s="66"/>
    </row>
    <row r="558">
      <c r="A558" s="54"/>
      <c r="B558" s="55"/>
      <c r="C558" s="55"/>
      <c r="D558" s="55"/>
      <c r="E558" s="72"/>
      <c r="F558" s="55"/>
      <c r="G558" s="58"/>
      <c r="H558" s="55"/>
      <c r="I558" s="73"/>
    </row>
    <row r="559">
      <c r="A559" s="70"/>
      <c r="B559" s="64"/>
      <c r="C559" s="64"/>
      <c r="D559" s="64"/>
      <c r="E559" s="68"/>
      <c r="F559" s="64"/>
      <c r="G559" s="65"/>
      <c r="H559" s="64"/>
      <c r="I559" s="66"/>
    </row>
    <row r="560">
      <c r="A560" s="54"/>
      <c r="B560" s="55"/>
      <c r="C560" s="55"/>
      <c r="D560" s="55"/>
      <c r="E560" s="72"/>
      <c r="F560" s="55"/>
      <c r="G560" s="58"/>
      <c r="H560" s="55"/>
      <c r="I560" s="73"/>
    </row>
    <row r="561">
      <c r="A561" s="70"/>
      <c r="B561" s="64"/>
      <c r="C561" s="64"/>
      <c r="D561" s="64"/>
      <c r="E561" s="68"/>
      <c r="F561" s="64"/>
      <c r="G561" s="65"/>
      <c r="H561" s="64"/>
      <c r="I561" s="66"/>
    </row>
    <row r="562">
      <c r="A562" s="54"/>
      <c r="B562" s="55"/>
      <c r="C562" s="55"/>
      <c r="D562" s="55"/>
      <c r="E562" s="72"/>
      <c r="F562" s="55"/>
      <c r="G562" s="58"/>
      <c r="H562" s="55"/>
      <c r="I562" s="73"/>
    </row>
    <row r="563">
      <c r="A563" s="70"/>
      <c r="B563" s="64"/>
      <c r="C563" s="64"/>
      <c r="D563" s="64"/>
      <c r="E563" s="68"/>
      <c r="F563" s="64"/>
      <c r="G563" s="65"/>
      <c r="H563" s="64"/>
      <c r="I563" s="66"/>
    </row>
    <row r="564">
      <c r="A564" s="54"/>
      <c r="B564" s="55"/>
      <c r="C564" s="55"/>
      <c r="D564" s="55"/>
      <c r="E564" s="72"/>
      <c r="F564" s="55"/>
      <c r="G564" s="58"/>
      <c r="H564" s="55"/>
      <c r="I564" s="73"/>
    </row>
    <row r="565">
      <c r="A565" s="70"/>
      <c r="B565" s="64"/>
      <c r="C565" s="64"/>
      <c r="D565" s="64"/>
      <c r="E565" s="68"/>
      <c r="F565" s="64"/>
      <c r="G565" s="65"/>
      <c r="H565" s="64"/>
      <c r="I565" s="66"/>
    </row>
    <row r="566">
      <c r="A566" s="54"/>
      <c r="B566" s="55"/>
      <c r="C566" s="55"/>
      <c r="D566" s="55"/>
      <c r="E566" s="72"/>
      <c r="F566" s="55"/>
      <c r="G566" s="58"/>
      <c r="H566" s="55"/>
      <c r="I566" s="73"/>
    </row>
    <row r="567">
      <c r="A567" s="70"/>
      <c r="B567" s="64"/>
      <c r="C567" s="64"/>
      <c r="D567" s="64"/>
      <c r="E567" s="68"/>
      <c r="F567" s="64"/>
      <c r="G567" s="65"/>
      <c r="H567" s="64"/>
      <c r="I567" s="66"/>
    </row>
    <row r="568">
      <c r="A568" s="54"/>
      <c r="B568" s="55"/>
      <c r="C568" s="55"/>
      <c r="D568" s="55"/>
      <c r="E568" s="72"/>
      <c r="F568" s="55"/>
      <c r="G568" s="58"/>
      <c r="H568" s="55"/>
      <c r="I568" s="73"/>
    </row>
    <row r="569">
      <c r="A569" s="70"/>
      <c r="B569" s="64"/>
      <c r="C569" s="64"/>
      <c r="D569" s="64"/>
      <c r="E569" s="68"/>
      <c r="F569" s="64"/>
      <c r="G569" s="65"/>
      <c r="H569" s="64"/>
      <c r="I569" s="66"/>
    </row>
    <row r="570">
      <c r="A570" s="54"/>
      <c r="B570" s="55"/>
      <c r="C570" s="55"/>
      <c r="D570" s="55"/>
      <c r="E570" s="72"/>
      <c r="F570" s="55"/>
      <c r="G570" s="58"/>
      <c r="H570" s="55"/>
      <c r="I570" s="73"/>
    </row>
    <row r="571">
      <c r="A571" s="70"/>
      <c r="B571" s="64"/>
      <c r="C571" s="64"/>
      <c r="D571" s="64"/>
      <c r="E571" s="68"/>
      <c r="F571" s="64"/>
      <c r="G571" s="65"/>
      <c r="H571" s="64"/>
      <c r="I571" s="66"/>
    </row>
    <row r="572">
      <c r="A572" s="54"/>
      <c r="B572" s="55"/>
      <c r="C572" s="55"/>
      <c r="D572" s="55"/>
      <c r="E572" s="72"/>
      <c r="F572" s="55"/>
      <c r="G572" s="58"/>
      <c r="H572" s="55"/>
      <c r="I572" s="73"/>
    </row>
    <row r="573">
      <c r="A573" s="70"/>
      <c r="B573" s="64"/>
      <c r="C573" s="64"/>
      <c r="D573" s="64"/>
      <c r="E573" s="68"/>
      <c r="F573" s="64"/>
      <c r="G573" s="65"/>
      <c r="H573" s="64"/>
      <c r="I573" s="66"/>
    </row>
    <row r="574">
      <c r="A574" s="54"/>
      <c r="B574" s="55"/>
      <c r="C574" s="55"/>
      <c r="D574" s="55"/>
      <c r="E574" s="72"/>
      <c r="F574" s="55"/>
      <c r="G574" s="58"/>
      <c r="H574" s="55"/>
      <c r="I574" s="73"/>
    </row>
    <row r="575">
      <c r="A575" s="70"/>
      <c r="B575" s="64"/>
      <c r="C575" s="64"/>
      <c r="D575" s="64"/>
      <c r="E575" s="68"/>
      <c r="F575" s="64"/>
      <c r="G575" s="65"/>
      <c r="H575" s="64"/>
      <c r="I575" s="66"/>
    </row>
    <row r="576">
      <c r="A576" s="54"/>
      <c r="B576" s="55"/>
      <c r="C576" s="55"/>
      <c r="D576" s="55"/>
      <c r="E576" s="72"/>
      <c r="F576" s="55"/>
      <c r="G576" s="58"/>
      <c r="H576" s="55"/>
      <c r="I576" s="73"/>
    </row>
    <row r="577">
      <c r="A577" s="70"/>
      <c r="B577" s="64"/>
      <c r="C577" s="64"/>
      <c r="D577" s="64"/>
      <c r="E577" s="68"/>
      <c r="F577" s="64"/>
      <c r="G577" s="65"/>
      <c r="H577" s="64"/>
      <c r="I577" s="66"/>
    </row>
    <row r="578">
      <c r="A578" s="54"/>
      <c r="B578" s="55"/>
      <c r="C578" s="55"/>
      <c r="D578" s="55"/>
      <c r="E578" s="72"/>
      <c r="F578" s="55"/>
      <c r="G578" s="58"/>
      <c r="H578" s="55"/>
      <c r="I578" s="73"/>
    </row>
    <row r="579">
      <c r="A579" s="70"/>
      <c r="B579" s="64"/>
      <c r="C579" s="64"/>
      <c r="D579" s="64"/>
      <c r="E579" s="68"/>
      <c r="F579" s="64"/>
      <c r="G579" s="65"/>
      <c r="H579" s="64"/>
      <c r="I579" s="66"/>
    </row>
    <row r="580">
      <c r="A580" s="54"/>
      <c r="B580" s="55"/>
      <c r="C580" s="55"/>
      <c r="D580" s="55"/>
      <c r="E580" s="72"/>
      <c r="F580" s="55"/>
      <c r="G580" s="58"/>
      <c r="H580" s="55"/>
      <c r="I580" s="73"/>
    </row>
    <row r="581">
      <c r="A581" s="70"/>
      <c r="B581" s="64"/>
      <c r="C581" s="64"/>
      <c r="D581" s="64"/>
      <c r="E581" s="68"/>
      <c r="F581" s="64"/>
      <c r="G581" s="65"/>
      <c r="H581" s="64"/>
      <c r="I581" s="66"/>
    </row>
    <row r="582">
      <c r="A582" s="54"/>
      <c r="B582" s="55"/>
      <c r="C582" s="55"/>
      <c r="D582" s="55"/>
      <c r="E582" s="72"/>
      <c r="F582" s="55"/>
      <c r="G582" s="58"/>
      <c r="H582" s="55"/>
      <c r="I582" s="73"/>
    </row>
    <row r="583">
      <c r="A583" s="70"/>
      <c r="B583" s="64"/>
      <c r="C583" s="64"/>
      <c r="D583" s="64"/>
      <c r="E583" s="68"/>
      <c r="F583" s="64"/>
      <c r="G583" s="65"/>
      <c r="H583" s="64"/>
      <c r="I583" s="66"/>
    </row>
    <row r="584">
      <c r="A584" s="54"/>
      <c r="B584" s="55"/>
      <c r="C584" s="55"/>
      <c r="D584" s="55"/>
      <c r="E584" s="72"/>
      <c r="F584" s="55"/>
      <c r="G584" s="58"/>
      <c r="H584" s="55"/>
      <c r="I584" s="73"/>
    </row>
    <row r="585">
      <c r="A585" s="70"/>
      <c r="B585" s="64"/>
      <c r="C585" s="64"/>
      <c r="D585" s="64"/>
      <c r="E585" s="68"/>
      <c r="F585" s="64"/>
      <c r="G585" s="65"/>
      <c r="H585" s="64"/>
      <c r="I585" s="66"/>
    </row>
    <row r="586">
      <c r="A586" s="54"/>
      <c r="B586" s="55"/>
      <c r="C586" s="55"/>
      <c r="D586" s="55"/>
      <c r="E586" s="72"/>
      <c r="F586" s="55"/>
      <c r="G586" s="58"/>
      <c r="H586" s="55"/>
      <c r="I586" s="73"/>
    </row>
    <row r="587">
      <c r="A587" s="70"/>
      <c r="B587" s="64"/>
      <c r="C587" s="64"/>
      <c r="D587" s="64"/>
      <c r="E587" s="68"/>
      <c r="F587" s="64"/>
      <c r="G587" s="65"/>
      <c r="H587" s="64"/>
      <c r="I587" s="66"/>
    </row>
    <row r="588">
      <c r="A588" s="54"/>
      <c r="B588" s="55"/>
      <c r="C588" s="55"/>
      <c r="D588" s="55"/>
      <c r="E588" s="72"/>
      <c r="F588" s="55"/>
      <c r="G588" s="58"/>
      <c r="H588" s="55"/>
      <c r="I588" s="73"/>
    </row>
    <row r="589">
      <c r="A589" s="70"/>
      <c r="B589" s="64"/>
      <c r="C589" s="64"/>
      <c r="D589" s="64"/>
      <c r="E589" s="68"/>
      <c r="F589" s="64"/>
      <c r="G589" s="65"/>
      <c r="H589" s="64"/>
      <c r="I589" s="66"/>
    </row>
    <row r="590">
      <c r="A590" s="54"/>
      <c r="B590" s="55"/>
      <c r="C590" s="55"/>
      <c r="D590" s="55"/>
      <c r="E590" s="72"/>
      <c r="F590" s="55"/>
      <c r="G590" s="58"/>
      <c r="H590" s="55"/>
      <c r="I590" s="73"/>
    </row>
    <row r="591">
      <c r="A591" s="70"/>
      <c r="B591" s="64"/>
      <c r="C591" s="64"/>
      <c r="D591" s="64"/>
      <c r="E591" s="68"/>
      <c r="F591" s="64"/>
      <c r="G591" s="65"/>
      <c r="H591" s="64"/>
      <c r="I591" s="66"/>
    </row>
    <row r="592">
      <c r="A592" s="54"/>
      <c r="B592" s="55"/>
      <c r="C592" s="55"/>
      <c r="D592" s="55"/>
      <c r="E592" s="72"/>
      <c r="F592" s="55"/>
      <c r="G592" s="58"/>
      <c r="H592" s="55"/>
      <c r="I592" s="73"/>
    </row>
    <row r="593">
      <c r="A593" s="70"/>
      <c r="B593" s="64"/>
      <c r="C593" s="64"/>
      <c r="D593" s="64"/>
      <c r="E593" s="68"/>
      <c r="F593" s="64"/>
      <c r="G593" s="65"/>
      <c r="H593" s="64"/>
      <c r="I593" s="66"/>
    </row>
    <row r="594">
      <c r="A594" s="54"/>
      <c r="B594" s="55"/>
      <c r="C594" s="55"/>
      <c r="D594" s="55"/>
      <c r="E594" s="72"/>
      <c r="F594" s="55"/>
      <c r="G594" s="58"/>
      <c r="H594" s="55"/>
      <c r="I594" s="73"/>
    </row>
    <row r="595">
      <c r="A595" s="70"/>
      <c r="B595" s="64"/>
      <c r="C595" s="64"/>
      <c r="D595" s="64"/>
      <c r="E595" s="68"/>
      <c r="F595" s="64"/>
      <c r="G595" s="65"/>
      <c r="H595" s="64"/>
      <c r="I595" s="66"/>
    </row>
    <row r="596">
      <c r="A596" s="54"/>
      <c r="B596" s="55"/>
      <c r="C596" s="55"/>
      <c r="D596" s="55"/>
      <c r="E596" s="72"/>
      <c r="F596" s="55"/>
      <c r="G596" s="58"/>
      <c r="H596" s="55"/>
      <c r="I596" s="73"/>
    </row>
    <row r="597">
      <c r="A597" s="70"/>
      <c r="B597" s="64"/>
      <c r="C597" s="64"/>
      <c r="D597" s="64"/>
      <c r="E597" s="68"/>
      <c r="F597" s="64"/>
      <c r="G597" s="65"/>
      <c r="H597" s="64"/>
      <c r="I597" s="66"/>
    </row>
    <row r="598">
      <c r="A598" s="54"/>
      <c r="B598" s="55"/>
      <c r="C598" s="55"/>
      <c r="D598" s="55"/>
      <c r="E598" s="72"/>
      <c r="F598" s="55"/>
      <c r="G598" s="58"/>
      <c r="H598" s="55"/>
      <c r="I598" s="73"/>
    </row>
    <row r="599">
      <c r="A599" s="70"/>
      <c r="B599" s="64"/>
      <c r="C599" s="64"/>
      <c r="D599" s="64"/>
      <c r="E599" s="68"/>
      <c r="F599" s="64"/>
      <c r="G599" s="65"/>
      <c r="H599" s="64"/>
      <c r="I599" s="66"/>
    </row>
    <row r="600">
      <c r="A600" s="54"/>
      <c r="B600" s="55"/>
      <c r="C600" s="55"/>
      <c r="D600" s="55"/>
      <c r="E600" s="72"/>
      <c r="F600" s="55"/>
      <c r="G600" s="58"/>
      <c r="H600" s="55"/>
      <c r="I600" s="73"/>
    </row>
    <row r="601">
      <c r="A601" s="70"/>
      <c r="B601" s="64"/>
      <c r="C601" s="64"/>
      <c r="D601" s="64"/>
      <c r="E601" s="68"/>
      <c r="F601" s="64"/>
      <c r="G601" s="65"/>
      <c r="H601" s="64"/>
      <c r="I601" s="66"/>
    </row>
    <row r="602">
      <c r="A602" s="54"/>
      <c r="B602" s="55"/>
      <c r="C602" s="55"/>
      <c r="D602" s="55"/>
      <c r="E602" s="72"/>
      <c r="F602" s="55"/>
      <c r="G602" s="58"/>
      <c r="H602" s="55"/>
      <c r="I602" s="73"/>
    </row>
    <row r="603">
      <c r="A603" s="70"/>
      <c r="B603" s="64"/>
      <c r="C603" s="64"/>
      <c r="D603" s="64"/>
      <c r="E603" s="68"/>
      <c r="F603" s="64"/>
      <c r="G603" s="65"/>
      <c r="H603" s="64"/>
      <c r="I603" s="66"/>
    </row>
    <row r="604">
      <c r="A604" s="54"/>
      <c r="B604" s="55"/>
      <c r="C604" s="55"/>
      <c r="D604" s="55"/>
      <c r="E604" s="72"/>
      <c r="F604" s="55"/>
      <c r="G604" s="58"/>
      <c r="H604" s="55"/>
      <c r="I604" s="73"/>
    </row>
    <row r="605">
      <c r="A605" s="70"/>
      <c r="B605" s="64"/>
      <c r="C605" s="64"/>
      <c r="D605" s="64"/>
      <c r="E605" s="68"/>
      <c r="F605" s="64"/>
      <c r="G605" s="65"/>
      <c r="H605" s="64"/>
      <c r="I605" s="66"/>
    </row>
    <row r="606">
      <c r="A606" s="54"/>
      <c r="B606" s="55"/>
      <c r="C606" s="55"/>
      <c r="D606" s="55"/>
      <c r="E606" s="72"/>
      <c r="F606" s="55"/>
      <c r="G606" s="58"/>
      <c r="H606" s="55"/>
      <c r="I606" s="73"/>
    </row>
    <row r="607">
      <c r="A607" s="70"/>
      <c r="B607" s="64"/>
      <c r="C607" s="64"/>
      <c r="D607" s="64"/>
      <c r="E607" s="68"/>
      <c r="F607" s="64"/>
      <c r="G607" s="65"/>
      <c r="H607" s="64"/>
      <c r="I607" s="66"/>
    </row>
    <row r="608">
      <c r="A608" s="54"/>
      <c r="B608" s="55"/>
      <c r="C608" s="55"/>
      <c r="D608" s="55"/>
      <c r="E608" s="72"/>
      <c r="F608" s="55"/>
      <c r="G608" s="58"/>
      <c r="H608" s="55"/>
      <c r="I608" s="73"/>
    </row>
    <row r="609">
      <c r="A609" s="70"/>
      <c r="B609" s="64"/>
      <c r="C609" s="64"/>
      <c r="D609" s="64"/>
      <c r="E609" s="68"/>
      <c r="F609" s="64"/>
      <c r="G609" s="65"/>
      <c r="H609" s="64"/>
      <c r="I609" s="66"/>
    </row>
    <row r="610">
      <c r="A610" s="54"/>
      <c r="B610" s="55"/>
      <c r="C610" s="55"/>
      <c r="D610" s="55"/>
      <c r="E610" s="72"/>
      <c r="F610" s="55"/>
      <c r="G610" s="58"/>
      <c r="H610" s="55"/>
      <c r="I610" s="73"/>
    </row>
    <row r="611">
      <c r="A611" s="70"/>
      <c r="B611" s="64"/>
      <c r="C611" s="64"/>
      <c r="D611" s="64"/>
      <c r="E611" s="68"/>
      <c r="F611" s="64"/>
      <c r="G611" s="65"/>
      <c r="H611" s="64"/>
      <c r="I611" s="66"/>
    </row>
    <row r="612">
      <c r="A612" s="54"/>
      <c r="B612" s="55"/>
      <c r="C612" s="55"/>
      <c r="D612" s="55"/>
      <c r="E612" s="72"/>
      <c r="F612" s="55"/>
      <c r="G612" s="58"/>
      <c r="H612" s="55"/>
      <c r="I612" s="73"/>
    </row>
    <row r="613">
      <c r="A613" s="70"/>
      <c r="B613" s="64"/>
      <c r="C613" s="64"/>
      <c r="D613" s="64"/>
      <c r="E613" s="68"/>
      <c r="F613" s="64"/>
      <c r="G613" s="65"/>
      <c r="H613" s="64"/>
      <c r="I613" s="66"/>
    </row>
    <row r="614">
      <c r="A614" s="54"/>
      <c r="B614" s="55"/>
      <c r="C614" s="55"/>
      <c r="D614" s="55"/>
      <c r="E614" s="72"/>
      <c r="F614" s="55"/>
      <c r="G614" s="58"/>
      <c r="H614" s="55"/>
      <c r="I614" s="73"/>
    </row>
    <row r="615">
      <c r="A615" s="70"/>
      <c r="B615" s="64"/>
      <c r="C615" s="64"/>
      <c r="D615" s="64"/>
      <c r="E615" s="68"/>
      <c r="F615" s="64"/>
      <c r="G615" s="65"/>
      <c r="H615" s="64"/>
      <c r="I615" s="66"/>
    </row>
    <row r="616">
      <c r="A616" s="54"/>
      <c r="B616" s="55"/>
      <c r="C616" s="55"/>
      <c r="D616" s="55"/>
      <c r="E616" s="72"/>
      <c r="F616" s="55"/>
      <c r="G616" s="58"/>
      <c r="H616" s="55"/>
      <c r="I616" s="73"/>
    </row>
    <row r="617">
      <c r="A617" s="70"/>
      <c r="B617" s="64"/>
      <c r="C617" s="64"/>
      <c r="D617" s="64"/>
      <c r="E617" s="68"/>
      <c r="F617" s="64"/>
      <c r="G617" s="65"/>
      <c r="H617" s="64"/>
      <c r="I617" s="66"/>
    </row>
    <row r="618">
      <c r="A618" s="54"/>
      <c r="B618" s="55"/>
      <c r="C618" s="55"/>
      <c r="D618" s="55"/>
      <c r="E618" s="72"/>
      <c r="F618" s="55"/>
      <c r="G618" s="58"/>
      <c r="H618" s="55"/>
      <c r="I618" s="73"/>
    </row>
    <row r="619">
      <c r="A619" s="70"/>
      <c r="B619" s="64"/>
      <c r="C619" s="64"/>
      <c r="D619" s="64"/>
      <c r="E619" s="68"/>
      <c r="F619" s="64"/>
      <c r="G619" s="65"/>
      <c r="H619" s="64"/>
      <c r="I619" s="66"/>
    </row>
    <row r="620">
      <c r="A620" s="54"/>
      <c r="B620" s="55"/>
      <c r="C620" s="55"/>
      <c r="D620" s="55"/>
      <c r="E620" s="72"/>
      <c r="F620" s="55"/>
      <c r="G620" s="58"/>
      <c r="H620" s="55"/>
      <c r="I620" s="73"/>
    </row>
    <row r="621">
      <c r="A621" s="70"/>
      <c r="B621" s="64"/>
      <c r="C621" s="64"/>
      <c r="D621" s="64"/>
      <c r="E621" s="68"/>
      <c r="F621" s="64"/>
      <c r="G621" s="65"/>
      <c r="H621" s="64"/>
      <c r="I621" s="66"/>
    </row>
    <row r="622">
      <c r="A622" s="54"/>
      <c r="B622" s="55"/>
      <c r="C622" s="55"/>
      <c r="D622" s="55"/>
      <c r="E622" s="72"/>
      <c r="F622" s="55"/>
      <c r="G622" s="58"/>
      <c r="H622" s="55"/>
      <c r="I622" s="73"/>
    </row>
    <row r="623">
      <c r="A623" s="70"/>
      <c r="B623" s="64"/>
      <c r="C623" s="64"/>
      <c r="D623" s="64"/>
      <c r="E623" s="68"/>
      <c r="F623" s="64"/>
      <c r="G623" s="65"/>
      <c r="H623" s="64"/>
      <c r="I623" s="66"/>
    </row>
    <row r="624">
      <c r="A624" s="54"/>
      <c r="B624" s="55"/>
      <c r="C624" s="55"/>
      <c r="D624" s="55"/>
      <c r="E624" s="72"/>
      <c r="F624" s="55"/>
      <c r="G624" s="58"/>
      <c r="H624" s="55"/>
      <c r="I624" s="73"/>
    </row>
    <row r="625">
      <c r="A625" s="70"/>
      <c r="B625" s="64"/>
      <c r="C625" s="64"/>
      <c r="D625" s="64"/>
      <c r="E625" s="68"/>
      <c r="F625" s="64"/>
      <c r="G625" s="65"/>
      <c r="H625" s="64"/>
      <c r="I625" s="66"/>
    </row>
    <row r="626">
      <c r="A626" s="54"/>
      <c r="B626" s="55"/>
      <c r="C626" s="55"/>
      <c r="D626" s="55"/>
      <c r="E626" s="72"/>
      <c r="F626" s="55"/>
      <c r="G626" s="58"/>
      <c r="H626" s="55"/>
      <c r="I626" s="73"/>
    </row>
    <row r="627">
      <c r="A627" s="70"/>
      <c r="B627" s="64"/>
      <c r="C627" s="64"/>
      <c r="D627" s="64"/>
      <c r="E627" s="68"/>
      <c r="F627" s="64"/>
      <c r="G627" s="65"/>
      <c r="H627" s="64"/>
      <c r="I627" s="66"/>
    </row>
    <row r="628">
      <c r="A628" s="54"/>
      <c r="B628" s="55"/>
      <c r="C628" s="55"/>
      <c r="D628" s="55"/>
      <c r="E628" s="72"/>
      <c r="F628" s="55"/>
      <c r="G628" s="58"/>
      <c r="H628" s="55"/>
      <c r="I628" s="73"/>
    </row>
    <row r="629">
      <c r="A629" s="70"/>
      <c r="B629" s="64"/>
      <c r="C629" s="64"/>
      <c r="D629" s="64"/>
      <c r="E629" s="68"/>
      <c r="F629" s="64"/>
      <c r="G629" s="65"/>
      <c r="H629" s="64"/>
      <c r="I629" s="66"/>
    </row>
    <row r="630">
      <c r="A630" s="54"/>
      <c r="B630" s="55"/>
      <c r="C630" s="55"/>
      <c r="D630" s="55"/>
      <c r="E630" s="72"/>
      <c r="F630" s="55"/>
      <c r="G630" s="58"/>
      <c r="H630" s="55"/>
      <c r="I630" s="73"/>
    </row>
    <row r="631">
      <c r="A631" s="70"/>
      <c r="B631" s="64"/>
      <c r="C631" s="64"/>
      <c r="D631" s="64"/>
      <c r="E631" s="68"/>
      <c r="F631" s="64"/>
      <c r="G631" s="65"/>
      <c r="H631" s="64"/>
      <c r="I631" s="66"/>
    </row>
    <row r="632">
      <c r="A632" s="54"/>
      <c r="B632" s="55"/>
      <c r="C632" s="55"/>
      <c r="D632" s="55"/>
      <c r="E632" s="72"/>
      <c r="F632" s="55"/>
      <c r="G632" s="58"/>
      <c r="H632" s="55"/>
      <c r="I632" s="73"/>
    </row>
    <row r="633">
      <c r="A633" s="70"/>
      <c r="B633" s="64"/>
      <c r="C633" s="64"/>
      <c r="D633" s="64"/>
      <c r="E633" s="68"/>
      <c r="F633" s="64"/>
      <c r="G633" s="65"/>
      <c r="H633" s="64"/>
      <c r="I633" s="66"/>
    </row>
    <row r="634">
      <c r="A634" s="54"/>
      <c r="B634" s="55"/>
      <c r="C634" s="55"/>
      <c r="D634" s="55"/>
      <c r="E634" s="72"/>
      <c r="F634" s="55"/>
      <c r="G634" s="58"/>
      <c r="H634" s="55"/>
      <c r="I634" s="73"/>
    </row>
    <row r="635">
      <c r="A635" s="70"/>
      <c r="B635" s="64"/>
      <c r="C635" s="64"/>
      <c r="D635" s="64"/>
      <c r="E635" s="68"/>
      <c r="F635" s="64"/>
      <c r="G635" s="65"/>
      <c r="H635" s="64"/>
      <c r="I635" s="66"/>
    </row>
    <row r="636">
      <c r="A636" s="54"/>
      <c r="B636" s="55"/>
      <c r="C636" s="55"/>
      <c r="D636" s="55"/>
      <c r="E636" s="72"/>
      <c r="F636" s="55"/>
      <c r="G636" s="58"/>
      <c r="H636" s="55"/>
      <c r="I636" s="73"/>
    </row>
    <row r="637">
      <c r="A637" s="70"/>
      <c r="B637" s="64"/>
      <c r="C637" s="64"/>
      <c r="D637" s="64"/>
      <c r="E637" s="68"/>
      <c r="F637" s="64"/>
      <c r="G637" s="65"/>
      <c r="H637" s="64"/>
      <c r="I637" s="66"/>
    </row>
    <row r="638">
      <c r="A638" s="54"/>
      <c r="B638" s="55"/>
      <c r="C638" s="55"/>
      <c r="D638" s="55"/>
      <c r="E638" s="72"/>
      <c r="F638" s="55"/>
      <c r="G638" s="58"/>
      <c r="H638" s="55"/>
      <c r="I638" s="73"/>
    </row>
    <row r="639">
      <c r="A639" s="70"/>
      <c r="B639" s="64"/>
      <c r="C639" s="64"/>
      <c r="D639" s="64"/>
      <c r="E639" s="68"/>
      <c r="F639" s="64"/>
      <c r="G639" s="65"/>
      <c r="H639" s="64"/>
      <c r="I639" s="66"/>
    </row>
    <row r="640">
      <c r="A640" s="54"/>
      <c r="B640" s="55"/>
      <c r="C640" s="55"/>
      <c r="D640" s="55"/>
      <c r="E640" s="72"/>
      <c r="F640" s="55"/>
      <c r="G640" s="58"/>
      <c r="H640" s="55"/>
      <c r="I640" s="73"/>
    </row>
    <row r="641">
      <c r="A641" s="70"/>
      <c r="B641" s="64"/>
      <c r="C641" s="64"/>
      <c r="D641" s="64"/>
      <c r="E641" s="68"/>
      <c r="F641" s="64"/>
      <c r="G641" s="65"/>
      <c r="H641" s="64"/>
      <c r="I641" s="66"/>
    </row>
    <row r="642">
      <c r="A642" s="54"/>
      <c r="B642" s="55"/>
      <c r="C642" s="55"/>
      <c r="D642" s="55"/>
      <c r="E642" s="72"/>
      <c r="F642" s="55"/>
      <c r="G642" s="58"/>
      <c r="H642" s="55"/>
      <c r="I642" s="73"/>
    </row>
    <row r="643">
      <c r="A643" s="70"/>
      <c r="B643" s="64"/>
      <c r="C643" s="64"/>
      <c r="D643" s="64"/>
      <c r="E643" s="68"/>
      <c r="F643" s="64"/>
      <c r="G643" s="65"/>
      <c r="H643" s="64"/>
      <c r="I643" s="66"/>
    </row>
    <row r="644">
      <c r="A644" s="54"/>
      <c r="B644" s="55"/>
      <c r="C644" s="55"/>
      <c r="D644" s="55"/>
      <c r="E644" s="72"/>
      <c r="F644" s="55"/>
      <c r="G644" s="58"/>
      <c r="H644" s="55"/>
      <c r="I644" s="73"/>
    </row>
    <row r="645">
      <c r="A645" s="70"/>
      <c r="B645" s="64"/>
      <c r="C645" s="64"/>
      <c r="D645" s="64"/>
      <c r="E645" s="68"/>
      <c r="F645" s="64"/>
      <c r="G645" s="65"/>
      <c r="H645" s="64"/>
      <c r="I645" s="66"/>
    </row>
    <row r="646">
      <c r="A646" s="54"/>
      <c r="B646" s="55"/>
      <c r="C646" s="55"/>
      <c r="D646" s="55"/>
      <c r="E646" s="72"/>
      <c r="F646" s="55"/>
      <c r="G646" s="58"/>
      <c r="H646" s="55"/>
      <c r="I646" s="73"/>
    </row>
    <row r="647">
      <c r="A647" s="70"/>
      <c r="B647" s="64"/>
      <c r="C647" s="64"/>
      <c r="D647" s="64"/>
      <c r="E647" s="68"/>
      <c r="F647" s="64"/>
      <c r="G647" s="65"/>
      <c r="H647" s="64"/>
      <c r="I647" s="66"/>
    </row>
    <row r="648">
      <c r="A648" s="54"/>
      <c r="B648" s="55"/>
      <c r="C648" s="55"/>
      <c r="D648" s="55"/>
      <c r="E648" s="72"/>
      <c r="F648" s="55"/>
      <c r="G648" s="58"/>
      <c r="H648" s="55"/>
      <c r="I648" s="73"/>
    </row>
    <row r="649">
      <c r="A649" s="70"/>
      <c r="B649" s="64"/>
      <c r="C649" s="64"/>
      <c r="D649" s="64"/>
      <c r="E649" s="68"/>
      <c r="F649" s="64"/>
      <c r="G649" s="65"/>
      <c r="H649" s="64"/>
      <c r="I649" s="66"/>
    </row>
    <row r="650">
      <c r="A650" s="54"/>
      <c r="B650" s="55"/>
      <c r="C650" s="55"/>
      <c r="D650" s="55"/>
      <c r="E650" s="72"/>
      <c r="F650" s="55"/>
      <c r="G650" s="58"/>
      <c r="H650" s="55"/>
      <c r="I650" s="73"/>
    </row>
    <row r="651">
      <c r="A651" s="70"/>
      <c r="B651" s="64"/>
      <c r="C651" s="64"/>
      <c r="D651" s="64"/>
      <c r="E651" s="68"/>
      <c r="F651" s="64"/>
      <c r="G651" s="65"/>
      <c r="H651" s="64"/>
      <c r="I651" s="66"/>
    </row>
    <row r="652">
      <c r="A652" s="54"/>
      <c r="B652" s="55"/>
      <c r="C652" s="55"/>
      <c r="D652" s="55"/>
      <c r="E652" s="72"/>
      <c r="F652" s="55"/>
      <c r="G652" s="58"/>
      <c r="H652" s="55"/>
      <c r="I652" s="73"/>
    </row>
    <row r="653">
      <c r="A653" s="70"/>
      <c r="B653" s="64"/>
      <c r="C653" s="64"/>
      <c r="D653" s="64"/>
      <c r="E653" s="68"/>
      <c r="F653" s="64"/>
      <c r="G653" s="65"/>
      <c r="H653" s="64"/>
      <c r="I653" s="66"/>
    </row>
    <row r="654">
      <c r="A654" s="54"/>
      <c r="B654" s="55"/>
      <c r="C654" s="55"/>
      <c r="D654" s="55"/>
      <c r="E654" s="72"/>
      <c r="F654" s="55"/>
      <c r="G654" s="58"/>
      <c r="H654" s="55"/>
      <c r="I654" s="73"/>
    </row>
    <row r="655">
      <c r="A655" s="70"/>
      <c r="B655" s="64"/>
      <c r="C655" s="64"/>
      <c r="D655" s="64"/>
      <c r="E655" s="68"/>
      <c r="F655" s="64"/>
      <c r="G655" s="65"/>
      <c r="H655" s="64"/>
      <c r="I655" s="66"/>
    </row>
    <row r="656">
      <c r="A656" s="54"/>
      <c r="B656" s="55"/>
      <c r="C656" s="55"/>
      <c r="D656" s="55"/>
      <c r="E656" s="72"/>
      <c r="F656" s="55"/>
      <c r="G656" s="58"/>
      <c r="H656" s="55"/>
      <c r="I656" s="73"/>
    </row>
    <row r="657">
      <c r="A657" s="70"/>
      <c r="B657" s="64"/>
      <c r="C657" s="64"/>
      <c r="D657" s="64"/>
      <c r="E657" s="68"/>
      <c r="F657" s="64"/>
      <c r="G657" s="65"/>
      <c r="H657" s="64"/>
      <c r="I657" s="66"/>
    </row>
    <row r="658">
      <c r="A658" s="54"/>
      <c r="B658" s="55"/>
      <c r="C658" s="55"/>
      <c r="D658" s="55"/>
      <c r="E658" s="72"/>
      <c r="F658" s="55"/>
      <c r="G658" s="58"/>
      <c r="H658" s="55"/>
      <c r="I658" s="73"/>
    </row>
    <row r="659">
      <c r="A659" s="70"/>
      <c r="B659" s="64"/>
      <c r="C659" s="64"/>
      <c r="D659" s="64"/>
      <c r="E659" s="68"/>
      <c r="F659" s="64"/>
      <c r="G659" s="65"/>
      <c r="H659" s="64"/>
      <c r="I659" s="66"/>
    </row>
    <row r="660">
      <c r="A660" s="54"/>
      <c r="B660" s="55"/>
      <c r="C660" s="55"/>
      <c r="D660" s="55"/>
      <c r="E660" s="72"/>
      <c r="F660" s="55"/>
      <c r="G660" s="58"/>
      <c r="H660" s="55"/>
      <c r="I660" s="73"/>
    </row>
    <row r="661">
      <c r="A661" s="70"/>
      <c r="B661" s="64"/>
      <c r="C661" s="64"/>
      <c r="D661" s="64"/>
      <c r="E661" s="68"/>
      <c r="F661" s="64"/>
      <c r="G661" s="65"/>
      <c r="H661" s="64"/>
      <c r="I661" s="66"/>
    </row>
    <row r="662">
      <c r="A662" s="54"/>
      <c r="B662" s="55"/>
      <c r="C662" s="55"/>
      <c r="D662" s="55"/>
      <c r="E662" s="72"/>
      <c r="F662" s="55"/>
      <c r="G662" s="58"/>
      <c r="H662" s="55"/>
      <c r="I662" s="73"/>
    </row>
    <row r="663">
      <c r="A663" s="70"/>
      <c r="B663" s="64"/>
      <c r="C663" s="64"/>
      <c r="D663" s="64"/>
      <c r="E663" s="68"/>
      <c r="F663" s="64"/>
      <c r="G663" s="65"/>
      <c r="H663" s="64"/>
      <c r="I663" s="66"/>
    </row>
    <row r="664">
      <c r="A664" s="54"/>
      <c r="B664" s="55"/>
      <c r="C664" s="55"/>
      <c r="D664" s="55"/>
      <c r="E664" s="72"/>
      <c r="F664" s="55"/>
      <c r="G664" s="58"/>
      <c r="H664" s="55"/>
      <c r="I664" s="73"/>
    </row>
    <row r="665">
      <c r="A665" s="70"/>
      <c r="B665" s="64"/>
      <c r="C665" s="64"/>
      <c r="D665" s="64"/>
      <c r="E665" s="68"/>
      <c r="F665" s="64"/>
      <c r="G665" s="65"/>
      <c r="H665" s="64"/>
      <c r="I665" s="66"/>
    </row>
    <row r="666">
      <c r="A666" s="54"/>
      <c r="B666" s="55"/>
      <c r="C666" s="55"/>
      <c r="D666" s="55"/>
      <c r="E666" s="72"/>
      <c r="F666" s="55"/>
      <c r="G666" s="58"/>
      <c r="H666" s="55"/>
      <c r="I666" s="73"/>
    </row>
    <row r="667">
      <c r="A667" s="70"/>
      <c r="B667" s="64"/>
      <c r="C667" s="64"/>
      <c r="D667" s="64"/>
      <c r="E667" s="68"/>
      <c r="F667" s="64"/>
      <c r="G667" s="65"/>
      <c r="H667" s="64"/>
      <c r="I667" s="66"/>
    </row>
    <row r="668">
      <c r="A668" s="54"/>
      <c r="B668" s="55"/>
      <c r="C668" s="55"/>
      <c r="D668" s="55"/>
      <c r="E668" s="72"/>
      <c r="F668" s="55"/>
      <c r="G668" s="58"/>
      <c r="H668" s="55"/>
      <c r="I668" s="73"/>
    </row>
    <row r="669">
      <c r="A669" s="70"/>
      <c r="B669" s="64"/>
      <c r="C669" s="64"/>
      <c r="D669" s="64"/>
      <c r="E669" s="68"/>
      <c r="F669" s="64"/>
      <c r="G669" s="65"/>
      <c r="H669" s="64"/>
      <c r="I669" s="66"/>
    </row>
    <row r="670">
      <c r="A670" s="54"/>
      <c r="B670" s="55"/>
      <c r="C670" s="55"/>
      <c r="D670" s="55"/>
      <c r="E670" s="72"/>
      <c r="F670" s="55"/>
      <c r="G670" s="58"/>
      <c r="H670" s="55"/>
      <c r="I670" s="73"/>
    </row>
    <row r="671">
      <c r="A671" s="70"/>
      <c r="B671" s="64"/>
      <c r="C671" s="64"/>
      <c r="D671" s="64"/>
      <c r="E671" s="68"/>
      <c r="F671" s="64"/>
      <c r="G671" s="65"/>
      <c r="H671" s="64"/>
      <c r="I671" s="66"/>
    </row>
    <row r="672">
      <c r="A672" s="54"/>
      <c r="B672" s="55"/>
      <c r="C672" s="55"/>
      <c r="D672" s="55"/>
      <c r="E672" s="72"/>
      <c r="F672" s="55"/>
      <c r="G672" s="58"/>
      <c r="H672" s="55"/>
      <c r="I672" s="73"/>
    </row>
    <row r="673">
      <c r="A673" s="70"/>
      <c r="B673" s="64"/>
      <c r="C673" s="64"/>
      <c r="D673" s="64"/>
      <c r="E673" s="68"/>
      <c r="F673" s="64"/>
      <c r="G673" s="65"/>
      <c r="H673" s="64"/>
      <c r="I673" s="66"/>
    </row>
    <row r="674">
      <c r="A674" s="54"/>
      <c r="B674" s="55"/>
      <c r="C674" s="55"/>
      <c r="D674" s="55"/>
      <c r="E674" s="72"/>
      <c r="F674" s="55"/>
      <c r="G674" s="58"/>
      <c r="H674" s="55"/>
      <c r="I674" s="73"/>
    </row>
    <row r="675">
      <c r="A675" s="70"/>
      <c r="B675" s="64"/>
      <c r="C675" s="64"/>
      <c r="D675" s="64"/>
      <c r="E675" s="68"/>
      <c r="F675" s="64"/>
      <c r="G675" s="65"/>
      <c r="H675" s="64"/>
      <c r="I675" s="66"/>
    </row>
    <row r="676">
      <c r="A676" s="54"/>
      <c r="B676" s="55"/>
      <c r="C676" s="55"/>
      <c r="D676" s="55"/>
      <c r="E676" s="72"/>
      <c r="F676" s="55"/>
      <c r="G676" s="58"/>
      <c r="H676" s="55"/>
      <c r="I676" s="73"/>
    </row>
    <row r="677">
      <c r="A677" s="70"/>
      <c r="B677" s="64"/>
      <c r="C677" s="64"/>
      <c r="D677" s="64"/>
      <c r="E677" s="68"/>
      <c r="F677" s="64"/>
      <c r="G677" s="65"/>
      <c r="H677" s="64"/>
      <c r="I677" s="66"/>
    </row>
    <row r="678">
      <c r="A678" s="54"/>
      <c r="B678" s="55"/>
      <c r="C678" s="55"/>
      <c r="D678" s="55"/>
      <c r="E678" s="72"/>
      <c r="F678" s="55"/>
      <c r="G678" s="58"/>
      <c r="H678" s="55"/>
      <c r="I678" s="73"/>
    </row>
    <row r="679">
      <c r="A679" s="70"/>
      <c r="B679" s="64"/>
      <c r="C679" s="64"/>
      <c r="D679" s="64"/>
      <c r="E679" s="68"/>
      <c r="F679" s="64"/>
      <c r="G679" s="65"/>
      <c r="H679" s="64"/>
      <c r="I679" s="66"/>
    </row>
    <row r="680">
      <c r="A680" s="54"/>
      <c r="B680" s="55"/>
      <c r="C680" s="55"/>
      <c r="D680" s="55"/>
      <c r="E680" s="72"/>
      <c r="F680" s="55"/>
      <c r="G680" s="58"/>
      <c r="H680" s="55"/>
      <c r="I680" s="73"/>
    </row>
    <row r="681">
      <c r="A681" s="70"/>
      <c r="B681" s="64"/>
      <c r="C681" s="64"/>
      <c r="D681" s="64"/>
      <c r="E681" s="68"/>
      <c r="F681" s="64"/>
      <c r="G681" s="65"/>
      <c r="H681" s="64"/>
      <c r="I681" s="66"/>
    </row>
    <row r="682">
      <c r="A682" s="54"/>
      <c r="B682" s="55"/>
      <c r="C682" s="55"/>
      <c r="D682" s="55"/>
      <c r="E682" s="72"/>
      <c r="F682" s="55"/>
      <c r="G682" s="58"/>
      <c r="H682" s="55"/>
      <c r="I682" s="73"/>
    </row>
    <row r="683">
      <c r="A683" s="70"/>
      <c r="B683" s="64"/>
      <c r="C683" s="64"/>
      <c r="D683" s="64"/>
      <c r="E683" s="68"/>
      <c r="F683" s="64"/>
      <c r="G683" s="65"/>
      <c r="H683" s="64"/>
      <c r="I683" s="66"/>
    </row>
    <row r="684">
      <c r="A684" s="54"/>
      <c r="B684" s="55"/>
      <c r="C684" s="55"/>
      <c r="D684" s="55"/>
      <c r="E684" s="72"/>
      <c r="F684" s="55"/>
      <c r="G684" s="58"/>
      <c r="H684" s="55"/>
      <c r="I684" s="73"/>
    </row>
    <row r="685">
      <c r="A685" s="70"/>
      <c r="B685" s="64"/>
      <c r="C685" s="64"/>
      <c r="D685" s="64"/>
      <c r="E685" s="68"/>
      <c r="F685" s="64"/>
      <c r="G685" s="65"/>
      <c r="H685" s="64"/>
      <c r="I685" s="66"/>
    </row>
    <row r="686">
      <c r="A686" s="54"/>
      <c r="B686" s="55"/>
      <c r="C686" s="55"/>
      <c r="D686" s="55"/>
      <c r="E686" s="72"/>
      <c r="F686" s="55"/>
      <c r="G686" s="58"/>
      <c r="H686" s="55"/>
      <c r="I686" s="73"/>
    </row>
    <row r="687">
      <c r="A687" s="70"/>
      <c r="B687" s="64"/>
      <c r="C687" s="64"/>
      <c r="D687" s="64"/>
      <c r="E687" s="68"/>
      <c r="F687" s="64"/>
      <c r="G687" s="65"/>
      <c r="H687" s="64"/>
      <c r="I687" s="66"/>
    </row>
    <row r="688">
      <c r="A688" s="54"/>
      <c r="B688" s="55"/>
      <c r="C688" s="55"/>
      <c r="D688" s="55"/>
      <c r="E688" s="72"/>
      <c r="F688" s="55"/>
      <c r="G688" s="58"/>
      <c r="H688" s="55"/>
      <c r="I688" s="73"/>
    </row>
    <row r="689">
      <c r="A689" s="70"/>
      <c r="B689" s="64"/>
      <c r="C689" s="64"/>
      <c r="D689" s="64"/>
      <c r="E689" s="68"/>
      <c r="F689" s="64"/>
      <c r="G689" s="65"/>
      <c r="H689" s="64"/>
      <c r="I689" s="66"/>
    </row>
    <row r="690">
      <c r="A690" s="54"/>
      <c r="B690" s="55"/>
      <c r="C690" s="55"/>
      <c r="D690" s="55"/>
      <c r="E690" s="72"/>
      <c r="F690" s="55"/>
      <c r="G690" s="58"/>
      <c r="H690" s="55"/>
      <c r="I690" s="73"/>
    </row>
    <row r="691">
      <c r="A691" s="70"/>
      <c r="B691" s="64"/>
      <c r="C691" s="64"/>
      <c r="D691" s="64"/>
      <c r="E691" s="68"/>
      <c r="F691" s="64"/>
      <c r="G691" s="65"/>
      <c r="H691" s="64"/>
      <c r="I691" s="66"/>
    </row>
    <row r="692">
      <c r="A692" s="54"/>
      <c r="B692" s="55"/>
      <c r="C692" s="55"/>
      <c r="D692" s="55"/>
      <c r="E692" s="72"/>
      <c r="F692" s="55"/>
      <c r="G692" s="58"/>
      <c r="H692" s="55"/>
      <c r="I692" s="73"/>
    </row>
    <row r="693">
      <c r="A693" s="70"/>
      <c r="B693" s="64"/>
      <c r="C693" s="64"/>
      <c r="D693" s="64"/>
      <c r="E693" s="68"/>
      <c r="F693" s="64"/>
      <c r="G693" s="65"/>
      <c r="H693" s="64"/>
      <c r="I693" s="66"/>
    </row>
    <row r="694">
      <c r="A694" s="54"/>
      <c r="B694" s="55"/>
      <c r="C694" s="55"/>
      <c r="D694" s="55"/>
      <c r="E694" s="72"/>
      <c r="F694" s="55"/>
      <c r="G694" s="58"/>
      <c r="H694" s="55"/>
      <c r="I694" s="73"/>
    </row>
    <row r="695">
      <c r="A695" s="70"/>
      <c r="B695" s="64"/>
      <c r="C695" s="64"/>
      <c r="D695" s="64"/>
      <c r="E695" s="68"/>
      <c r="F695" s="64"/>
      <c r="G695" s="65"/>
      <c r="H695" s="64"/>
      <c r="I695" s="66"/>
    </row>
    <row r="696">
      <c r="A696" s="54"/>
      <c r="B696" s="55"/>
      <c r="C696" s="55"/>
      <c r="D696" s="55"/>
      <c r="E696" s="72"/>
      <c r="F696" s="55"/>
      <c r="G696" s="58"/>
      <c r="H696" s="55"/>
      <c r="I696" s="73"/>
    </row>
    <row r="697">
      <c r="A697" s="70"/>
      <c r="B697" s="64"/>
      <c r="C697" s="64"/>
      <c r="D697" s="64"/>
      <c r="E697" s="68"/>
      <c r="F697" s="64"/>
      <c r="G697" s="65"/>
      <c r="H697" s="64"/>
      <c r="I697" s="66"/>
    </row>
    <row r="698">
      <c r="A698" s="54"/>
      <c r="B698" s="55"/>
      <c r="C698" s="55"/>
      <c r="D698" s="55"/>
      <c r="E698" s="72"/>
      <c r="F698" s="55"/>
      <c r="G698" s="58"/>
      <c r="H698" s="55"/>
      <c r="I698" s="73"/>
    </row>
    <row r="699">
      <c r="A699" s="70"/>
      <c r="B699" s="64"/>
      <c r="C699" s="64"/>
      <c r="D699" s="64"/>
      <c r="E699" s="68"/>
      <c r="F699" s="64"/>
      <c r="G699" s="65"/>
      <c r="H699" s="64"/>
      <c r="I699" s="66"/>
    </row>
    <row r="700">
      <c r="A700" s="54"/>
      <c r="B700" s="55"/>
      <c r="C700" s="55"/>
      <c r="D700" s="55"/>
      <c r="E700" s="72"/>
      <c r="F700" s="55"/>
      <c r="G700" s="58"/>
      <c r="H700" s="55"/>
      <c r="I700" s="73"/>
    </row>
    <row r="701">
      <c r="A701" s="70"/>
      <c r="B701" s="64"/>
      <c r="C701" s="64"/>
      <c r="D701" s="64"/>
      <c r="E701" s="68"/>
      <c r="F701" s="64"/>
      <c r="G701" s="65"/>
      <c r="H701" s="64"/>
      <c r="I701" s="66"/>
    </row>
    <row r="702">
      <c r="A702" s="54"/>
      <c r="B702" s="55"/>
      <c r="C702" s="55"/>
      <c r="D702" s="55"/>
      <c r="E702" s="72"/>
      <c r="F702" s="55"/>
      <c r="G702" s="58"/>
      <c r="H702" s="55"/>
      <c r="I702" s="73"/>
    </row>
    <row r="703">
      <c r="A703" s="70"/>
      <c r="B703" s="64"/>
      <c r="C703" s="64"/>
      <c r="D703" s="64"/>
      <c r="E703" s="68"/>
      <c r="F703" s="64"/>
      <c r="G703" s="65"/>
      <c r="H703" s="64"/>
      <c r="I703" s="66"/>
    </row>
    <row r="704">
      <c r="A704" s="54"/>
      <c r="B704" s="55"/>
      <c r="C704" s="55"/>
      <c r="D704" s="55"/>
      <c r="E704" s="72"/>
      <c r="F704" s="55"/>
      <c r="G704" s="58"/>
      <c r="H704" s="55"/>
      <c r="I704" s="73"/>
    </row>
    <row r="705">
      <c r="A705" s="70"/>
      <c r="B705" s="64"/>
      <c r="C705" s="64"/>
      <c r="D705" s="64"/>
      <c r="E705" s="68"/>
      <c r="F705" s="64"/>
      <c r="G705" s="65"/>
      <c r="H705" s="64"/>
      <c r="I705" s="66"/>
    </row>
    <row r="706">
      <c r="A706" s="54"/>
      <c r="B706" s="55"/>
      <c r="C706" s="55"/>
      <c r="D706" s="55"/>
      <c r="E706" s="72"/>
      <c r="F706" s="55"/>
      <c r="G706" s="58"/>
      <c r="H706" s="55"/>
      <c r="I706" s="73"/>
    </row>
    <row r="707">
      <c r="A707" s="70"/>
      <c r="B707" s="64"/>
      <c r="C707" s="64"/>
      <c r="D707" s="64"/>
      <c r="E707" s="68"/>
      <c r="F707" s="64"/>
      <c r="G707" s="65"/>
      <c r="H707" s="64"/>
      <c r="I707" s="66"/>
    </row>
    <row r="708">
      <c r="A708" s="54"/>
      <c r="B708" s="55"/>
      <c r="C708" s="55"/>
      <c r="D708" s="55"/>
      <c r="E708" s="72"/>
      <c r="F708" s="55"/>
      <c r="G708" s="58"/>
      <c r="H708" s="55"/>
      <c r="I708" s="73"/>
    </row>
    <row r="709">
      <c r="A709" s="70"/>
      <c r="B709" s="64"/>
      <c r="C709" s="64"/>
      <c r="D709" s="64"/>
      <c r="E709" s="68"/>
      <c r="F709" s="64"/>
      <c r="G709" s="65"/>
      <c r="H709" s="64"/>
      <c r="I709" s="66"/>
    </row>
    <row r="710">
      <c r="A710" s="54"/>
      <c r="B710" s="55"/>
      <c r="C710" s="55"/>
      <c r="D710" s="55"/>
      <c r="E710" s="72"/>
      <c r="F710" s="55"/>
      <c r="G710" s="58"/>
      <c r="H710" s="55"/>
      <c r="I710" s="73"/>
    </row>
    <row r="711">
      <c r="A711" s="70"/>
      <c r="B711" s="64"/>
      <c r="C711" s="64"/>
      <c r="D711" s="64"/>
      <c r="E711" s="68"/>
      <c r="F711" s="64"/>
      <c r="G711" s="65"/>
      <c r="H711" s="64"/>
      <c r="I711" s="66"/>
    </row>
    <row r="712">
      <c r="A712" s="54"/>
      <c r="B712" s="55"/>
      <c r="C712" s="55"/>
      <c r="D712" s="55"/>
      <c r="E712" s="72"/>
      <c r="F712" s="55"/>
      <c r="G712" s="58"/>
      <c r="H712" s="55"/>
      <c r="I712" s="73"/>
    </row>
    <row r="713">
      <c r="A713" s="70"/>
      <c r="B713" s="64"/>
      <c r="C713" s="64"/>
      <c r="D713" s="64"/>
      <c r="E713" s="68"/>
      <c r="F713" s="64"/>
      <c r="G713" s="65"/>
      <c r="H713" s="64"/>
      <c r="I713" s="66"/>
    </row>
    <row r="714">
      <c r="A714" s="54"/>
      <c r="B714" s="55"/>
      <c r="C714" s="55"/>
      <c r="D714" s="55"/>
      <c r="E714" s="72"/>
      <c r="F714" s="55"/>
      <c r="G714" s="58"/>
      <c r="H714" s="55"/>
      <c r="I714" s="73"/>
    </row>
    <row r="715">
      <c r="A715" s="70"/>
      <c r="B715" s="64"/>
      <c r="C715" s="64"/>
      <c r="D715" s="64"/>
      <c r="E715" s="68"/>
      <c r="F715" s="64"/>
      <c r="G715" s="65"/>
      <c r="H715" s="64"/>
      <c r="I715" s="66"/>
    </row>
    <row r="716">
      <c r="A716" s="54"/>
      <c r="B716" s="55"/>
      <c r="C716" s="55"/>
      <c r="D716" s="55"/>
      <c r="E716" s="72"/>
      <c r="F716" s="55"/>
      <c r="G716" s="58"/>
      <c r="H716" s="55"/>
      <c r="I716" s="73"/>
    </row>
    <row r="717">
      <c r="A717" s="70"/>
      <c r="B717" s="64"/>
      <c r="C717" s="64"/>
      <c r="D717" s="64"/>
      <c r="E717" s="68"/>
      <c r="F717" s="64"/>
      <c r="G717" s="65"/>
      <c r="H717" s="64"/>
      <c r="I717" s="66"/>
    </row>
    <row r="718">
      <c r="A718" s="54"/>
      <c r="B718" s="55"/>
      <c r="C718" s="55"/>
      <c r="D718" s="55"/>
      <c r="E718" s="72"/>
      <c r="F718" s="55"/>
      <c r="G718" s="58"/>
      <c r="H718" s="55"/>
      <c r="I718" s="73"/>
    </row>
    <row r="719">
      <c r="A719" s="70"/>
      <c r="B719" s="64"/>
      <c r="C719" s="64"/>
      <c r="D719" s="64"/>
      <c r="E719" s="68"/>
      <c r="F719" s="64"/>
      <c r="G719" s="65"/>
      <c r="H719" s="64"/>
      <c r="I719" s="66"/>
    </row>
    <row r="720">
      <c r="A720" s="54"/>
      <c r="B720" s="55"/>
      <c r="C720" s="55"/>
      <c r="D720" s="55"/>
      <c r="E720" s="72"/>
      <c r="F720" s="55"/>
      <c r="G720" s="58"/>
      <c r="H720" s="55"/>
      <c r="I720" s="73"/>
    </row>
    <row r="721">
      <c r="A721" s="70"/>
      <c r="B721" s="64"/>
      <c r="C721" s="64"/>
      <c r="D721" s="64"/>
      <c r="E721" s="68"/>
      <c r="F721" s="64"/>
      <c r="G721" s="65"/>
      <c r="H721" s="64"/>
      <c r="I721" s="66"/>
    </row>
    <row r="722">
      <c r="A722" s="54"/>
      <c r="B722" s="55"/>
      <c r="C722" s="55"/>
      <c r="D722" s="55"/>
      <c r="E722" s="72"/>
      <c r="F722" s="55"/>
      <c r="G722" s="58"/>
      <c r="H722" s="55"/>
      <c r="I722" s="73"/>
    </row>
    <row r="723">
      <c r="A723" s="70"/>
      <c r="B723" s="64"/>
      <c r="C723" s="64"/>
      <c r="D723" s="64"/>
      <c r="E723" s="68"/>
      <c r="F723" s="64"/>
      <c r="G723" s="65"/>
      <c r="H723" s="64"/>
      <c r="I723" s="66"/>
    </row>
    <row r="724">
      <c r="A724" s="54"/>
      <c r="B724" s="55"/>
      <c r="C724" s="55"/>
      <c r="D724" s="55"/>
      <c r="E724" s="72"/>
      <c r="F724" s="55"/>
      <c r="G724" s="58"/>
      <c r="H724" s="55"/>
      <c r="I724" s="73"/>
    </row>
    <row r="725">
      <c r="A725" s="70"/>
      <c r="B725" s="64"/>
      <c r="C725" s="64"/>
      <c r="D725" s="64"/>
      <c r="E725" s="68"/>
      <c r="F725" s="64"/>
      <c r="G725" s="65"/>
      <c r="H725" s="64"/>
      <c r="I725" s="66"/>
    </row>
    <row r="726">
      <c r="A726" s="54"/>
      <c r="B726" s="55"/>
      <c r="C726" s="55"/>
      <c r="D726" s="55"/>
      <c r="E726" s="72"/>
      <c r="F726" s="55"/>
      <c r="G726" s="58"/>
      <c r="H726" s="55"/>
      <c r="I726" s="73"/>
    </row>
    <row r="727">
      <c r="A727" s="70"/>
      <c r="B727" s="64"/>
      <c r="C727" s="64"/>
      <c r="D727" s="64"/>
      <c r="E727" s="68"/>
      <c r="F727" s="64"/>
      <c r="G727" s="65"/>
      <c r="H727" s="64"/>
      <c r="I727" s="66"/>
    </row>
    <row r="728">
      <c r="A728" s="54"/>
      <c r="B728" s="55"/>
      <c r="C728" s="55"/>
      <c r="D728" s="55"/>
      <c r="E728" s="72"/>
      <c r="F728" s="55"/>
      <c r="G728" s="58"/>
      <c r="H728" s="55"/>
      <c r="I728" s="73"/>
    </row>
    <row r="729">
      <c r="A729" s="70"/>
      <c r="B729" s="64"/>
      <c r="C729" s="64"/>
      <c r="D729" s="64"/>
      <c r="E729" s="68"/>
      <c r="F729" s="64"/>
      <c r="G729" s="65"/>
      <c r="H729" s="64"/>
      <c r="I729" s="66"/>
    </row>
    <row r="730">
      <c r="A730" s="54"/>
      <c r="B730" s="55"/>
      <c r="C730" s="55"/>
      <c r="D730" s="55"/>
      <c r="E730" s="72"/>
      <c r="F730" s="55"/>
      <c r="G730" s="58"/>
      <c r="H730" s="55"/>
      <c r="I730" s="73"/>
    </row>
    <row r="731">
      <c r="A731" s="70"/>
      <c r="B731" s="64"/>
      <c r="C731" s="64"/>
      <c r="D731" s="64"/>
      <c r="E731" s="68"/>
      <c r="F731" s="64"/>
      <c r="G731" s="65"/>
      <c r="H731" s="64"/>
      <c r="I731" s="66"/>
    </row>
    <row r="732">
      <c r="A732" s="54"/>
      <c r="B732" s="55"/>
      <c r="C732" s="55"/>
      <c r="D732" s="55"/>
      <c r="E732" s="72"/>
      <c r="F732" s="55"/>
      <c r="G732" s="58"/>
      <c r="H732" s="55"/>
      <c r="I732" s="73"/>
    </row>
    <row r="733">
      <c r="A733" s="70"/>
      <c r="B733" s="64"/>
      <c r="C733" s="64"/>
      <c r="D733" s="64"/>
      <c r="E733" s="68"/>
      <c r="F733" s="64"/>
      <c r="G733" s="65"/>
      <c r="H733" s="64"/>
      <c r="I733" s="66"/>
    </row>
    <row r="734">
      <c r="A734" s="54"/>
      <c r="B734" s="55"/>
      <c r="C734" s="55"/>
      <c r="D734" s="55"/>
      <c r="E734" s="72"/>
      <c r="F734" s="55"/>
      <c r="G734" s="58"/>
      <c r="H734" s="55"/>
      <c r="I734" s="73"/>
    </row>
    <row r="735">
      <c r="A735" s="70"/>
      <c r="B735" s="64"/>
      <c r="C735" s="64"/>
      <c r="D735" s="64"/>
      <c r="E735" s="68"/>
      <c r="F735" s="64"/>
      <c r="G735" s="65"/>
      <c r="H735" s="64"/>
      <c r="I735" s="66"/>
    </row>
    <row r="736">
      <c r="A736" s="54"/>
      <c r="B736" s="55"/>
      <c r="C736" s="55"/>
      <c r="D736" s="55"/>
      <c r="E736" s="72"/>
      <c r="F736" s="55"/>
      <c r="G736" s="58"/>
      <c r="H736" s="55"/>
      <c r="I736" s="73"/>
    </row>
    <row r="737">
      <c r="A737" s="70"/>
      <c r="B737" s="64"/>
      <c r="C737" s="64"/>
      <c r="D737" s="64"/>
      <c r="E737" s="68"/>
      <c r="F737" s="64"/>
      <c r="G737" s="65"/>
      <c r="H737" s="64"/>
      <c r="I737" s="66"/>
    </row>
    <row r="738">
      <c r="A738" s="54"/>
      <c r="B738" s="55"/>
      <c r="C738" s="55"/>
      <c r="D738" s="55"/>
      <c r="E738" s="72"/>
      <c r="F738" s="55"/>
      <c r="G738" s="58"/>
      <c r="H738" s="55"/>
      <c r="I738" s="73"/>
    </row>
    <row r="739">
      <c r="A739" s="70"/>
      <c r="B739" s="64"/>
      <c r="C739" s="64"/>
      <c r="D739" s="64"/>
      <c r="E739" s="68"/>
      <c r="F739" s="64"/>
      <c r="G739" s="65"/>
      <c r="H739" s="64"/>
      <c r="I739" s="66"/>
    </row>
    <row r="740">
      <c r="A740" s="54"/>
      <c r="B740" s="55"/>
      <c r="C740" s="55"/>
      <c r="D740" s="55"/>
      <c r="E740" s="72"/>
      <c r="F740" s="55"/>
      <c r="G740" s="58"/>
      <c r="H740" s="55"/>
      <c r="I740" s="73"/>
    </row>
    <row r="741">
      <c r="A741" s="70"/>
      <c r="B741" s="64"/>
      <c r="C741" s="64"/>
      <c r="D741" s="64"/>
      <c r="E741" s="68"/>
      <c r="F741" s="64"/>
      <c r="G741" s="65"/>
      <c r="H741" s="64"/>
      <c r="I741" s="66"/>
    </row>
    <row r="742">
      <c r="A742" s="54"/>
      <c r="B742" s="55"/>
      <c r="C742" s="55"/>
      <c r="D742" s="55"/>
      <c r="E742" s="72"/>
      <c r="F742" s="55"/>
      <c r="G742" s="58"/>
      <c r="H742" s="55"/>
      <c r="I742" s="73"/>
    </row>
    <row r="743">
      <c r="A743" s="70"/>
      <c r="B743" s="64"/>
      <c r="C743" s="64"/>
      <c r="D743" s="64"/>
      <c r="E743" s="68"/>
      <c r="F743" s="64"/>
      <c r="G743" s="65"/>
      <c r="H743" s="64"/>
      <c r="I743" s="66"/>
    </row>
    <row r="744">
      <c r="A744" s="54"/>
      <c r="B744" s="55"/>
      <c r="C744" s="55"/>
      <c r="D744" s="55"/>
      <c r="E744" s="72"/>
      <c r="F744" s="55"/>
      <c r="G744" s="58"/>
      <c r="H744" s="55"/>
      <c r="I744" s="73"/>
    </row>
    <row r="745">
      <c r="A745" s="70"/>
      <c r="B745" s="64"/>
      <c r="C745" s="64"/>
      <c r="D745" s="64"/>
      <c r="E745" s="68"/>
      <c r="F745" s="64"/>
      <c r="G745" s="65"/>
      <c r="H745" s="64"/>
      <c r="I745" s="66"/>
    </row>
    <row r="746">
      <c r="A746" s="54"/>
      <c r="B746" s="55"/>
      <c r="C746" s="55"/>
      <c r="D746" s="55"/>
      <c r="E746" s="72"/>
      <c r="F746" s="55"/>
      <c r="G746" s="58"/>
      <c r="H746" s="55"/>
      <c r="I746" s="73"/>
    </row>
    <row r="747">
      <c r="A747" s="70"/>
      <c r="B747" s="64"/>
      <c r="C747" s="64"/>
      <c r="D747" s="64"/>
      <c r="E747" s="68"/>
      <c r="F747" s="64"/>
      <c r="G747" s="65"/>
      <c r="H747" s="64"/>
      <c r="I747" s="66"/>
    </row>
    <row r="748">
      <c r="A748" s="54"/>
      <c r="B748" s="55"/>
      <c r="C748" s="55"/>
      <c r="D748" s="55"/>
      <c r="E748" s="72"/>
      <c r="F748" s="55"/>
      <c r="G748" s="58"/>
      <c r="H748" s="55"/>
      <c r="I748" s="73"/>
    </row>
    <row r="749">
      <c r="A749" s="70"/>
      <c r="B749" s="64"/>
      <c r="C749" s="64"/>
      <c r="D749" s="64"/>
      <c r="E749" s="68"/>
      <c r="F749" s="64"/>
      <c r="G749" s="65"/>
      <c r="H749" s="64"/>
      <c r="I749" s="66"/>
    </row>
    <row r="750">
      <c r="A750" s="54"/>
      <c r="B750" s="55"/>
      <c r="C750" s="55"/>
      <c r="D750" s="55"/>
      <c r="E750" s="72"/>
      <c r="F750" s="55"/>
      <c r="G750" s="58"/>
      <c r="H750" s="55"/>
      <c r="I750" s="73"/>
    </row>
    <row r="751">
      <c r="A751" s="70"/>
      <c r="B751" s="64"/>
      <c r="C751" s="64"/>
      <c r="D751" s="64"/>
      <c r="E751" s="68"/>
      <c r="F751" s="64"/>
      <c r="G751" s="65"/>
      <c r="H751" s="64"/>
      <c r="I751" s="66"/>
    </row>
    <row r="752">
      <c r="A752" s="54"/>
      <c r="B752" s="55"/>
      <c r="C752" s="55"/>
      <c r="D752" s="55"/>
      <c r="E752" s="72"/>
      <c r="F752" s="55"/>
      <c r="G752" s="58"/>
      <c r="H752" s="55"/>
      <c r="I752" s="73"/>
    </row>
    <row r="753">
      <c r="A753" s="70"/>
      <c r="B753" s="64"/>
      <c r="C753" s="64"/>
      <c r="D753" s="64"/>
      <c r="E753" s="68"/>
      <c r="F753" s="64"/>
      <c r="G753" s="65"/>
      <c r="H753" s="64"/>
      <c r="I753" s="66"/>
    </row>
    <row r="754">
      <c r="A754" s="54"/>
      <c r="B754" s="55"/>
      <c r="C754" s="55"/>
      <c r="D754" s="55"/>
      <c r="E754" s="72"/>
      <c r="F754" s="55"/>
      <c r="G754" s="58"/>
      <c r="H754" s="55"/>
      <c r="I754" s="73"/>
    </row>
    <row r="755">
      <c r="A755" s="70"/>
      <c r="B755" s="64"/>
      <c r="C755" s="64"/>
      <c r="D755" s="64"/>
      <c r="E755" s="68"/>
      <c r="F755" s="64"/>
      <c r="G755" s="65"/>
      <c r="H755" s="64"/>
      <c r="I755" s="66"/>
    </row>
    <row r="756">
      <c r="A756" s="54"/>
      <c r="B756" s="55"/>
      <c r="C756" s="55"/>
      <c r="D756" s="55"/>
      <c r="E756" s="72"/>
      <c r="F756" s="55"/>
      <c r="G756" s="58"/>
      <c r="H756" s="55"/>
      <c r="I756" s="73"/>
    </row>
    <row r="757">
      <c r="A757" s="70"/>
      <c r="B757" s="64"/>
      <c r="C757" s="64"/>
      <c r="D757" s="64"/>
      <c r="E757" s="68"/>
      <c r="F757" s="64"/>
      <c r="G757" s="65"/>
      <c r="H757" s="64"/>
      <c r="I757" s="66"/>
    </row>
    <row r="758">
      <c r="A758" s="54"/>
      <c r="B758" s="55"/>
      <c r="C758" s="55"/>
      <c r="D758" s="55"/>
      <c r="E758" s="72"/>
      <c r="F758" s="55"/>
      <c r="G758" s="58"/>
      <c r="H758" s="55"/>
      <c r="I758" s="73"/>
    </row>
    <row r="759">
      <c r="A759" s="70"/>
      <c r="B759" s="64"/>
      <c r="C759" s="64"/>
      <c r="D759" s="64"/>
      <c r="E759" s="68"/>
      <c r="F759" s="64"/>
      <c r="G759" s="65"/>
      <c r="H759" s="64"/>
      <c r="I759" s="66"/>
    </row>
    <row r="760">
      <c r="A760" s="54"/>
      <c r="B760" s="55"/>
      <c r="C760" s="55"/>
      <c r="D760" s="55"/>
      <c r="E760" s="72"/>
      <c r="F760" s="55"/>
      <c r="G760" s="58"/>
      <c r="H760" s="55"/>
      <c r="I760" s="73"/>
    </row>
    <row r="761">
      <c r="A761" s="70"/>
      <c r="B761" s="64"/>
      <c r="C761" s="64"/>
      <c r="D761" s="64"/>
      <c r="E761" s="68"/>
      <c r="F761" s="64"/>
      <c r="G761" s="65"/>
      <c r="H761" s="64"/>
      <c r="I761" s="66"/>
    </row>
    <row r="762">
      <c r="A762" s="54"/>
      <c r="B762" s="55"/>
      <c r="C762" s="55"/>
      <c r="D762" s="55"/>
      <c r="E762" s="72"/>
      <c r="F762" s="55"/>
      <c r="G762" s="58"/>
      <c r="H762" s="55"/>
      <c r="I762" s="73"/>
    </row>
    <row r="763">
      <c r="A763" s="70"/>
      <c r="B763" s="64"/>
      <c r="C763" s="64"/>
      <c r="D763" s="64"/>
      <c r="E763" s="68"/>
      <c r="F763" s="64"/>
      <c r="G763" s="65"/>
      <c r="H763" s="64"/>
      <c r="I763" s="66"/>
    </row>
    <row r="764">
      <c r="A764" s="54"/>
      <c r="B764" s="55"/>
      <c r="C764" s="55"/>
      <c r="D764" s="55"/>
      <c r="E764" s="72"/>
      <c r="F764" s="55"/>
      <c r="G764" s="58"/>
      <c r="H764" s="55"/>
      <c r="I764" s="73"/>
    </row>
    <row r="765">
      <c r="A765" s="70"/>
      <c r="B765" s="64"/>
      <c r="C765" s="64"/>
      <c r="D765" s="64"/>
      <c r="E765" s="68"/>
      <c r="F765" s="64"/>
      <c r="G765" s="65"/>
      <c r="H765" s="64"/>
      <c r="I765" s="66"/>
    </row>
    <row r="766">
      <c r="A766" s="54"/>
      <c r="B766" s="55"/>
      <c r="C766" s="55"/>
      <c r="D766" s="55"/>
      <c r="E766" s="72"/>
      <c r="F766" s="55"/>
      <c r="G766" s="58"/>
      <c r="H766" s="55"/>
      <c r="I766" s="73"/>
    </row>
    <row r="767">
      <c r="A767" s="70"/>
      <c r="B767" s="64"/>
      <c r="C767" s="64"/>
      <c r="D767" s="64"/>
      <c r="E767" s="68"/>
      <c r="F767" s="64"/>
      <c r="G767" s="65"/>
      <c r="H767" s="64"/>
      <c r="I767" s="66"/>
    </row>
    <row r="768">
      <c r="A768" s="54"/>
      <c r="B768" s="55"/>
      <c r="C768" s="55"/>
      <c r="D768" s="55"/>
      <c r="E768" s="72"/>
      <c r="F768" s="55"/>
      <c r="G768" s="58"/>
      <c r="H768" s="55"/>
      <c r="I768" s="73"/>
    </row>
    <row r="769">
      <c r="A769" s="70"/>
      <c r="B769" s="64"/>
      <c r="C769" s="64"/>
      <c r="D769" s="64"/>
      <c r="E769" s="68"/>
      <c r="F769" s="64"/>
      <c r="G769" s="65"/>
      <c r="H769" s="64"/>
      <c r="I769" s="66"/>
    </row>
    <row r="770">
      <c r="A770" s="54"/>
      <c r="B770" s="55"/>
      <c r="C770" s="55"/>
      <c r="D770" s="55"/>
      <c r="E770" s="72"/>
      <c r="F770" s="55"/>
      <c r="G770" s="58"/>
      <c r="H770" s="55"/>
      <c r="I770" s="73"/>
    </row>
    <row r="771">
      <c r="A771" s="70"/>
      <c r="B771" s="64"/>
      <c r="C771" s="64"/>
      <c r="D771" s="64"/>
      <c r="E771" s="68"/>
      <c r="F771" s="64"/>
      <c r="G771" s="65"/>
      <c r="H771" s="64"/>
      <c r="I771" s="66"/>
    </row>
    <row r="772">
      <c r="A772" s="54"/>
      <c r="B772" s="55"/>
      <c r="C772" s="55"/>
      <c r="D772" s="55"/>
      <c r="E772" s="72"/>
      <c r="F772" s="55"/>
      <c r="G772" s="58"/>
      <c r="H772" s="55"/>
      <c r="I772" s="73"/>
    </row>
    <row r="773">
      <c r="A773" s="70"/>
      <c r="B773" s="64"/>
      <c r="C773" s="64"/>
      <c r="D773" s="64"/>
      <c r="E773" s="68"/>
      <c r="F773" s="64"/>
      <c r="G773" s="65"/>
      <c r="H773" s="64"/>
      <c r="I773" s="66"/>
    </row>
    <row r="774">
      <c r="A774" s="54"/>
      <c r="B774" s="55"/>
      <c r="C774" s="55"/>
      <c r="D774" s="55"/>
      <c r="E774" s="72"/>
      <c r="F774" s="55"/>
      <c r="G774" s="58"/>
      <c r="H774" s="55"/>
      <c r="I774" s="73"/>
    </row>
    <row r="775">
      <c r="A775" s="70"/>
      <c r="B775" s="64"/>
      <c r="C775" s="64"/>
      <c r="D775" s="64"/>
      <c r="E775" s="68"/>
      <c r="F775" s="64"/>
      <c r="G775" s="65"/>
      <c r="H775" s="64"/>
      <c r="I775" s="66"/>
    </row>
    <row r="776">
      <c r="A776" s="54"/>
      <c r="B776" s="55"/>
      <c r="C776" s="55"/>
      <c r="D776" s="55"/>
      <c r="E776" s="72"/>
      <c r="F776" s="55"/>
      <c r="G776" s="58"/>
      <c r="H776" s="55"/>
      <c r="I776" s="73"/>
    </row>
    <row r="777">
      <c r="A777" s="70"/>
      <c r="B777" s="64"/>
      <c r="C777" s="64"/>
      <c r="D777" s="64"/>
      <c r="E777" s="68"/>
      <c r="F777" s="64"/>
      <c r="G777" s="65"/>
      <c r="H777" s="64"/>
      <c r="I777" s="66"/>
    </row>
    <row r="778">
      <c r="A778" s="54"/>
      <c r="B778" s="55"/>
      <c r="C778" s="55"/>
      <c r="D778" s="55"/>
      <c r="E778" s="72"/>
      <c r="F778" s="55"/>
      <c r="G778" s="58"/>
      <c r="H778" s="55"/>
      <c r="I778" s="73"/>
    </row>
    <row r="779">
      <c r="A779" s="70"/>
      <c r="B779" s="64"/>
      <c r="C779" s="64"/>
      <c r="D779" s="64"/>
      <c r="E779" s="68"/>
      <c r="F779" s="64"/>
      <c r="G779" s="65"/>
      <c r="H779" s="64"/>
      <c r="I779" s="66"/>
    </row>
    <row r="780">
      <c r="A780" s="54"/>
      <c r="B780" s="55"/>
      <c r="C780" s="55"/>
      <c r="D780" s="55"/>
      <c r="E780" s="72"/>
      <c r="F780" s="55"/>
      <c r="G780" s="58"/>
      <c r="H780" s="55"/>
      <c r="I780" s="73"/>
    </row>
    <row r="781">
      <c r="A781" s="70"/>
      <c r="B781" s="64"/>
      <c r="C781" s="64"/>
      <c r="D781" s="64"/>
      <c r="E781" s="68"/>
      <c r="F781" s="64"/>
      <c r="G781" s="65"/>
      <c r="H781" s="64"/>
      <c r="I781" s="66"/>
    </row>
    <row r="782">
      <c r="A782" s="54"/>
      <c r="B782" s="55"/>
      <c r="C782" s="55"/>
      <c r="D782" s="55"/>
      <c r="E782" s="72"/>
      <c r="F782" s="55"/>
      <c r="G782" s="58"/>
      <c r="H782" s="55"/>
      <c r="I782" s="73"/>
    </row>
    <row r="783">
      <c r="A783" s="70"/>
      <c r="B783" s="64"/>
      <c r="C783" s="64"/>
      <c r="D783" s="64"/>
      <c r="E783" s="68"/>
      <c r="F783" s="64"/>
      <c r="G783" s="65"/>
      <c r="H783" s="64"/>
      <c r="I783" s="66"/>
    </row>
    <row r="784">
      <c r="A784" s="54"/>
      <c r="B784" s="55"/>
      <c r="C784" s="55"/>
      <c r="D784" s="55"/>
      <c r="E784" s="72"/>
      <c r="F784" s="55"/>
      <c r="G784" s="58"/>
      <c r="H784" s="55"/>
      <c r="I784" s="73"/>
    </row>
    <row r="785">
      <c r="A785" s="70"/>
      <c r="B785" s="64"/>
      <c r="C785" s="64"/>
      <c r="D785" s="64"/>
      <c r="E785" s="68"/>
      <c r="F785" s="64"/>
      <c r="G785" s="65"/>
      <c r="H785" s="64"/>
      <c r="I785" s="66"/>
    </row>
    <row r="786">
      <c r="A786" s="54"/>
      <c r="B786" s="55"/>
      <c r="C786" s="55"/>
      <c r="D786" s="55"/>
      <c r="E786" s="72"/>
      <c r="F786" s="55"/>
      <c r="G786" s="58"/>
      <c r="H786" s="55"/>
      <c r="I786" s="73"/>
    </row>
    <row r="787">
      <c r="A787" s="70"/>
      <c r="B787" s="64"/>
      <c r="C787" s="64"/>
      <c r="D787" s="64"/>
      <c r="E787" s="68"/>
      <c r="F787" s="64"/>
      <c r="G787" s="65"/>
      <c r="H787" s="64"/>
      <c r="I787" s="66"/>
    </row>
    <row r="788">
      <c r="A788" s="54"/>
      <c r="B788" s="55"/>
      <c r="C788" s="55"/>
      <c r="D788" s="55"/>
      <c r="E788" s="72"/>
      <c r="F788" s="55"/>
      <c r="G788" s="58"/>
      <c r="H788" s="55"/>
      <c r="I788" s="73"/>
    </row>
    <row r="789">
      <c r="A789" s="70"/>
      <c r="B789" s="64"/>
      <c r="C789" s="64"/>
      <c r="D789" s="64"/>
      <c r="E789" s="68"/>
      <c r="F789" s="64"/>
      <c r="G789" s="65"/>
      <c r="H789" s="64"/>
      <c r="I789" s="66"/>
    </row>
    <row r="790">
      <c r="A790" s="54"/>
      <c r="B790" s="55"/>
      <c r="C790" s="55"/>
      <c r="D790" s="55"/>
      <c r="E790" s="72"/>
      <c r="F790" s="55"/>
      <c r="G790" s="58"/>
      <c r="H790" s="55"/>
      <c r="I790" s="73"/>
    </row>
    <row r="791">
      <c r="A791" s="70"/>
      <c r="B791" s="64"/>
      <c r="C791" s="64"/>
      <c r="D791" s="64"/>
      <c r="E791" s="68"/>
      <c r="F791" s="64"/>
      <c r="G791" s="65"/>
      <c r="H791" s="64"/>
      <c r="I791" s="66"/>
    </row>
    <row r="792">
      <c r="A792" s="54"/>
      <c r="B792" s="55"/>
      <c r="C792" s="55"/>
      <c r="D792" s="55"/>
      <c r="E792" s="72"/>
      <c r="F792" s="55"/>
      <c r="G792" s="58"/>
      <c r="H792" s="55"/>
      <c r="I792" s="73"/>
    </row>
    <row r="793">
      <c r="A793" s="70"/>
      <c r="B793" s="64"/>
      <c r="C793" s="64"/>
      <c r="D793" s="64"/>
      <c r="E793" s="68"/>
      <c r="F793" s="64"/>
      <c r="G793" s="65"/>
      <c r="H793" s="64"/>
      <c r="I793" s="66"/>
    </row>
    <row r="794">
      <c r="A794" s="54"/>
      <c r="B794" s="55"/>
      <c r="C794" s="55"/>
      <c r="D794" s="55"/>
      <c r="E794" s="72"/>
      <c r="F794" s="55"/>
      <c r="G794" s="58"/>
      <c r="H794" s="55"/>
      <c r="I794" s="73"/>
    </row>
    <row r="795">
      <c r="A795" s="70"/>
      <c r="B795" s="64"/>
      <c r="C795" s="64"/>
      <c r="D795" s="64"/>
      <c r="E795" s="68"/>
      <c r="F795" s="64"/>
      <c r="G795" s="65"/>
      <c r="H795" s="64"/>
      <c r="I795" s="66"/>
    </row>
    <row r="796">
      <c r="A796" s="54"/>
      <c r="B796" s="55"/>
      <c r="C796" s="55"/>
      <c r="D796" s="55"/>
      <c r="E796" s="72"/>
      <c r="F796" s="55"/>
      <c r="G796" s="58"/>
      <c r="H796" s="55"/>
      <c r="I796" s="73"/>
    </row>
    <row r="797">
      <c r="A797" s="70"/>
      <c r="B797" s="64"/>
      <c r="C797" s="64"/>
      <c r="D797" s="64"/>
      <c r="E797" s="68"/>
      <c r="F797" s="64"/>
      <c r="G797" s="65"/>
      <c r="H797" s="64"/>
      <c r="I797" s="66"/>
    </row>
    <row r="798">
      <c r="A798" s="54"/>
      <c r="B798" s="55"/>
      <c r="C798" s="55"/>
      <c r="D798" s="55"/>
      <c r="E798" s="72"/>
      <c r="F798" s="55"/>
      <c r="G798" s="58"/>
      <c r="H798" s="55"/>
      <c r="I798" s="73"/>
    </row>
    <row r="799">
      <c r="A799" s="70"/>
      <c r="B799" s="64"/>
      <c r="C799" s="64"/>
      <c r="D799" s="64"/>
      <c r="E799" s="68"/>
      <c r="F799" s="64"/>
      <c r="G799" s="65"/>
      <c r="H799" s="64"/>
      <c r="I799" s="66"/>
    </row>
    <row r="800">
      <c r="A800" s="54"/>
      <c r="B800" s="55"/>
      <c r="C800" s="55"/>
      <c r="D800" s="55"/>
      <c r="E800" s="72"/>
      <c r="F800" s="55"/>
      <c r="G800" s="58"/>
      <c r="H800" s="55"/>
      <c r="I800" s="73"/>
    </row>
    <row r="801">
      <c r="A801" s="70"/>
      <c r="B801" s="64"/>
      <c r="C801" s="64"/>
      <c r="D801" s="64"/>
      <c r="E801" s="68"/>
      <c r="F801" s="64"/>
      <c r="G801" s="65"/>
      <c r="H801" s="64"/>
      <c r="I801" s="66"/>
    </row>
    <row r="802">
      <c r="A802" s="54"/>
      <c r="B802" s="55"/>
      <c r="C802" s="55"/>
      <c r="D802" s="55"/>
      <c r="E802" s="72"/>
      <c r="F802" s="55"/>
      <c r="G802" s="58"/>
      <c r="H802" s="55"/>
      <c r="I802" s="73"/>
    </row>
    <row r="803">
      <c r="A803" s="70"/>
      <c r="B803" s="64"/>
      <c r="C803" s="64"/>
      <c r="D803" s="64"/>
      <c r="E803" s="68"/>
      <c r="F803" s="64"/>
      <c r="G803" s="65"/>
      <c r="H803" s="64"/>
      <c r="I803" s="66"/>
    </row>
    <row r="804">
      <c r="A804" s="54"/>
      <c r="B804" s="55"/>
      <c r="C804" s="55"/>
      <c r="D804" s="55"/>
      <c r="E804" s="72"/>
      <c r="F804" s="55"/>
      <c r="G804" s="58"/>
      <c r="H804" s="55"/>
      <c r="I804" s="73"/>
    </row>
    <row r="805">
      <c r="A805" s="70"/>
      <c r="B805" s="64"/>
      <c r="C805" s="64"/>
      <c r="D805" s="64"/>
      <c r="E805" s="68"/>
      <c r="F805" s="64"/>
      <c r="G805" s="65"/>
      <c r="H805" s="64"/>
      <c r="I805" s="66"/>
    </row>
    <row r="806">
      <c r="A806" s="54"/>
      <c r="B806" s="55"/>
      <c r="C806" s="55"/>
      <c r="D806" s="55"/>
      <c r="E806" s="72"/>
      <c r="F806" s="55"/>
      <c r="G806" s="58"/>
      <c r="H806" s="55"/>
      <c r="I806" s="73"/>
    </row>
    <row r="807">
      <c r="A807" s="70"/>
      <c r="B807" s="64"/>
      <c r="C807" s="64"/>
      <c r="D807" s="64"/>
      <c r="E807" s="68"/>
      <c r="F807" s="64"/>
      <c r="G807" s="65"/>
      <c r="H807" s="64"/>
      <c r="I807" s="66"/>
    </row>
    <row r="808">
      <c r="A808" s="54"/>
      <c r="B808" s="55"/>
      <c r="C808" s="55"/>
      <c r="D808" s="55"/>
      <c r="E808" s="72"/>
      <c r="F808" s="55"/>
      <c r="G808" s="58"/>
      <c r="H808" s="55"/>
      <c r="I808" s="73"/>
    </row>
    <row r="809">
      <c r="A809" s="70"/>
      <c r="B809" s="64"/>
      <c r="C809" s="64"/>
      <c r="D809" s="64"/>
      <c r="E809" s="68"/>
      <c r="F809" s="64"/>
      <c r="G809" s="65"/>
      <c r="H809" s="64"/>
      <c r="I809" s="66"/>
    </row>
    <row r="810">
      <c r="A810" s="54"/>
      <c r="B810" s="55"/>
      <c r="C810" s="55"/>
      <c r="D810" s="55"/>
      <c r="E810" s="72"/>
      <c r="F810" s="55"/>
      <c r="G810" s="58"/>
      <c r="H810" s="55"/>
      <c r="I810" s="73"/>
    </row>
    <row r="811">
      <c r="A811" s="70"/>
      <c r="B811" s="64"/>
      <c r="C811" s="64"/>
      <c r="D811" s="64"/>
      <c r="E811" s="68"/>
      <c r="F811" s="64"/>
      <c r="G811" s="65"/>
      <c r="H811" s="64"/>
      <c r="I811" s="66"/>
    </row>
    <row r="812">
      <c r="A812" s="54"/>
      <c r="B812" s="55"/>
      <c r="C812" s="55"/>
      <c r="D812" s="55"/>
      <c r="E812" s="72"/>
      <c r="F812" s="55"/>
      <c r="G812" s="58"/>
      <c r="H812" s="55"/>
      <c r="I812" s="73"/>
    </row>
    <row r="813">
      <c r="A813" s="70"/>
      <c r="B813" s="64"/>
      <c r="C813" s="64"/>
      <c r="D813" s="64"/>
      <c r="E813" s="68"/>
      <c r="F813" s="64"/>
      <c r="G813" s="65"/>
      <c r="H813" s="64"/>
      <c r="I813" s="66"/>
    </row>
    <row r="814">
      <c r="A814" s="54"/>
      <c r="B814" s="55"/>
      <c r="C814" s="55"/>
      <c r="D814" s="55"/>
      <c r="E814" s="72"/>
      <c r="F814" s="55"/>
      <c r="G814" s="58"/>
      <c r="H814" s="55"/>
      <c r="I814" s="73"/>
    </row>
    <row r="815">
      <c r="A815" s="70"/>
      <c r="B815" s="64"/>
      <c r="C815" s="64"/>
      <c r="D815" s="64"/>
      <c r="E815" s="68"/>
      <c r="F815" s="64"/>
      <c r="G815" s="65"/>
      <c r="H815" s="64"/>
      <c r="I815" s="66"/>
    </row>
    <row r="816">
      <c r="A816" s="54"/>
      <c r="B816" s="55"/>
      <c r="C816" s="55"/>
      <c r="D816" s="55"/>
      <c r="E816" s="72"/>
      <c r="F816" s="55"/>
      <c r="G816" s="58"/>
      <c r="H816" s="55"/>
      <c r="I816" s="73"/>
    </row>
    <row r="817">
      <c r="A817" s="70"/>
      <c r="B817" s="64"/>
      <c r="C817" s="64"/>
      <c r="D817" s="64"/>
      <c r="E817" s="68"/>
      <c r="F817" s="64"/>
      <c r="G817" s="65"/>
      <c r="H817" s="64"/>
      <c r="I817" s="66"/>
    </row>
    <row r="818">
      <c r="A818" s="54"/>
      <c r="B818" s="55"/>
      <c r="C818" s="55"/>
      <c r="D818" s="55"/>
      <c r="E818" s="72"/>
      <c r="F818" s="55"/>
      <c r="G818" s="58"/>
      <c r="H818" s="55"/>
      <c r="I818" s="73"/>
    </row>
    <row r="819">
      <c r="A819" s="70"/>
      <c r="B819" s="64"/>
      <c r="C819" s="64"/>
      <c r="D819" s="64"/>
      <c r="E819" s="68"/>
      <c r="F819" s="64"/>
      <c r="G819" s="65"/>
      <c r="H819" s="64"/>
      <c r="I819" s="66"/>
    </row>
    <row r="820">
      <c r="A820" s="54"/>
      <c r="B820" s="55"/>
      <c r="C820" s="55"/>
      <c r="D820" s="55"/>
      <c r="E820" s="72"/>
      <c r="F820" s="55"/>
      <c r="G820" s="58"/>
      <c r="H820" s="55"/>
      <c r="I820" s="73"/>
    </row>
    <row r="821">
      <c r="A821" s="70"/>
      <c r="B821" s="64"/>
      <c r="C821" s="64"/>
      <c r="D821" s="64"/>
      <c r="E821" s="68"/>
      <c r="F821" s="64"/>
      <c r="G821" s="65"/>
      <c r="H821" s="64"/>
      <c r="I821" s="66"/>
    </row>
    <row r="822">
      <c r="A822" s="54"/>
      <c r="B822" s="55"/>
      <c r="C822" s="55"/>
      <c r="D822" s="55"/>
      <c r="E822" s="72"/>
      <c r="F822" s="55"/>
      <c r="G822" s="58"/>
      <c r="H822" s="55"/>
      <c r="I822" s="73"/>
    </row>
    <row r="823">
      <c r="A823" s="70"/>
      <c r="B823" s="64"/>
      <c r="C823" s="64"/>
      <c r="D823" s="64"/>
      <c r="E823" s="68"/>
      <c r="F823" s="64"/>
      <c r="G823" s="65"/>
      <c r="H823" s="64"/>
      <c r="I823" s="66"/>
    </row>
    <row r="824">
      <c r="A824" s="54"/>
      <c r="B824" s="55"/>
      <c r="C824" s="55"/>
      <c r="D824" s="55"/>
      <c r="E824" s="72"/>
      <c r="F824" s="55"/>
      <c r="G824" s="58"/>
      <c r="H824" s="55"/>
      <c r="I824" s="73"/>
    </row>
    <row r="825">
      <c r="A825" s="70"/>
      <c r="B825" s="64"/>
      <c r="C825" s="64"/>
      <c r="D825" s="64"/>
      <c r="E825" s="68"/>
      <c r="F825" s="64"/>
      <c r="G825" s="65"/>
      <c r="H825" s="64"/>
      <c r="I825" s="66"/>
    </row>
    <row r="826">
      <c r="A826" s="54"/>
      <c r="B826" s="55"/>
      <c r="C826" s="55"/>
      <c r="D826" s="55"/>
      <c r="E826" s="72"/>
      <c r="F826" s="55"/>
      <c r="G826" s="58"/>
      <c r="H826" s="55"/>
      <c r="I826" s="73"/>
    </row>
    <row r="827">
      <c r="A827" s="70"/>
      <c r="B827" s="64"/>
      <c r="C827" s="64"/>
      <c r="D827" s="64"/>
      <c r="E827" s="68"/>
      <c r="F827" s="64"/>
      <c r="G827" s="65"/>
      <c r="H827" s="64"/>
      <c r="I827" s="66"/>
    </row>
    <row r="828">
      <c r="A828" s="54"/>
      <c r="B828" s="55"/>
      <c r="C828" s="55"/>
      <c r="D828" s="55"/>
      <c r="E828" s="72"/>
      <c r="F828" s="55"/>
      <c r="G828" s="58"/>
      <c r="H828" s="55"/>
      <c r="I828" s="73"/>
    </row>
    <row r="829">
      <c r="A829" s="70"/>
      <c r="B829" s="64"/>
      <c r="C829" s="64"/>
      <c r="D829" s="64"/>
      <c r="E829" s="68"/>
      <c r="F829" s="64"/>
      <c r="G829" s="65"/>
      <c r="H829" s="64"/>
      <c r="I829" s="66"/>
    </row>
    <row r="830">
      <c r="A830" s="54"/>
      <c r="B830" s="55"/>
      <c r="C830" s="55"/>
      <c r="D830" s="55"/>
      <c r="E830" s="72"/>
      <c r="F830" s="55"/>
      <c r="G830" s="58"/>
      <c r="H830" s="55"/>
      <c r="I830" s="73"/>
    </row>
    <row r="831">
      <c r="A831" s="70"/>
      <c r="B831" s="64"/>
      <c r="C831" s="64"/>
      <c r="D831" s="64"/>
      <c r="E831" s="68"/>
      <c r="F831" s="64"/>
      <c r="G831" s="65"/>
      <c r="H831" s="64"/>
      <c r="I831" s="66"/>
    </row>
    <row r="832">
      <c r="A832" s="54"/>
      <c r="B832" s="55"/>
      <c r="C832" s="55"/>
      <c r="D832" s="55"/>
      <c r="E832" s="72"/>
      <c r="F832" s="55"/>
      <c r="G832" s="58"/>
      <c r="H832" s="55"/>
      <c r="I832" s="73"/>
    </row>
    <row r="833">
      <c r="A833" s="70"/>
      <c r="B833" s="64"/>
      <c r="C833" s="64"/>
      <c r="D833" s="64"/>
      <c r="E833" s="68"/>
      <c r="F833" s="64"/>
      <c r="G833" s="65"/>
      <c r="H833" s="64"/>
      <c r="I833" s="66"/>
    </row>
    <row r="834">
      <c r="A834" s="54"/>
      <c r="B834" s="55"/>
      <c r="C834" s="55"/>
      <c r="D834" s="55"/>
      <c r="E834" s="72"/>
      <c r="F834" s="55"/>
      <c r="G834" s="58"/>
      <c r="H834" s="55"/>
      <c r="I834" s="73"/>
    </row>
    <row r="835">
      <c r="A835" s="70"/>
      <c r="B835" s="64"/>
      <c r="C835" s="64"/>
      <c r="D835" s="64"/>
      <c r="E835" s="68"/>
      <c r="F835" s="64"/>
      <c r="G835" s="65"/>
      <c r="H835" s="64"/>
      <c r="I835" s="66"/>
    </row>
    <row r="836">
      <c r="A836" s="54"/>
      <c r="B836" s="55"/>
      <c r="C836" s="55"/>
      <c r="D836" s="55"/>
      <c r="E836" s="72"/>
      <c r="F836" s="55"/>
      <c r="G836" s="58"/>
      <c r="H836" s="55"/>
      <c r="I836" s="73"/>
    </row>
    <row r="837">
      <c r="A837" s="70"/>
      <c r="B837" s="64"/>
      <c r="C837" s="64"/>
      <c r="D837" s="64"/>
      <c r="E837" s="68"/>
      <c r="F837" s="64"/>
      <c r="G837" s="65"/>
      <c r="H837" s="64"/>
      <c r="I837" s="66"/>
    </row>
    <row r="838">
      <c r="A838" s="54"/>
      <c r="B838" s="55"/>
      <c r="C838" s="55"/>
      <c r="D838" s="55"/>
      <c r="E838" s="72"/>
      <c r="F838" s="55"/>
      <c r="G838" s="58"/>
      <c r="H838" s="55"/>
      <c r="I838" s="73"/>
    </row>
    <row r="839">
      <c r="A839" s="70"/>
      <c r="B839" s="64"/>
      <c r="C839" s="64"/>
      <c r="D839" s="64"/>
      <c r="E839" s="68"/>
      <c r="F839" s="64"/>
      <c r="G839" s="65"/>
      <c r="H839" s="64"/>
      <c r="I839" s="66"/>
    </row>
    <row r="840">
      <c r="A840" s="54"/>
      <c r="B840" s="55"/>
      <c r="C840" s="55"/>
      <c r="D840" s="55"/>
      <c r="E840" s="72"/>
      <c r="F840" s="55"/>
      <c r="G840" s="58"/>
      <c r="H840" s="55"/>
      <c r="I840" s="73"/>
    </row>
    <row r="841">
      <c r="A841" s="70"/>
      <c r="B841" s="64"/>
      <c r="C841" s="64"/>
      <c r="D841" s="64"/>
      <c r="E841" s="68"/>
      <c r="F841" s="64"/>
      <c r="G841" s="65"/>
      <c r="H841" s="64"/>
      <c r="I841" s="66"/>
    </row>
    <row r="842">
      <c r="A842" s="54"/>
      <c r="B842" s="55"/>
      <c r="C842" s="55"/>
      <c r="D842" s="55"/>
      <c r="E842" s="72"/>
      <c r="F842" s="55"/>
      <c r="G842" s="58"/>
      <c r="H842" s="55"/>
      <c r="I842" s="73"/>
    </row>
    <row r="843">
      <c r="A843" s="70"/>
      <c r="B843" s="64"/>
      <c r="C843" s="64"/>
      <c r="D843" s="64"/>
      <c r="E843" s="68"/>
      <c r="F843" s="64"/>
      <c r="G843" s="65"/>
      <c r="H843" s="64"/>
      <c r="I843" s="66"/>
    </row>
    <row r="844">
      <c r="A844" s="54"/>
      <c r="B844" s="55"/>
      <c r="C844" s="55"/>
      <c r="D844" s="55"/>
      <c r="E844" s="72"/>
      <c r="F844" s="55"/>
      <c r="G844" s="58"/>
      <c r="H844" s="55"/>
      <c r="I844" s="73"/>
    </row>
    <row r="845">
      <c r="A845" s="70"/>
      <c r="B845" s="64"/>
      <c r="C845" s="64"/>
      <c r="D845" s="64"/>
      <c r="E845" s="68"/>
      <c r="F845" s="64"/>
      <c r="G845" s="65"/>
      <c r="H845" s="64"/>
      <c r="I845" s="66"/>
    </row>
    <row r="846">
      <c r="A846" s="54"/>
      <c r="B846" s="55"/>
      <c r="C846" s="55"/>
      <c r="D846" s="55"/>
      <c r="E846" s="72"/>
      <c r="F846" s="55"/>
      <c r="G846" s="58"/>
      <c r="H846" s="55"/>
      <c r="I846" s="73"/>
    </row>
    <row r="847">
      <c r="A847" s="70"/>
      <c r="B847" s="64"/>
      <c r="C847" s="64"/>
      <c r="D847" s="64"/>
      <c r="E847" s="68"/>
      <c r="F847" s="64"/>
      <c r="G847" s="65"/>
      <c r="H847" s="64"/>
      <c r="I847" s="66"/>
    </row>
    <row r="848">
      <c r="A848" s="54"/>
      <c r="B848" s="55"/>
      <c r="C848" s="55"/>
      <c r="D848" s="55"/>
      <c r="E848" s="72"/>
      <c r="F848" s="55"/>
      <c r="G848" s="58"/>
      <c r="H848" s="55"/>
      <c r="I848" s="73"/>
    </row>
    <row r="849">
      <c r="A849" s="70"/>
      <c r="B849" s="64"/>
      <c r="C849" s="64"/>
      <c r="D849" s="64"/>
      <c r="E849" s="68"/>
      <c r="F849" s="64"/>
      <c r="G849" s="65"/>
      <c r="H849" s="64"/>
      <c r="I849" s="66"/>
    </row>
    <row r="850">
      <c r="A850" s="54"/>
      <c r="B850" s="55"/>
      <c r="C850" s="55"/>
      <c r="D850" s="55"/>
      <c r="E850" s="72"/>
      <c r="F850" s="55"/>
      <c r="G850" s="58"/>
      <c r="H850" s="55"/>
      <c r="I850" s="73"/>
    </row>
    <row r="851">
      <c r="A851" s="70"/>
      <c r="B851" s="64"/>
      <c r="C851" s="64"/>
      <c r="D851" s="64"/>
      <c r="E851" s="68"/>
      <c r="F851" s="64"/>
      <c r="G851" s="65"/>
      <c r="H851" s="64"/>
      <c r="I851" s="66"/>
    </row>
    <row r="852">
      <c r="A852" s="54"/>
      <c r="B852" s="55"/>
      <c r="C852" s="55"/>
      <c r="D852" s="55"/>
      <c r="E852" s="72"/>
      <c r="F852" s="55"/>
      <c r="G852" s="58"/>
      <c r="H852" s="55"/>
      <c r="I852" s="73"/>
    </row>
    <row r="853">
      <c r="A853" s="70"/>
      <c r="B853" s="64"/>
      <c r="C853" s="64"/>
      <c r="D853" s="64"/>
      <c r="E853" s="68"/>
      <c r="F853" s="64"/>
      <c r="G853" s="65"/>
      <c r="H853" s="64"/>
      <c r="I853" s="66"/>
    </row>
    <row r="854">
      <c r="A854" s="54"/>
      <c r="B854" s="55"/>
      <c r="C854" s="55"/>
      <c r="D854" s="55"/>
      <c r="E854" s="72"/>
      <c r="F854" s="55"/>
      <c r="G854" s="58"/>
      <c r="H854" s="55"/>
      <c r="I854" s="73"/>
    </row>
    <row r="855">
      <c r="A855" s="70"/>
      <c r="B855" s="64"/>
      <c r="C855" s="64"/>
      <c r="D855" s="64"/>
      <c r="E855" s="68"/>
      <c r="F855" s="64"/>
      <c r="G855" s="65"/>
      <c r="H855" s="64"/>
      <c r="I855" s="66"/>
    </row>
    <row r="856">
      <c r="A856" s="54"/>
      <c r="B856" s="55"/>
      <c r="C856" s="55"/>
      <c r="D856" s="55"/>
      <c r="E856" s="72"/>
      <c r="F856" s="55"/>
      <c r="G856" s="58"/>
      <c r="H856" s="55"/>
      <c r="I856" s="73"/>
    </row>
    <row r="857">
      <c r="A857" s="70"/>
      <c r="B857" s="64"/>
      <c r="C857" s="64"/>
      <c r="D857" s="64"/>
      <c r="E857" s="68"/>
      <c r="F857" s="64"/>
      <c r="G857" s="65"/>
      <c r="H857" s="64"/>
      <c r="I857" s="66"/>
    </row>
    <row r="858">
      <c r="A858" s="54"/>
      <c r="B858" s="55"/>
      <c r="C858" s="55"/>
      <c r="D858" s="55"/>
      <c r="E858" s="72"/>
      <c r="F858" s="55"/>
      <c r="G858" s="58"/>
      <c r="H858" s="55"/>
      <c r="I858" s="73"/>
    </row>
    <row r="859">
      <c r="A859" s="70"/>
      <c r="B859" s="64"/>
      <c r="C859" s="64"/>
      <c r="D859" s="64"/>
      <c r="E859" s="68"/>
      <c r="F859" s="64"/>
      <c r="G859" s="65"/>
      <c r="H859" s="64"/>
      <c r="I859" s="66"/>
    </row>
    <row r="860">
      <c r="A860" s="54"/>
      <c r="B860" s="55"/>
      <c r="C860" s="55"/>
      <c r="D860" s="55"/>
      <c r="E860" s="72"/>
      <c r="F860" s="55"/>
      <c r="G860" s="58"/>
      <c r="H860" s="55"/>
      <c r="I860" s="73"/>
    </row>
    <row r="861">
      <c r="A861" s="70"/>
      <c r="B861" s="64"/>
      <c r="C861" s="64"/>
      <c r="D861" s="64"/>
      <c r="E861" s="68"/>
      <c r="F861" s="64"/>
      <c r="G861" s="65"/>
      <c r="H861" s="64"/>
      <c r="I861" s="66"/>
    </row>
    <row r="862">
      <c r="A862" s="54"/>
      <c r="B862" s="55"/>
      <c r="C862" s="55"/>
      <c r="D862" s="55"/>
      <c r="E862" s="72"/>
      <c r="F862" s="55"/>
      <c r="G862" s="58"/>
      <c r="H862" s="55"/>
      <c r="I862" s="73"/>
    </row>
    <row r="863">
      <c r="A863" s="70"/>
      <c r="B863" s="64"/>
      <c r="C863" s="64"/>
      <c r="D863" s="64"/>
      <c r="E863" s="68"/>
      <c r="F863" s="64"/>
      <c r="G863" s="65"/>
      <c r="H863" s="64"/>
      <c r="I863" s="66"/>
    </row>
    <row r="864">
      <c r="A864" s="54"/>
      <c r="B864" s="55"/>
      <c r="C864" s="55"/>
      <c r="D864" s="55"/>
      <c r="E864" s="72"/>
      <c r="F864" s="55"/>
      <c r="G864" s="58"/>
      <c r="H864" s="55"/>
      <c r="I864" s="73"/>
    </row>
    <row r="865">
      <c r="A865" s="70"/>
      <c r="B865" s="64"/>
      <c r="C865" s="64"/>
      <c r="D865" s="64"/>
      <c r="E865" s="68"/>
      <c r="F865" s="64"/>
      <c r="G865" s="65"/>
      <c r="H865" s="64"/>
      <c r="I865" s="66"/>
    </row>
    <row r="866">
      <c r="A866" s="54"/>
      <c r="B866" s="55"/>
      <c r="C866" s="55"/>
      <c r="D866" s="55"/>
      <c r="E866" s="72"/>
      <c r="F866" s="55"/>
      <c r="G866" s="58"/>
      <c r="H866" s="55"/>
      <c r="I866" s="73"/>
    </row>
    <row r="867">
      <c r="A867" s="70"/>
      <c r="B867" s="64"/>
      <c r="C867" s="64"/>
      <c r="D867" s="64"/>
      <c r="E867" s="68"/>
      <c r="F867" s="64"/>
      <c r="G867" s="65"/>
      <c r="H867" s="64"/>
      <c r="I867" s="66"/>
    </row>
    <row r="868">
      <c r="A868" s="54"/>
      <c r="B868" s="55"/>
      <c r="C868" s="55"/>
      <c r="D868" s="55"/>
      <c r="E868" s="72"/>
      <c r="F868" s="55"/>
      <c r="G868" s="58"/>
      <c r="H868" s="55"/>
      <c r="I868" s="73"/>
    </row>
    <row r="869">
      <c r="A869" s="70"/>
      <c r="B869" s="64"/>
      <c r="C869" s="64"/>
      <c r="D869" s="64"/>
      <c r="E869" s="68"/>
      <c r="F869" s="64"/>
      <c r="G869" s="65"/>
      <c r="H869" s="64"/>
      <c r="I869" s="66"/>
    </row>
    <row r="870">
      <c r="A870" s="54"/>
      <c r="B870" s="55"/>
      <c r="C870" s="55"/>
      <c r="D870" s="55"/>
      <c r="E870" s="72"/>
      <c r="F870" s="55"/>
      <c r="G870" s="58"/>
      <c r="H870" s="55"/>
      <c r="I870" s="73"/>
    </row>
    <row r="871">
      <c r="A871" s="70"/>
      <c r="B871" s="64"/>
      <c r="C871" s="64"/>
      <c r="D871" s="64"/>
      <c r="E871" s="68"/>
      <c r="F871" s="64"/>
      <c r="G871" s="65"/>
      <c r="H871" s="64"/>
      <c r="I871" s="66"/>
    </row>
    <row r="872">
      <c r="A872" s="54"/>
      <c r="B872" s="55"/>
      <c r="C872" s="55"/>
      <c r="D872" s="55"/>
      <c r="E872" s="72"/>
      <c r="F872" s="55"/>
      <c r="G872" s="58"/>
      <c r="H872" s="55"/>
      <c r="I872" s="73"/>
    </row>
    <row r="873">
      <c r="A873" s="70"/>
      <c r="B873" s="64"/>
      <c r="C873" s="64"/>
      <c r="D873" s="64"/>
      <c r="E873" s="68"/>
      <c r="F873" s="64"/>
      <c r="G873" s="65"/>
      <c r="H873" s="64"/>
      <c r="I873" s="66"/>
    </row>
    <row r="874">
      <c r="A874" s="54"/>
      <c r="B874" s="55"/>
      <c r="C874" s="55"/>
      <c r="D874" s="55"/>
      <c r="E874" s="72"/>
      <c r="F874" s="55"/>
      <c r="G874" s="58"/>
      <c r="H874" s="55"/>
      <c r="I874" s="73"/>
    </row>
    <row r="875">
      <c r="A875" s="70"/>
      <c r="B875" s="64"/>
      <c r="C875" s="64"/>
      <c r="D875" s="64"/>
      <c r="E875" s="68"/>
      <c r="F875" s="64"/>
      <c r="G875" s="65"/>
      <c r="H875" s="64"/>
      <c r="I875" s="66"/>
    </row>
    <row r="876">
      <c r="A876" s="54"/>
      <c r="B876" s="55"/>
      <c r="C876" s="55"/>
      <c r="D876" s="55"/>
      <c r="E876" s="72"/>
      <c r="F876" s="55"/>
      <c r="G876" s="58"/>
      <c r="H876" s="55"/>
      <c r="I876" s="73"/>
    </row>
    <row r="877">
      <c r="A877" s="70"/>
      <c r="B877" s="64"/>
      <c r="C877" s="64"/>
      <c r="D877" s="64"/>
      <c r="E877" s="68"/>
      <c r="F877" s="64"/>
      <c r="G877" s="65"/>
      <c r="H877" s="64"/>
      <c r="I877" s="66"/>
    </row>
    <row r="878">
      <c r="A878" s="54"/>
      <c r="B878" s="55"/>
      <c r="C878" s="55"/>
      <c r="D878" s="55"/>
      <c r="E878" s="72"/>
      <c r="F878" s="55"/>
      <c r="G878" s="58"/>
      <c r="H878" s="55"/>
      <c r="I878" s="73"/>
    </row>
    <row r="879">
      <c r="A879" s="70"/>
      <c r="B879" s="64"/>
      <c r="C879" s="64"/>
      <c r="D879" s="64"/>
      <c r="E879" s="68"/>
      <c r="F879" s="64"/>
      <c r="G879" s="65"/>
      <c r="H879" s="64"/>
      <c r="I879" s="66"/>
    </row>
    <row r="880">
      <c r="A880" s="54"/>
      <c r="B880" s="55"/>
      <c r="C880" s="55"/>
      <c r="D880" s="55"/>
      <c r="E880" s="72"/>
      <c r="F880" s="55"/>
      <c r="G880" s="58"/>
      <c r="H880" s="55"/>
      <c r="I880" s="73"/>
    </row>
    <row r="881">
      <c r="A881" s="70"/>
      <c r="B881" s="64"/>
      <c r="C881" s="64"/>
      <c r="D881" s="64"/>
      <c r="E881" s="68"/>
      <c r="F881" s="64"/>
      <c r="G881" s="65"/>
      <c r="H881" s="64"/>
      <c r="I881" s="66"/>
    </row>
    <row r="882">
      <c r="A882" s="54"/>
      <c r="B882" s="55"/>
      <c r="C882" s="55"/>
      <c r="D882" s="55"/>
      <c r="E882" s="72"/>
      <c r="F882" s="55"/>
      <c r="G882" s="58"/>
      <c r="H882" s="55"/>
      <c r="I882" s="73"/>
    </row>
    <row r="883">
      <c r="A883" s="70"/>
      <c r="B883" s="64"/>
      <c r="C883" s="64"/>
      <c r="D883" s="64"/>
      <c r="E883" s="68"/>
      <c r="F883" s="64"/>
      <c r="G883" s="65"/>
      <c r="H883" s="64"/>
      <c r="I883" s="66"/>
    </row>
    <row r="884">
      <c r="A884" s="54"/>
      <c r="B884" s="55"/>
      <c r="C884" s="55"/>
      <c r="D884" s="55"/>
      <c r="E884" s="72"/>
      <c r="F884" s="55"/>
      <c r="G884" s="58"/>
      <c r="H884" s="55"/>
      <c r="I884" s="73"/>
    </row>
    <row r="885">
      <c r="A885" s="70"/>
      <c r="B885" s="64"/>
      <c r="C885" s="64"/>
      <c r="D885" s="64"/>
      <c r="E885" s="68"/>
      <c r="F885" s="64"/>
      <c r="G885" s="65"/>
      <c r="H885" s="64"/>
      <c r="I885" s="66"/>
    </row>
    <row r="886">
      <c r="A886" s="54"/>
      <c r="B886" s="55"/>
      <c r="C886" s="55"/>
      <c r="D886" s="55"/>
      <c r="E886" s="72"/>
      <c r="F886" s="55"/>
      <c r="G886" s="58"/>
      <c r="H886" s="55"/>
      <c r="I886" s="73"/>
    </row>
    <row r="887">
      <c r="A887" s="70"/>
      <c r="B887" s="64"/>
      <c r="C887" s="64"/>
      <c r="D887" s="64"/>
      <c r="E887" s="68"/>
      <c r="F887" s="64"/>
      <c r="G887" s="65"/>
      <c r="H887" s="64"/>
      <c r="I887" s="66"/>
    </row>
    <row r="888">
      <c r="A888" s="54"/>
      <c r="B888" s="55"/>
      <c r="C888" s="55"/>
      <c r="D888" s="55"/>
      <c r="E888" s="72"/>
      <c r="F888" s="55"/>
      <c r="G888" s="58"/>
      <c r="H888" s="55"/>
      <c r="I888" s="73"/>
    </row>
    <row r="889">
      <c r="A889" s="70"/>
      <c r="B889" s="64"/>
      <c r="C889" s="64"/>
      <c r="D889" s="64"/>
      <c r="E889" s="68"/>
      <c r="F889" s="64"/>
      <c r="G889" s="65"/>
      <c r="H889" s="64"/>
      <c r="I889" s="66"/>
    </row>
    <row r="890">
      <c r="A890" s="54"/>
      <c r="B890" s="55"/>
      <c r="C890" s="55"/>
      <c r="D890" s="55"/>
      <c r="E890" s="72"/>
      <c r="F890" s="55"/>
      <c r="G890" s="58"/>
      <c r="H890" s="55"/>
      <c r="I890" s="73"/>
    </row>
    <row r="891">
      <c r="A891" s="70"/>
      <c r="B891" s="64"/>
      <c r="C891" s="64"/>
      <c r="D891" s="64"/>
      <c r="E891" s="68"/>
      <c r="F891" s="64"/>
      <c r="G891" s="65"/>
      <c r="H891" s="64"/>
      <c r="I891" s="66"/>
    </row>
    <row r="892">
      <c r="A892" s="54"/>
      <c r="B892" s="55"/>
      <c r="C892" s="55"/>
      <c r="D892" s="55"/>
      <c r="E892" s="72"/>
      <c r="F892" s="55"/>
      <c r="G892" s="58"/>
      <c r="H892" s="55"/>
      <c r="I892" s="73"/>
    </row>
    <row r="893">
      <c r="A893" s="70"/>
      <c r="B893" s="64"/>
      <c r="C893" s="64"/>
      <c r="D893" s="64"/>
      <c r="E893" s="68"/>
      <c r="F893" s="64"/>
      <c r="G893" s="65"/>
      <c r="H893" s="64"/>
      <c r="I893" s="66"/>
    </row>
    <row r="894">
      <c r="A894" s="54"/>
      <c r="B894" s="55"/>
      <c r="C894" s="55"/>
      <c r="D894" s="55"/>
      <c r="E894" s="72"/>
      <c r="F894" s="55"/>
      <c r="G894" s="58"/>
      <c r="H894" s="55"/>
      <c r="I894" s="73"/>
    </row>
    <row r="895">
      <c r="A895" s="70"/>
      <c r="B895" s="64"/>
      <c r="C895" s="64"/>
      <c r="D895" s="64"/>
      <c r="E895" s="68"/>
      <c r="F895" s="64"/>
      <c r="G895" s="65"/>
      <c r="H895" s="64"/>
      <c r="I895" s="66"/>
    </row>
    <row r="896">
      <c r="A896" s="54"/>
      <c r="B896" s="55"/>
      <c r="C896" s="55"/>
      <c r="D896" s="55"/>
      <c r="E896" s="72"/>
      <c r="F896" s="55"/>
      <c r="G896" s="58"/>
      <c r="H896" s="55"/>
      <c r="I896" s="73"/>
    </row>
    <row r="897">
      <c r="A897" s="70"/>
      <c r="B897" s="64"/>
      <c r="C897" s="64"/>
      <c r="D897" s="64"/>
      <c r="E897" s="68"/>
      <c r="F897" s="64"/>
      <c r="G897" s="65"/>
      <c r="H897" s="64"/>
      <c r="I897" s="66"/>
    </row>
    <row r="898">
      <c r="A898" s="54"/>
      <c r="B898" s="55"/>
      <c r="C898" s="55"/>
      <c r="D898" s="55"/>
      <c r="E898" s="72"/>
      <c r="F898" s="55"/>
      <c r="G898" s="58"/>
      <c r="H898" s="55"/>
      <c r="I898" s="73"/>
    </row>
    <row r="899">
      <c r="A899" s="70"/>
      <c r="B899" s="64"/>
      <c r="C899" s="64"/>
      <c r="D899" s="64"/>
      <c r="E899" s="68"/>
      <c r="F899" s="64"/>
      <c r="G899" s="65"/>
      <c r="H899" s="64"/>
      <c r="I899" s="66"/>
    </row>
    <row r="900">
      <c r="A900" s="54"/>
      <c r="B900" s="55"/>
      <c r="C900" s="55"/>
      <c r="D900" s="55"/>
      <c r="E900" s="72"/>
      <c r="F900" s="55"/>
      <c r="G900" s="58"/>
      <c r="H900" s="55"/>
      <c r="I900" s="73"/>
    </row>
    <row r="901">
      <c r="A901" s="70"/>
      <c r="B901" s="64"/>
      <c r="C901" s="64"/>
      <c r="D901" s="64"/>
      <c r="E901" s="68"/>
      <c r="F901" s="64"/>
      <c r="G901" s="65"/>
      <c r="H901" s="64"/>
      <c r="I901" s="66"/>
    </row>
    <row r="902">
      <c r="A902" s="54"/>
      <c r="B902" s="55"/>
      <c r="C902" s="55"/>
      <c r="D902" s="55"/>
      <c r="E902" s="72"/>
      <c r="F902" s="55"/>
      <c r="G902" s="58"/>
      <c r="H902" s="55"/>
      <c r="I902" s="73"/>
    </row>
    <row r="903">
      <c r="A903" s="70"/>
      <c r="B903" s="64"/>
      <c r="C903" s="64"/>
      <c r="D903" s="64"/>
      <c r="E903" s="68"/>
      <c r="F903" s="64"/>
      <c r="G903" s="65"/>
      <c r="H903" s="64"/>
      <c r="I903" s="66"/>
    </row>
    <row r="904">
      <c r="A904" s="54"/>
      <c r="B904" s="55"/>
      <c r="C904" s="55"/>
      <c r="D904" s="55"/>
      <c r="E904" s="72"/>
      <c r="F904" s="55"/>
      <c r="G904" s="58"/>
      <c r="H904" s="55"/>
      <c r="I904" s="73"/>
    </row>
    <row r="905">
      <c r="A905" s="70"/>
      <c r="B905" s="64"/>
      <c r="C905" s="64"/>
      <c r="D905" s="64"/>
      <c r="E905" s="68"/>
      <c r="F905" s="64"/>
      <c r="G905" s="65"/>
      <c r="H905" s="64"/>
      <c r="I905" s="66"/>
    </row>
    <row r="906">
      <c r="A906" s="54"/>
      <c r="B906" s="55"/>
      <c r="C906" s="55"/>
      <c r="D906" s="55"/>
      <c r="E906" s="72"/>
      <c r="F906" s="55"/>
      <c r="G906" s="58"/>
      <c r="H906" s="55"/>
      <c r="I906" s="73"/>
    </row>
    <row r="907">
      <c r="A907" s="70"/>
      <c r="B907" s="64"/>
      <c r="C907" s="64"/>
      <c r="D907" s="64"/>
      <c r="E907" s="68"/>
      <c r="F907" s="64"/>
      <c r="G907" s="65"/>
      <c r="H907" s="64"/>
      <c r="I907" s="66"/>
    </row>
    <row r="908">
      <c r="A908" s="54"/>
      <c r="B908" s="55"/>
      <c r="C908" s="55"/>
      <c r="D908" s="55"/>
      <c r="E908" s="72"/>
      <c r="F908" s="55"/>
      <c r="G908" s="58"/>
      <c r="H908" s="55"/>
      <c r="I908" s="73"/>
    </row>
    <row r="909">
      <c r="A909" s="70"/>
      <c r="B909" s="64"/>
      <c r="C909" s="64"/>
      <c r="D909" s="64"/>
      <c r="E909" s="68"/>
      <c r="F909" s="64"/>
      <c r="G909" s="65"/>
      <c r="H909" s="64"/>
      <c r="I909" s="66"/>
    </row>
    <row r="910">
      <c r="A910" s="54"/>
      <c r="B910" s="55"/>
      <c r="C910" s="55"/>
      <c r="D910" s="55"/>
      <c r="E910" s="72"/>
      <c r="F910" s="55"/>
      <c r="G910" s="58"/>
      <c r="H910" s="55"/>
      <c r="I910" s="73"/>
    </row>
    <row r="911">
      <c r="A911" s="70"/>
      <c r="B911" s="64"/>
      <c r="C911" s="64"/>
      <c r="D911" s="64"/>
      <c r="E911" s="68"/>
      <c r="F911" s="64"/>
      <c r="G911" s="65"/>
      <c r="H911" s="64"/>
      <c r="I911" s="66"/>
    </row>
    <row r="912">
      <c r="A912" s="54"/>
      <c r="B912" s="55"/>
      <c r="C912" s="55"/>
      <c r="D912" s="55"/>
      <c r="E912" s="72"/>
      <c r="F912" s="55"/>
      <c r="G912" s="58"/>
      <c r="H912" s="55"/>
      <c r="I912" s="73"/>
    </row>
    <row r="913">
      <c r="A913" s="70"/>
      <c r="B913" s="64"/>
      <c r="C913" s="64"/>
      <c r="D913" s="64"/>
      <c r="E913" s="68"/>
      <c r="F913" s="64"/>
      <c r="G913" s="65"/>
      <c r="H913" s="64"/>
      <c r="I913" s="66"/>
    </row>
    <row r="914">
      <c r="A914" s="54"/>
      <c r="B914" s="55"/>
      <c r="C914" s="55"/>
      <c r="D914" s="55"/>
      <c r="E914" s="72"/>
      <c r="F914" s="55"/>
      <c r="G914" s="58"/>
      <c r="H914" s="55"/>
      <c r="I914" s="73"/>
    </row>
    <row r="915">
      <c r="A915" s="70"/>
      <c r="B915" s="64"/>
      <c r="C915" s="64"/>
      <c r="D915" s="64"/>
      <c r="E915" s="68"/>
      <c r="F915" s="64"/>
      <c r="G915" s="65"/>
      <c r="H915" s="64"/>
      <c r="I915" s="66"/>
    </row>
    <row r="916">
      <c r="A916" s="54"/>
      <c r="B916" s="55"/>
      <c r="C916" s="55"/>
      <c r="D916" s="55"/>
      <c r="E916" s="72"/>
      <c r="F916" s="55"/>
      <c r="G916" s="58"/>
      <c r="H916" s="55"/>
      <c r="I916" s="73"/>
    </row>
    <row r="917">
      <c r="A917" s="70"/>
      <c r="B917" s="64"/>
      <c r="C917" s="64"/>
      <c r="D917" s="64"/>
      <c r="E917" s="68"/>
      <c r="F917" s="64"/>
      <c r="G917" s="65"/>
      <c r="H917" s="64"/>
      <c r="I917" s="66"/>
    </row>
    <row r="918">
      <c r="A918" s="54"/>
      <c r="B918" s="55"/>
      <c r="C918" s="55"/>
      <c r="D918" s="55"/>
      <c r="E918" s="72"/>
      <c r="F918" s="55"/>
      <c r="G918" s="58"/>
      <c r="H918" s="55"/>
      <c r="I918" s="73"/>
    </row>
    <row r="919">
      <c r="A919" s="70"/>
      <c r="B919" s="64"/>
      <c r="C919" s="64"/>
      <c r="D919" s="64"/>
      <c r="E919" s="68"/>
      <c r="F919" s="64"/>
      <c r="G919" s="65"/>
      <c r="H919" s="64"/>
      <c r="I919" s="66"/>
    </row>
    <row r="920">
      <c r="A920" s="54"/>
      <c r="B920" s="55"/>
      <c r="C920" s="55"/>
      <c r="D920" s="55"/>
      <c r="E920" s="72"/>
      <c r="F920" s="55"/>
      <c r="G920" s="58"/>
      <c r="H920" s="55"/>
      <c r="I920" s="73"/>
    </row>
    <row r="921">
      <c r="A921" s="70"/>
      <c r="B921" s="64"/>
      <c r="C921" s="64"/>
      <c r="D921" s="64"/>
      <c r="E921" s="68"/>
      <c r="F921" s="64"/>
      <c r="G921" s="65"/>
      <c r="H921" s="64"/>
      <c r="I921" s="66"/>
    </row>
    <row r="922">
      <c r="A922" s="54"/>
      <c r="B922" s="55"/>
      <c r="C922" s="55"/>
      <c r="D922" s="55"/>
      <c r="E922" s="72"/>
      <c r="F922" s="55"/>
      <c r="G922" s="58"/>
      <c r="H922" s="55"/>
      <c r="I922" s="73"/>
    </row>
    <row r="923">
      <c r="A923" s="70"/>
      <c r="B923" s="64"/>
      <c r="C923" s="64"/>
      <c r="D923" s="64"/>
      <c r="E923" s="68"/>
      <c r="F923" s="64"/>
      <c r="G923" s="65"/>
      <c r="H923" s="64"/>
      <c r="I923" s="66"/>
    </row>
    <row r="924">
      <c r="A924" s="54"/>
      <c r="B924" s="55"/>
      <c r="C924" s="55"/>
      <c r="D924" s="55"/>
      <c r="E924" s="72"/>
      <c r="F924" s="55"/>
      <c r="G924" s="58"/>
      <c r="H924" s="55"/>
      <c r="I924" s="73"/>
    </row>
    <row r="925">
      <c r="A925" s="70"/>
      <c r="B925" s="64"/>
      <c r="C925" s="64"/>
      <c r="D925" s="64"/>
      <c r="E925" s="68"/>
      <c r="F925" s="64"/>
      <c r="G925" s="65"/>
      <c r="H925" s="64"/>
      <c r="I925" s="66"/>
    </row>
    <row r="926">
      <c r="A926" s="54"/>
      <c r="B926" s="55"/>
      <c r="C926" s="55"/>
      <c r="D926" s="55"/>
      <c r="E926" s="72"/>
      <c r="F926" s="55"/>
      <c r="G926" s="58"/>
      <c r="H926" s="55"/>
      <c r="I926" s="73"/>
    </row>
    <row r="927">
      <c r="A927" s="70"/>
      <c r="B927" s="64"/>
      <c r="C927" s="64"/>
      <c r="D927" s="64"/>
      <c r="E927" s="68"/>
      <c r="F927" s="64"/>
      <c r="G927" s="65"/>
      <c r="H927" s="64"/>
      <c r="I927" s="66"/>
    </row>
    <row r="928">
      <c r="A928" s="54"/>
      <c r="B928" s="55"/>
      <c r="C928" s="55"/>
      <c r="D928" s="55"/>
      <c r="E928" s="72"/>
      <c r="F928" s="55"/>
      <c r="G928" s="58"/>
      <c r="H928" s="55"/>
      <c r="I928" s="73"/>
    </row>
    <row r="929">
      <c r="A929" s="70"/>
      <c r="B929" s="64"/>
      <c r="C929" s="64"/>
      <c r="D929" s="64"/>
      <c r="E929" s="68"/>
      <c r="F929" s="64"/>
      <c r="G929" s="65"/>
      <c r="H929" s="64"/>
      <c r="I929" s="66"/>
    </row>
    <row r="930">
      <c r="A930" s="54"/>
      <c r="B930" s="55"/>
      <c r="C930" s="55"/>
      <c r="D930" s="55"/>
      <c r="E930" s="72"/>
      <c r="F930" s="55"/>
      <c r="G930" s="58"/>
      <c r="H930" s="55"/>
      <c r="I930" s="73"/>
    </row>
    <row r="931">
      <c r="A931" s="70"/>
      <c r="B931" s="64"/>
      <c r="C931" s="64"/>
      <c r="D931" s="64"/>
      <c r="E931" s="68"/>
      <c r="F931" s="64"/>
      <c r="G931" s="65"/>
      <c r="H931" s="64"/>
      <c r="I931" s="66"/>
    </row>
    <row r="932">
      <c r="A932" s="54"/>
      <c r="B932" s="55"/>
      <c r="C932" s="55"/>
      <c r="D932" s="55"/>
      <c r="E932" s="72"/>
      <c r="F932" s="55"/>
      <c r="G932" s="58"/>
      <c r="H932" s="55"/>
      <c r="I932" s="73"/>
    </row>
    <row r="933">
      <c r="A933" s="70"/>
      <c r="B933" s="64"/>
      <c r="C933" s="64"/>
      <c r="D933" s="64"/>
      <c r="E933" s="68"/>
      <c r="F933" s="64"/>
      <c r="G933" s="65"/>
      <c r="H933" s="64"/>
      <c r="I933" s="66"/>
    </row>
    <row r="934">
      <c r="A934" s="54"/>
      <c r="B934" s="55"/>
      <c r="C934" s="55"/>
      <c r="D934" s="55"/>
      <c r="E934" s="72"/>
      <c r="F934" s="55"/>
      <c r="G934" s="58"/>
      <c r="H934" s="55"/>
      <c r="I934" s="73"/>
    </row>
    <row r="935">
      <c r="A935" s="70"/>
      <c r="B935" s="64"/>
      <c r="C935" s="64"/>
      <c r="D935" s="64"/>
      <c r="E935" s="68"/>
      <c r="F935" s="64"/>
      <c r="G935" s="65"/>
      <c r="H935" s="64"/>
      <c r="I935" s="66"/>
    </row>
    <row r="936">
      <c r="A936" s="54"/>
      <c r="B936" s="55"/>
      <c r="C936" s="55"/>
      <c r="D936" s="55"/>
      <c r="E936" s="72"/>
      <c r="F936" s="55"/>
      <c r="G936" s="58"/>
      <c r="H936" s="55"/>
      <c r="I936" s="73"/>
    </row>
    <row r="937">
      <c r="A937" s="70"/>
      <c r="B937" s="64"/>
      <c r="C937" s="64"/>
      <c r="D937" s="64"/>
      <c r="E937" s="68"/>
      <c r="F937" s="64"/>
      <c r="G937" s="65"/>
      <c r="H937" s="64"/>
      <c r="I937" s="66"/>
    </row>
    <row r="938">
      <c r="A938" s="54"/>
      <c r="B938" s="55"/>
      <c r="C938" s="55"/>
      <c r="D938" s="55"/>
      <c r="E938" s="72"/>
      <c r="F938" s="55"/>
      <c r="G938" s="58"/>
      <c r="H938" s="55"/>
      <c r="I938" s="73"/>
    </row>
    <row r="939">
      <c r="A939" s="70"/>
      <c r="B939" s="64"/>
      <c r="C939" s="64"/>
      <c r="D939" s="64"/>
      <c r="E939" s="68"/>
      <c r="F939" s="64"/>
      <c r="G939" s="65"/>
      <c r="H939" s="64"/>
      <c r="I939" s="66"/>
    </row>
    <row r="940">
      <c r="A940" s="54"/>
      <c r="B940" s="55"/>
      <c r="C940" s="55"/>
      <c r="D940" s="55"/>
      <c r="E940" s="72"/>
      <c r="F940" s="55"/>
      <c r="G940" s="58"/>
      <c r="H940" s="55"/>
      <c r="I940" s="73"/>
    </row>
    <row r="941">
      <c r="A941" s="70"/>
      <c r="B941" s="64"/>
      <c r="C941" s="64"/>
      <c r="D941" s="64"/>
      <c r="E941" s="68"/>
      <c r="F941" s="64"/>
      <c r="G941" s="65"/>
      <c r="H941" s="64"/>
      <c r="I941" s="66"/>
    </row>
    <row r="942">
      <c r="A942" s="54"/>
      <c r="B942" s="55"/>
      <c r="C942" s="55"/>
      <c r="D942" s="55"/>
      <c r="E942" s="72"/>
      <c r="F942" s="55"/>
      <c r="G942" s="58"/>
      <c r="H942" s="55"/>
      <c r="I942" s="73"/>
    </row>
    <row r="943">
      <c r="A943" s="70"/>
      <c r="B943" s="64"/>
      <c r="C943" s="64"/>
      <c r="D943" s="64"/>
      <c r="E943" s="68"/>
      <c r="F943" s="64"/>
      <c r="G943" s="65"/>
      <c r="H943" s="64"/>
      <c r="I943" s="66"/>
    </row>
    <row r="944">
      <c r="A944" s="54"/>
      <c r="B944" s="55"/>
      <c r="C944" s="55"/>
      <c r="D944" s="55"/>
      <c r="E944" s="72"/>
      <c r="F944" s="55"/>
      <c r="G944" s="58"/>
      <c r="H944" s="55"/>
      <c r="I944" s="73"/>
    </row>
    <row r="945">
      <c r="A945" s="70"/>
      <c r="B945" s="64"/>
      <c r="C945" s="64"/>
      <c r="D945" s="64"/>
      <c r="E945" s="68"/>
      <c r="F945" s="64"/>
      <c r="G945" s="65"/>
      <c r="H945" s="64"/>
      <c r="I945" s="66"/>
    </row>
    <row r="946">
      <c r="A946" s="54"/>
      <c r="B946" s="55"/>
      <c r="C946" s="55"/>
      <c r="D946" s="55"/>
      <c r="E946" s="72"/>
      <c r="F946" s="55"/>
      <c r="G946" s="58"/>
      <c r="H946" s="55"/>
      <c r="I946" s="73"/>
    </row>
    <row r="947">
      <c r="A947" s="70"/>
      <c r="B947" s="64"/>
      <c r="C947" s="64"/>
      <c r="D947" s="64"/>
      <c r="E947" s="68"/>
      <c r="F947" s="64"/>
      <c r="G947" s="65"/>
      <c r="H947" s="64"/>
      <c r="I947" s="66"/>
    </row>
    <row r="948">
      <c r="A948" s="54"/>
      <c r="B948" s="55"/>
      <c r="C948" s="55"/>
      <c r="D948" s="55"/>
      <c r="E948" s="72"/>
      <c r="F948" s="55"/>
      <c r="G948" s="58"/>
      <c r="H948" s="55"/>
      <c r="I948" s="73"/>
    </row>
    <row r="949">
      <c r="A949" s="70"/>
      <c r="B949" s="64"/>
      <c r="C949" s="64"/>
      <c r="D949" s="64"/>
      <c r="E949" s="68"/>
      <c r="F949" s="64"/>
      <c r="G949" s="65"/>
      <c r="H949" s="64"/>
      <c r="I949" s="66"/>
    </row>
    <row r="950">
      <c r="A950" s="54"/>
      <c r="B950" s="55"/>
      <c r="C950" s="55"/>
      <c r="D950" s="55"/>
      <c r="E950" s="72"/>
      <c r="F950" s="55"/>
      <c r="G950" s="58"/>
      <c r="H950" s="55"/>
      <c r="I950" s="73"/>
    </row>
    <row r="951">
      <c r="A951" s="70"/>
      <c r="B951" s="64"/>
      <c r="C951" s="64"/>
      <c r="D951" s="64"/>
      <c r="E951" s="68"/>
      <c r="F951" s="64"/>
      <c r="G951" s="65"/>
      <c r="H951" s="64"/>
      <c r="I951" s="66"/>
    </row>
    <row r="952">
      <c r="A952" s="54"/>
      <c r="B952" s="55"/>
      <c r="C952" s="55"/>
      <c r="D952" s="55"/>
      <c r="E952" s="72"/>
      <c r="F952" s="55"/>
      <c r="G952" s="58"/>
      <c r="H952" s="55"/>
      <c r="I952" s="73"/>
    </row>
    <row r="953">
      <c r="A953" s="70"/>
      <c r="B953" s="64"/>
      <c r="C953" s="64"/>
      <c r="D953" s="64"/>
      <c r="E953" s="68"/>
      <c r="F953" s="64"/>
      <c r="G953" s="65"/>
      <c r="H953" s="64"/>
      <c r="I953" s="66"/>
    </row>
    <row r="954">
      <c r="A954" s="54"/>
      <c r="B954" s="55"/>
      <c r="C954" s="55"/>
      <c r="D954" s="55"/>
      <c r="E954" s="72"/>
      <c r="F954" s="55"/>
      <c r="G954" s="58"/>
      <c r="H954" s="55"/>
      <c r="I954" s="73"/>
    </row>
    <row r="955">
      <c r="A955" s="70"/>
      <c r="B955" s="64"/>
      <c r="C955" s="64"/>
      <c r="D955" s="64"/>
      <c r="E955" s="68"/>
      <c r="F955" s="64"/>
      <c r="G955" s="65"/>
      <c r="H955" s="64"/>
      <c r="I955" s="66"/>
    </row>
    <row r="956">
      <c r="A956" s="54"/>
      <c r="B956" s="55"/>
      <c r="C956" s="55"/>
      <c r="D956" s="55"/>
      <c r="E956" s="72"/>
      <c r="F956" s="55"/>
      <c r="G956" s="58"/>
      <c r="H956" s="55"/>
      <c r="I956" s="73"/>
    </row>
    <row r="957">
      <c r="A957" s="70"/>
      <c r="B957" s="64"/>
      <c r="C957" s="64"/>
      <c r="D957" s="64"/>
      <c r="E957" s="68"/>
      <c r="F957" s="64"/>
      <c r="G957" s="65"/>
      <c r="H957" s="64"/>
      <c r="I957" s="66"/>
    </row>
    <row r="958">
      <c r="A958" s="54"/>
      <c r="B958" s="55"/>
      <c r="C958" s="55"/>
      <c r="D958" s="55"/>
      <c r="E958" s="72"/>
      <c r="F958" s="55"/>
      <c r="G958" s="58"/>
      <c r="H958" s="55"/>
      <c r="I958" s="73"/>
    </row>
    <row r="959">
      <c r="A959" s="70"/>
      <c r="B959" s="64"/>
      <c r="C959" s="64"/>
      <c r="D959" s="64"/>
      <c r="E959" s="68"/>
      <c r="F959" s="64"/>
      <c r="G959" s="65"/>
      <c r="H959" s="64"/>
      <c r="I959" s="66"/>
    </row>
    <row r="960">
      <c r="A960" s="54"/>
      <c r="B960" s="55"/>
      <c r="C960" s="55"/>
      <c r="D960" s="55"/>
      <c r="E960" s="72"/>
      <c r="F960" s="55"/>
      <c r="G960" s="58"/>
      <c r="H960" s="55"/>
      <c r="I960" s="73"/>
    </row>
    <row r="961">
      <c r="A961" s="70"/>
      <c r="B961" s="64"/>
      <c r="C961" s="64"/>
      <c r="D961" s="64"/>
      <c r="E961" s="68"/>
      <c r="F961" s="64"/>
      <c r="G961" s="65"/>
      <c r="H961" s="64"/>
      <c r="I961" s="66"/>
    </row>
    <row r="962">
      <c r="A962" s="54"/>
      <c r="B962" s="55"/>
      <c r="C962" s="55"/>
      <c r="D962" s="55"/>
      <c r="E962" s="72"/>
      <c r="F962" s="55"/>
      <c r="G962" s="58"/>
      <c r="H962" s="55"/>
      <c r="I962" s="73"/>
    </row>
    <row r="963">
      <c r="A963" s="70"/>
      <c r="B963" s="64"/>
      <c r="C963" s="64"/>
      <c r="D963" s="64"/>
      <c r="E963" s="68"/>
      <c r="F963" s="64"/>
      <c r="G963" s="65"/>
      <c r="H963" s="64"/>
      <c r="I963" s="66"/>
    </row>
    <row r="964">
      <c r="A964" s="54"/>
      <c r="B964" s="55"/>
      <c r="C964" s="55"/>
      <c r="D964" s="55"/>
      <c r="E964" s="72"/>
      <c r="F964" s="55"/>
      <c r="G964" s="58"/>
      <c r="H964" s="55"/>
      <c r="I964" s="73"/>
    </row>
    <row r="965">
      <c r="A965" s="70"/>
      <c r="B965" s="64"/>
      <c r="C965" s="64"/>
      <c r="D965" s="64"/>
      <c r="E965" s="68"/>
      <c r="F965" s="64"/>
      <c r="G965" s="65"/>
      <c r="H965" s="64"/>
      <c r="I965" s="66"/>
    </row>
    <row r="966">
      <c r="A966" s="54"/>
      <c r="B966" s="55"/>
      <c r="C966" s="55"/>
      <c r="D966" s="55"/>
      <c r="E966" s="72"/>
      <c r="F966" s="55"/>
      <c r="G966" s="58"/>
      <c r="H966" s="55"/>
      <c r="I966" s="73"/>
    </row>
    <row r="967">
      <c r="A967" s="70"/>
      <c r="B967" s="64"/>
      <c r="C967" s="64"/>
      <c r="D967" s="64"/>
      <c r="E967" s="68"/>
      <c r="F967" s="64"/>
      <c r="G967" s="65"/>
      <c r="H967" s="64"/>
      <c r="I967" s="66"/>
    </row>
    <row r="968">
      <c r="A968" s="54"/>
      <c r="B968" s="55"/>
      <c r="C968" s="55"/>
      <c r="D968" s="55"/>
      <c r="E968" s="72"/>
      <c r="F968" s="55"/>
      <c r="G968" s="58"/>
      <c r="H968" s="55"/>
      <c r="I968" s="73"/>
    </row>
    <row r="969">
      <c r="A969" s="70"/>
      <c r="B969" s="64"/>
      <c r="C969" s="64"/>
      <c r="D969" s="64"/>
      <c r="E969" s="68"/>
      <c r="F969" s="64"/>
      <c r="G969" s="65"/>
      <c r="H969" s="64"/>
      <c r="I969" s="66"/>
    </row>
    <row r="970">
      <c r="A970" s="54"/>
      <c r="B970" s="55"/>
      <c r="C970" s="55"/>
      <c r="D970" s="55"/>
      <c r="E970" s="72"/>
      <c r="F970" s="55"/>
      <c r="G970" s="58"/>
      <c r="H970" s="55"/>
      <c r="I970" s="73"/>
    </row>
    <row r="971">
      <c r="A971" s="70"/>
      <c r="B971" s="64"/>
      <c r="C971" s="64"/>
      <c r="D971" s="64"/>
      <c r="E971" s="68"/>
      <c r="F971" s="64"/>
      <c r="G971" s="65"/>
      <c r="H971" s="64"/>
      <c r="I971" s="66"/>
    </row>
    <row r="972">
      <c r="A972" s="54"/>
      <c r="B972" s="55"/>
      <c r="C972" s="55"/>
      <c r="D972" s="55"/>
      <c r="E972" s="72"/>
      <c r="F972" s="55"/>
      <c r="G972" s="58"/>
      <c r="H972" s="55"/>
      <c r="I972" s="73"/>
    </row>
    <row r="973">
      <c r="A973" s="70"/>
      <c r="B973" s="64"/>
      <c r="C973" s="64"/>
      <c r="D973" s="64"/>
      <c r="E973" s="68"/>
      <c r="F973" s="64"/>
      <c r="G973" s="65"/>
      <c r="H973" s="64"/>
      <c r="I973" s="66"/>
    </row>
    <row r="974">
      <c r="A974" s="54"/>
      <c r="B974" s="55"/>
      <c r="C974" s="55"/>
      <c r="D974" s="55"/>
      <c r="E974" s="72"/>
      <c r="F974" s="55"/>
      <c r="G974" s="58"/>
      <c r="H974" s="55"/>
      <c r="I974" s="73"/>
    </row>
    <row r="975">
      <c r="A975" s="70"/>
      <c r="B975" s="64"/>
      <c r="C975" s="64"/>
      <c r="D975" s="64"/>
      <c r="E975" s="68"/>
      <c r="F975" s="64"/>
      <c r="G975" s="65"/>
      <c r="H975" s="64"/>
      <c r="I975" s="66"/>
    </row>
    <row r="976">
      <c r="A976" s="54"/>
      <c r="B976" s="55"/>
      <c r="C976" s="55"/>
      <c r="D976" s="55"/>
      <c r="E976" s="72"/>
      <c r="F976" s="55"/>
      <c r="G976" s="58"/>
      <c r="H976" s="55"/>
      <c r="I976" s="73"/>
    </row>
    <row r="977">
      <c r="A977" s="70"/>
      <c r="B977" s="64"/>
      <c r="C977" s="64"/>
      <c r="D977" s="64"/>
      <c r="E977" s="68"/>
      <c r="F977" s="64"/>
      <c r="G977" s="65"/>
      <c r="H977" s="64"/>
      <c r="I977" s="66"/>
    </row>
    <row r="978">
      <c r="A978" s="54"/>
      <c r="B978" s="55"/>
      <c r="C978" s="55"/>
      <c r="D978" s="55"/>
      <c r="E978" s="72"/>
      <c r="F978" s="55"/>
      <c r="G978" s="58"/>
      <c r="H978" s="55"/>
      <c r="I978" s="73"/>
    </row>
    <row r="979">
      <c r="A979" s="70"/>
      <c r="B979" s="64"/>
      <c r="C979" s="64"/>
      <c r="D979" s="64"/>
      <c r="E979" s="68"/>
      <c r="F979" s="64"/>
      <c r="G979" s="65"/>
      <c r="H979" s="64"/>
      <c r="I979" s="66"/>
    </row>
    <row r="980">
      <c r="A980" s="54"/>
      <c r="B980" s="55"/>
      <c r="C980" s="55"/>
      <c r="D980" s="55"/>
      <c r="E980" s="72"/>
      <c r="F980" s="55"/>
      <c r="G980" s="58"/>
      <c r="H980" s="55"/>
      <c r="I980" s="73"/>
    </row>
    <row r="981">
      <c r="A981" s="70"/>
      <c r="B981" s="64"/>
      <c r="C981" s="64"/>
      <c r="D981" s="64"/>
      <c r="E981" s="68"/>
      <c r="F981" s="64"/>
      <c r="G981" s="65"/>
      <c r="H981" s="64"/>
      <c r="I981" s="66"/>
    </row>
    <row r="982">
      <c r="A982" s="54"/>
      <c r="B982" s="55"/>
      <c r="C982" s="55"/>
      <c r="D982" s="55"/>
      <c r="E982" s="72"/>
      <c r="F982" s="55"/>
      <c r="G982" s="58"/>
      <c r="H982" s="55"/>
      <c r="I982" s="73"/>
    </row>
    <row r="983">
      <c r="A983" s="70"/>
      <c r="B983" s="64"/>
      <c r="C983" s="64"/>
      <c r="D983" s="64"/>
      <c r="E983" s="68"/>
      <c r="F983" s="64"/>
      <c r="G983" s="65"/>
      <c r="H983" s="64"/>
      <c r="I983" s="66"/>
    </row>
    <row r="984">
      <c r="A984" s="54"/>
      <c r="B984" s="55"/>
      <c r="C984" s="55"/>
      <c r="D984" s="55"/>
      <c r="E984" s="72"/>
      <c r="F984" s="55"/>
      <c r="G984" s="58"/>
      <c r="H984" s="55"/>
      <c r="I984" s="73"/>
    </row>
    <row r="985">
      <c r="A985" s="70"/>
      <c r="B985" s="64"/>
      <c r="C985" s="64"/>
      <c r="D985" s="64"/>
      <c r="E985" s="68"/>
      <c r="F985" s="64"/>
      <c r="G985" s="65"/>
      <c r="H985" s="64"/>
      <c r="I985" s="66"/>
    </row>
    <row r="986">
      <c r="A986" s="54"/>
      <c r="B986" s="55"/>
      <c r="C986" s="55"/>
      <c r="D986" s="55"/>
      <c r="E986" s="72"/>
      <c r="F986" s="55"/>
      <c r="G986" s="58"/>
      <c r="H986" s="55"/>
      <c r="I986" s="73"/>
    </row>
    <row r="987">
      <c r="A987" s="70"/>
      <c r="B987" s="64"/>
      <c r="C987" s="64"/>
      <c r="D987" s="64"/>
      <c r="E987" s="68"/>
      <c r="F987" s="64"/>
      <c r="G987" s="65"/>
      <c r="H987" s="64"/>
      <c r="I987" s="66"/>
    </row>
    <row r="988">
      <c r="A988" s="54"/>
      <c r="B988" s="55"/>
      <c r="C988" s="55"/>
      <c r="D988" s="55"/>
      <c r="E988" s="72"/>
      <c r="F988" s="55"/>
      <c r="G988" s="58"/>
      <c r="H988" s="55"/>
      <c r="I988" s="73"/>
    </row>
    <row r="989">
      <c r="A989" s="70"/>
      <c r="B989" s="64"/>
      <c r="C989" s="64"/>
      <c r="D989" s="64"/>
      <c r="E989" s="68"/>
      <c r="F989" s="64"/>
      <c r="G989" s="65"/>
      <c r="H989" s="64"/>
      <c r="I989" s="66"/>
    </row>
    <row r="990">
      <c r="A990" s="54"/>
      <c r="B990" s="55"/>
      <c r="C990" s="55"/>
      <c r="D990" s="55"/>
      <c r="E990" s="72"/>
      <c r="F990" s="55"/>
      <c r="G990" s="58"/>
      <c r="H990" s="55"/>
      <c r="I990" s="73"/>
    </row>
    <row r="991">
      <c r="A991" s="70"/>
      <c r="B991" s="64"/>
      <c r="C991" s="64"/>
      <c r="D991" s="64"/>
      <c r="E991" s="68"/>
      <c r="F991" s="64"/>
      <c r="G991" s="65"/>
      <c r="H991" s="64"/>
      <c r="I991" s="66"/>
    </row>
    <row r="992">
      <c r="A992" s="54"/>
      <c r="B992" s="55"/>
      <c r="C992" s="55"/>
      <c r="D992" s="55"/>
      <c r="E992" s="72"/>
      <c r="F992" s="55"/>
      <c r="G992" s="58"/>
      <c r="H992" s="55"/>
      <c r="I992" s="73"/>
    </row>
    <row r="993">
      <c r="A993" s="70"/>
      <c r="B993" s="64"/>
      <c r="C993" s="64"/>
      <c r="D993" s="64"/>
      <c r="E993" s="68"/>
      <c r="F993" s="64"/>
      <c r="G993" s="65"/>
      <c r="H993" s="64"/>
      <c r="I993" s="66"/>
    </row>
    <row r="994">
      <c r="A994" s="54"/>
      <c r="B994" s="55"/>
      <c r="C994" s="55"/>
      <c r="D994" s="55"/>
      <c r="E994" s="72"/>
      <c r="F994" s="55"/>
      <c r="G994" s="58"/>
      <c r="H994" s="55"/>
      <c r="I994" s="73"/>
    </row>
    <row r="995">
      <c r="A995" s="70"/>
      <c r="B995" s="64"/>
      <c r="C995" s="64"/>
      <c r="D995" s="64"/>
      <c r="E995" s="68"/>
      <c r="F995" s="64"/>
      <c r="G995" s="65"/>
      <c r="H995" s="64"/>
      <c r="I995" s="66"/>
    </row>
    <row r="996">
      <c r="A996" s="54"/>
      <c r="B996" s="55"/>
      <c r="C996" s="55"/>
      <c r="D996" s="55"/>
      <c r="E996" s="72"/>
      <c r="F996" s="55"/>
      <c r="G996" s="58"/>
      <c r="H996" s="55"/>
      <c r="I996" s="73"/>
    </row>
    <row r="997">
      <c r="A997" s="70"/>
      <c r="B997" s="64"/>
      <c r="C997" s="64"/>
      <c r="D997" s="64"/>
      <c r="E997" s="68"/>
      <c r="F997" s="64"/>
      <c r="G997" s="65"/>
      <c r="H997" s="64"/>
      <c r="I997" s="66"/>
    </row>
    <row r="998">
      <c r="A998" s="54"/>
      <c r="B998" s="55"/>
      <c r="C998" s="55"/>
      <c r="D998" s="55"/>
      <c r="E998" s="72"/>
      <c r="F998" s="55"/>
      <c r="G998" s="58"/>
      <c r="H998" s="55"/>
      <c r="I998" s="73"/>
    </row>
    <row r="999">
      <c r="A999" s="70"/>
      <c r="B999" s="64"/>
      <c r="C999" s="64"/>
      <c r="D999" s="64"/>
      <c r="E999" s="68"/>
      <c r="F999" s="64"/>
      <c r="G999" s="65"/>
      <c r="H999" s="64"/>
      <c r="I999" s="66"/>
    </row>
    <row r="1000">
      <c r="A1000" s="54"/>
      <c r="B1000" s="55"/>
      <c r="C1000" s="55"/>
      <c r="D1000" s="55"/>
      <c r="E1000" s="72"/>
      <c r="F1000" s="55"/>
      <c r="G1000" s="58"/>
      <c r="H1000" s="55"/>
      <c r="I1000" s="73"/>
    </row>
    <row r="1001">
      <c r="A1001" s="74"/>
      <c r="B1001" s="75"/>
      <c r="C1001" s="75"/>
      <c r="D1001" s="75"/>
      <c r="E1001" s="76"/>
      <c r="F1001" s="75"/>
      <c r="G1001" s="77"/>
      <c r="H1001" s="75"/>
      <c r="I1001" s="78"/>
    </row>
  </sheetData>
  <drawing r:id="rId1"/>
  <tableParts count="1">
    <tablePart r:id="rId3"/>
  </tableParts>
</worksheet>
</file>