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_ANALYSIS\Excel\"/>
    </mc:Choice>
  </mc:AlternateContent>
  <xr:revisionPtr revIDLastSave="0" documentId="13_ncr:1_{B30426E2-96CF-4881-A88F-791BB213888F}" xr6:coauthVersionLast="36" xr6:coauthVersionMax="36" xr10:uidLastSave="{00000000-0000-0000-0000-000000000000}"/>
  <bookViews>
    <workbookView minimized="1" xWindow="0" yWindow="0" windowWidth="15345" windowHeight="4920" firstSheet="3" activeTab="3" xr2:uid="{AA61E975-1775-487C-AFFC-E962A2E2875A}"/>
  </bookViews>
  <sheets>
    <sheet name="MAX-MIN" sheetId="1" r:id="rId1"/>
    <sheet name="IF-IFS" sheetId="2" r:id="rId2"/>
    <sheet name="LEN" sheetId="3" r:id="rId3"/>
    <sheet name="LEFT-RIGHT" sheetId="4" r:id="rId4"/>
    <sheet name="DATE TO TEXT" sheetId="5" r:id="rId5"/>
    <sheet name="TRIM" sheetId="6" r:id="rId6"/>
    <sheet name="CONCATENATE" sheetId="7" r:id="rId7"/>
    <sheet name="SUBSTITUTE" sheetId="8" r:id="rId8"/>
    <sheet name="SUM-SUMIFS" sheetId="9" r:id="rId9"/>
    <sheet name="COUNT-COUNTIF" sheetId="10" r:id="rId10"/>
    <sheet name="DAYS-NETWORKDAYS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1" l="1"/>
  <c r="M4" i="11"/>
  <c r="M5" i="11"/>
  <c r="M6" i="11"/>
  <c r="M7" i="11"/>
  <c r="M8" i="11"/>
  <c r="M9" i="11"/>
  <c r="M10" i="11"/>
  <c r="M2" i="11"/>
  <c r="L6" i="11"/>
  <c r="L3" i="11"/>
  <c r="L4" i="11"/>
  <c r="L5" i="11"/>
  <c r="L7" i="11"/>
  <c r="L8" i="11"/>
  <c r="L9" i="11"/>
  <c r="L10" i="11"/>
  <c r="L2" i="11"/>
  <c r="J2" i="10"/>
  <c r="I2" i="10"/>
  <c r="H2" i="10"/>
  <c r="J2" i="9"/>
  <c r="I2" i="9"/>
  <c r="H2" i="9"/>
  <c r="J3" i="8"/>
  <c r="J4" i="8"/>
  <c r="J5" i="8"/>
  <c r="J6" i="8"/>
  <c r="J7" i="8"/>
  <c r="J8" i="8"/>
  <c r="J9" i="8"/>
  <c r="J10" i="8"/>
  <c r="J2" i="8"/>
  <c r="I3" i="8"/>
  <c r="I4" i="8"/>
  <c r="I5" i="8"/>
  <c r="I6" i="8"/>
  <c r="I7" i="8"/>
  <c r="I8" i="8"/>
  <c r="I9" i="8"/>
  <c r="I10" i="8"/>
  <c r="I2" i="8"/>
  <c r="K3" i="8"/>
  <c r="K4" i="8"/>
  <c r="K5" i="8"/>
  <c r="K6" i="8"/>
  <c r="K7" i="8"/>
  <c r="K8" i="8"/>
  <c r="K9" i="8"/>
  <c r="K10" i="8"/>
  <c r="K2" i="8"/>
  <c r="H3" i="8"/>
  <c r="H4" i="8"/>
  <c r="H5" i="8"/>
  <c r="H6" i="8"/>
  <c r="H7" i="8"/>
  <c r="H8" i="8"/>
  <c r="H9" i="8"/>
  <c r="H10" i="8"/>
  <c r="H2" i="8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H3" i="6"/>
  <c r="H4" i="6"/>
  <c r="H5" i="6"/>
  <c r="H6" i="6"/>
  <c r="H7" i="6"/>
  <c r="H8" i="6"/>
  <c r="H9" i="6"/>
  <c r="H10" i="6"/>
  <c r="H2" i="6"/>
  <c r="K3" i="5"/>
  <c r="K4" i="5"/>
  <c r="K5" i="5"/>
  <c r="K6" i="5"/>
  <c r="K7" i="5"/>
  <c r="K8" i="5"/>
  <c r="K9" i="5"/>
  <c r="K10" i="5"/>
  <c r="K2" i="5"/>
  <c r="J3" i="5"/>
  <c r="J4" i="5"/>
  <c r="J5" i="5"/>
  <c r="J6" i="5"/>
  <c r="J7" i="5"/>
  <c r="J8" i="5"/>
  <c r="J9" i="5"/>
  <c r="J10" i="5"/>
  <c r="J2" i="5"/>
  <c r="H3" i="4"/>
  <c r="M3" i="4" s="1"/>
  <c r="H4" i="4"/>
  <c r="M4" i="4" s="1"/>
  <c r="H5" i="4"/>
  <c r="M5" i="4" s="1"/>
  <c r="H6" i="4"/>
  <c r="M6" i="4" s="1"/>
  <c r="H7" i="4"/>
  <c r="M7" i="4" s="1"/>
  <c r="H8" i="4"/>
  <c r="M8" i="4" s="1"/>
  <c r="H9" i="4"/>
  <c r="M9" i="4" s="1"/>
  <c r="H10" i="4"/>
  <c r="M10" i="4" s="1"/>
  <c r="H2" i="4"/>
  <c r="M2" i="4" s="1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3" l="1"/>
  <c r="J4" i="3"/>
  <c r="J5" i="3"/>
  <c r="J6" i="3"/>
  <c r="J7" i="3"/>
  <c r="J8" i="3"/>
  <c r="J9" i="3"/>
  <c r="J10" i="3"/>
  <c r="J2" i="3"/>
  <c r="K3" i="2"/>
  <c r="K4" i="2"/>
  <c r="K5" i="2"/>
  <c r="K6" i="2"/>
  <c r="K7" i="2"/>
  <c r="K8" i="2"/>
  <c r="K9" i="2"/>
  <c r="K10" i="2"/>
  <c r="K2" i="2"/>
  <c r="J3" i="2"/>
  <c r="J4" i="2"/>
  <c r="J5" i="2"/>
  <c r="J6" i="2"/>
  <c r="J7" i="2"/>
  <c r="J8" i="2"/>
  <c r="J9" i="2"/>
  <c r="J10" i="2"/>
  <c r="J2" i="2"/>
  <c r="K3" i="1"/>
  <c r="J3" i="1"/>
  <c r="K2" i="1"/>
  <c r="J2" i="1"/>
</calcChain>
</file>

<file path=xl/sharedStrings.xml><?xml version="1.0" encoding="utf-8"?>
<sst xmlns="http://schemas.openxmlformats.org/spreadsheetml/2006/main" count="543" uniqueCount="91">
  <si>
    <t>EmployeeID</t>
  </si>
  <si>
    <t>FirstName</t>
  </si>
  <si>
    <t>LastName</t>
  </si>
  <si>
    <t>Age</t>
  </si>
  <si>
    <t>Gender</t>
  </si>
  <si>
    <t>JobTitle</t>
  </si>
  <si>
    <t>Salary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</si>
  <si>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</si>
  <si>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</si>
  <si>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</si>
  <si>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</si>
  <si>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</si>
  <si>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</si>
  <si>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</si>
  <si>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</si>
  <si>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</si>
  <si>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</si>
  <si>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</si>
  <si>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</si>
  <si>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</si>
  <si>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</si>
  <si>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</si>
  <si>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</si>
  <si>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</si>
  <si>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</si>
  <si>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</si>
  <si>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</si>
  <si>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</si>
  <si>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</si>
  <si>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</si>
  <si>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</si>
  <si>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</si>
  <si>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</si>
  <si>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Start Date</t>
  </si>
  <si>
    <t>End Date</t>
  </si>
  <si>
    <t>Max</t>
  </si>
  <si>
    <t>Min</t>
  </si>
  <si>
    <t>IF</t>
  </si>
  <si>
    <t>IFS</t>
  </si>
  <si>
    <t>LEN(C2 TO C10)</t>
  </si>
  <si>
    <t>Email</t>
  </si>
  <si>
    <t>Jim.Halpert@DunderMifflin.com</t>
  </si>
  <si>
    <t>Pam.Beasley@DunderMifflin.com</t>
  </si>
  <si>
    <t>Dwight.Schrute@DunderMifflin.com</t>
  </si>
  <si>
    <t>Angela.Martin@DunderMifflin.com</t>
  </si>
  <si>
    <t>Toby.Flenderson@DunderMifflin.com</t>
  </si>
  <si>
    <t>Michael.Scott@DunderMifflin.com</t>
  </si>
  <si>
    <t>Meredith.Palmer@DunderMifflin.com</t>
  </si>
  <si>
    <t>Stanley.Hudson@DunderMifflin.com</t>
  </si>
  <si>
    <t>Kevin.Malone@DunderMifflin.com</t>
  </si>
  <si>
    <t>Left</t>
  </si>
  <si>
    <t>Right</t>
  </si>
  <si>
    <t>Date</t>
  </si>
  <si>
    <t>Date To Text(dd/mm/yyyy)</t>
  </si>
  <si>
    <t xml:space="preserve">  Schrute</t>
  </si>
  <si>
    <t xml:space="preserve">    Scott</t>
  </si>
  <si>
    <t xml:space="preserve">  Hudson</t>
  </si>
  <si>
    <t>TRIM(C2:C10)</t>
  </si>
  <si>
    <t>Full Name</t>
  </si>
  <si>
    <t>Date Text</t>
  </si>
  <si>
    <t>with 1 instance</t>
  </si>
  <si>
    <t>with 2 intsance</t>
  </si>
  <si>
    <t>with no instance</t>
  </si>
  <si>
    <t>SUM</t>
  </si>
  <si>
    <t>SUMIF</t>
  </si>
  <si>
    <t>SUMIFS</t>
  </si>
  <si>
    <t>COUNT</t>
  </si>
  <si>
    <t>COUNTIF</t>
  </si>
  <si>
    <t>COUNTIFS</t>
  </si>
  <si>
    <t>DAYS</t>
  </si>
  <si>
    <t>NETWORKDAYS</t>
  </si>
  <si>
    <t>TextStartDate</t>
  </si>
  <si>
    <t>TextEndDate</t>
  </si>
  <si>
    <t>2/11/2001</t>
  </si>
  <si>
    <t>10/3/1999</t>
  </si>
  <si>
    <t>7/4/2000</t>
  </si>
  <si>
    <t>1/5/2000</t>
  </si>
  <si>
    <t>5/6/2001</t>
  </si>
  <si>
    <t>12/7/1995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</si>
  <si>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</si>
  <si>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</si>
  <si>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</si>
  <si>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</si>
  <si>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</si>
  <si>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</si>
  <si>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</si>
  <si>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</si>
  <si>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</si>
  <si>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10/4/2013</t>
  </si>
  <si>
    <t>4/22/2015</t>
  </si>
  <si>
    <t>9/14/2011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</si>
</sst>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tanley.Hudson@DunderMifflin.com" TargetMode="External"/><Relationship Id="rId3" Type="http://schemas.openxmlformats.org/officeDocument/2006/relationships/hyperlink" Target="mailto:Dwight.Schrute@DunderMifflin.com" TargetMode="External"/><Relationship Id="rId7" Type="http://schemas.openxmlformats.org/officeDocument/2006/relationships/hyperlink" Target="mailto:Meredith.Palmer@DunderMifflin.com" TargetMode="External"/><Relationship Id="rId2" Type="http://schemas.openxmlformats.org/officeDocument/2006/relationships/hyperlink" Target="mailto:Pam.Beasley@DunderMifflin.com" TargetMode="External"/><Relationship Id="rId1" Type="http://schemas.openxmlformats.org/officeDocument/2006/relationships/hyperlink" Target="mailto:Jim.Halpert@DunderMifflin.com" TargetMode="External"/><Relationship Id="rId6" Type="http://schemas.openxmlformats.org/officeDocument/2006/relationships/hyperlink" Target="mailto:Michael.Scott@DunderMifflin.com" TargetMode="External"/><Relationship Id="rId5" Type="http://schemas.openxmlformats.org/officeDocument/2006/relationships/hyperlink" Target="mailto:Toby.Flenderson@DunderMifflin.com" TargetMode="External"/><Relationship Id="rId4" Type="http://schemas.openxmlformats.org/officeDocument/2006/relationships/hyperlink" Target="mailto:Angela.Martin@DunderMifflin.com" TargetMode="External"/><Relationship Id="rId9" Type="http://schemas.openxmlformats.org/officeDocument/2006/relationships/hyperlink" Target="mailto:Kevin.Malone@DunderMiffl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7AC9E-6BFD-48BB-AF86-334F20B1F171}">
  <dimension ref="A1:K10"/>
  <sheetViews>
    <sheetView workbookViewId="0">
      <selection activeCell="F10" sqref="A1:F10"/>
    </sheetView>
  </sheetViews>
  <sheetFormatPr defaultRowHeight="15" x14ac:dyDescent="0.25"/>
  <cols>
    <col min="1" max="1" width="11.7109375" customWidth="1"/>
    <col min="2" max="2" width="12.5703125" customWidth="1"/>
    <col min="3" max="3" width="11.7109375" customWidth="1"/>
    <col min="4" max="4" width="8" customWidth="1"/>
    <col min="5" max="5" width="13.7109375" customWidth="1"/>
    <col min="6" max="6" width="18.42578125" customWidth="1"/>
    <col min="7" max="7" width="12.42578125" customWidth="1"/>
    <col min="8" max="8" width="15" customWidth="1"/>
    <col min="9" max="9" width="14.28515625" customWidth="1"/>
    <col min="10" max="11" width="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  <c r="I1" t="s">
        <v>34</v>
      </c>
      <c r="J1" t="s">
        <v>35</v>
      </c>
      <c r="K1" t="s">
        <v>36</v>
      </c>
    </row>
    <row r="2" spans="1:11" x14ac:dyDescent="0.25">
      <c r="A2">
        <v>1001</v>
      </c>
      <c r="B2" t="s">
        <v>7</v>
      </c>
      <c r="C2" t="s">
        <v>8</v>
      </c>
      <c r="D2">
        <v>30</v>
      </c>
      <c r="E2" t="s">
        <v>9</v>
      </c>
      <c r="F2" t="s">
        <v>10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MIN(I2:I10)</f>
        <v>40800</v>
      </c>
    </row>
    <row r="3" spans="1:11" x14ac:dyDescent="0.25">
      <c r="A3">
        <v>1002</v>
      </c>
      <c r="B3" t="s">
        <v>11</v>
      </c>
      <c r="C3" t="s">
        <v>12</v>
      </c>
      <c r="D3">
        <v>30</v>
      </c>
      <c r="E3" t="s">
        <v>13</v>
      </c>
      <c r="F3" t="s">
        <v>14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25">
      <c r="A4">
        <v>1003</v>
      </c>
      <c r="B4" t="s">
        <v>15</v>
      </c>
      <c r="C4" t="s">
        <v>16</v>
      </c>
      <c r="D4">
        <v>29</v>
      </c>
      <c r="E4" t="s">
        <v>9</v>
      </c>
      <c r="F4" t="s">
        <v>10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17</v>
      </c>
      <c r="C5" t="s">
        <v>18</v>
      </c>
      <c r="D5">
        <v>31</v>
      </c>
      <c r="E5" t="s">
        <v>13</v>
      </c>
      <c r="F5" t="s">
        <v>19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20</v>
      </c>
      <c r="C6" t="s">
        <v>21</v>
      </c>
      <c r="D6">
        <v>32</v>
      </c>
      <c r="E6" t="s">
        <v>9</v>
      </c>
      <c r="F6" t="s">
        <v>22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23</v>
      </c>
      <c r="C7" t="s">
        <v>24</v>
      </c>
      <c r="D7">
        <v>35</v>
      </c>
      <c r="E7" t="s">
        <v>9</v>
      </c>
      <c r="F7" t="s">
        <v>25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26</v>
      </c>
      <c r="C8" t="s">
        <v>27</v>
      </c>
      <c r="D8">
        <v>32</v>
      </c>
      <c r="E8" t="s">
        <v>13</v>
      </c>
      <c r="F8" t="s">
        <v>28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29</v>
      </c>
      <c r="C9" t="s">
        <v>30</v>
      </c>
      <c r="D9">
        <v>38</v>
      </c>
      <c r="E9" t="s">
        <v>9</v>
      </c>
      <c r="F9" t="s">
        <v>10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31</v>
      </c>
      <c r="C10" t="s">
        <v>32</v>
      </c>
      <c r="D10">
        <v>31</v>
      </c>
      <c r="E10" t="s">
        <v>9</v>
      </c>
      <c r="F10" t="s">
        <v>19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0EC3-ABFA-46F4-B990-7DE09DC0FB89}">
  <dimension ref="A1:J10"/>
  <sheetViews>
    <sheetView workbookViewId="0">
      <selection activeCell="J3" sqref="J3"/>
    </sheetView>
  </sheetViews>
  <sheetFormatPr defaultRowHeight="15" x14ac:dyDescent="0.25"/>
  <cols>
    <col min="1" max="1" width="11.28515625" customWidth="1"/>
    <col min="2" max="3" width="11.5703125" customWidth="1"/>
    <col min="6" max="6" width="17.42578125" customWidth="1"/>
    <col min="10" max="10" width="10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66</v>
      </c>
      <c r="I1" t="s">
        <v>67</v>
      </c>
      <c r="J1" t="s">
        <v>68</v>
      </c>
    </row>
    <row r="2" spans="1:10" x14ac:dyDescent="0.25">
      <c r="A2">
        <v>1001</v>
      </c>
      <c r="B2" t="s">
        <v>7</v>
      </c>
      <c r="C2" t="s">
        <v>8</v>
      </c>
      <c r="D2">
        <v>30</v>
      </c>
      <c r="E2" t="s">
        <v>9</v>
      </c>
      <c r="F2" t="s">
        <v>10</v>
      </c>
      <c r="G2">
        <v>45000</v>
      </c>
      <c r="H2">
        <f>COUNT(G2:G10)</f>
        <v>9</v>
      </c>
      <c r="I2">
        <f>COUNTIF(G2:G10,"&gt;45000")</f>
        <v>5</v>
      </c>
      <c r="J2">
        <f>COUNTIFS(A2:A10,"&gt;1005",E2:E10,"Male")</f>
        <v>3</v>
      </c>
    </row>
    <row r="3" spans="1:10" x14ac:dyDescent="0.25">
      <c r="A3">
        <v>1002</v>
      </c>
      <c r="B3" t="s">
        <v>11</v>
      </c>
      <c r="C3" t="s">
        <v>12</v>
      </c>
      <c r="D3">
        <v>30</v>
      </c>
      <c r="E3" t="s">
        <v>13</v>
      </c>
      <c r="F3" t="s">
        <v>14</v>
      </c>
      <c r="G3">
        <v>36000</v>
      </c>
    </row>
    <row r="4" spans="1:10" x14ac:dyDescent="0.25">
      <c r="A4">
        <v>1003</v>
      </c>
      <c r="B4" t="s">
        <v>15</v>
      </c>
      <c r="C4" t="s">
        <v>16</v>
      </c>
      <c r="D4">
        <v>29</v>
      </c>
      <c r="E4" t="s">
        <v>9</v>
      </c>
      <c r="F4" t="s">
        <v>10</v>
      </c>
      <c r="G4">
        <v>63000</v>
      </c>
    </row>
    <row r="5" spans="1:10" x14ac:dyDescent="0.25">
      <c r="A5">
        <v>1004</v>
      </c>
      <c r="B5" t="s">
        <v>17</v>
      </c>
      <c r="C5" t="s">
        <v>18</v>
      </c>
      <c r="D5">
        <v>31</v>
      </c>
      <c r="E5" t="s">
        <v>13</v>
      </c>
      <c r="F5" t="s">
        <v>19</v>
      </c>
      <c r="G5">
        <v>47000</v>
      </c>
    </row>
    <row r="6" spans="1:10" x14ac:dyDescent="0.25">
      <c r="A6">
        <v>1005</v>
      </c>
      <c r="B6" t="s">
        <v>20</v>
      </c>
      <c r="C6" t="s">
        <v>21</v>
      </c>
      <c r="D6">
        <v>32</v>
      </c>
      <c r="E6" t="s">
        <v>9</v>
      </c>
      <c r="F6" t="s">
        <v>22</v>
      </c>
      <c r="G6">
        <v>50000</v>
      </c>
    </row>
    <row r="7" spans="1:10" x14ac:dyDescent="0.25">
      <c r="A7">
        <v>1006</v>
      </c>
      <c r="B7" t="s">
        <v>23</v>
      </c>
      <c r="C7" t="s">
        <v>24</v>
      </c>
      <c r="D7">
        <v>35</v>
      </c>
      <c r="E7" t="s">
        <v>9</v>
      </c>
      <c r="F7" t="s">
        <v>25</v>
      </c>
      <c r="G7">
        <v>65000</v>
      </c>
    </row>
    <row r="8" spans="1:10" x14ac:dyDescent="0.25">
      <c r="A8">
        <v>1007</v>
      </c>
      <c r="B8" t="s">
        <v>26</v>
      </c>
      <c r="C8" t="s">
        <v>27</v>
      </c>
      <c r="D8">
        <v>32</v>
      </c>
      <c r="E8" t="s">
        <v>13</v>
      </c>
      <c r="F8" t="s">
        <v>28</v>
      </c>
      <c r="G8">
        <v>41000</v>
      </c>
    </row>
    <row r="9" spans="1:10" x14ac:dyDescent="0.25">
      <c r="A9">
        <v>1008</v>
      </c>
      <c r="B9" t="s">
        <v>29</v>
      </c>
      <c r="C9" t="s">
        <v>30</v>
      </c>
      <c r="D9">
        <v>38</v>
      </c>
      <c r="E9" t="s">
        <v>9</v>
      </c>
      <c r="F9" t="s">
        <v>10</v>
      </c>
      <c r="G9">
        <v>48000</v>
      </c>
    </row>
    <row r="10" spans="1:10" x14ac:dyDescent="0.25">
      <c r="A10">
        <v>1009</v>
      </c>
      <c r="B10" t="s">
        <v>31</v>
      </c>
      <c r="C10" t="s">
        <v>32</v>
      </c>
      <c r="D10">
        <v>31</v>
      </c>
      <c r="E10" t="s">
        <v>9</v>
      </c>
      <c r="F10" t="s">
        <v>19</v>
      </c>
      <c r="G10">
        <v>42000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9E77-7430-4810-A330-8B574B495CC6}">
  <dimension ref="A1:M10"/>
  <sheetViews>
    <sheetView workbookViewId="0">
      <selection activeCell="N6" sqref="N6"/>
    </sheetView>
  </sheetViews>
  <sheetFormatPr defaultRowHeight="15" x14ac:dyDescent="0.25"/>
  <cols>
    <col min="1" max="1" width="11.85546875" customWidth="1"/>
    <col min="2" max="2" width="12" customWidth="1"/>
    <col min="3" max="3" width="12.28515625" customWidth="1"/>
    <col min="6" max="6" width="20" customWidth="1"/>
    <col min="8" max="8" width="13.5703125" customWidth="1"/>
    <col min="9" max="9" width="13.42578125" customWidth="1"/>
    <col min="10" max="10" width="13.85546875" customWidth="1"/>
    <col min="11" max="11" width="14.140625" customWidth="1"/>
    <col min="12" max="12" width="13.42578125" customWidth="1"/>
    <col min="13" max="13" width="15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  <c r="I1" t="s">
        <v>34</v>
      </c>
      <c r="J1" t="s">
        <v>71</v>
      </c>
      <c r="K1" t="s">
        <v>72</v>
      </c>
      <c r="L1" t="s">
        <v>69</v>
      </c>
      <c r="M1" t="s">
        <v>70</v>
      </c>
    </row>
    <row r="2" spans="1:13" x14ac:dyDescent="0.25">
      <c r="A2">
        <v>1001</v>
      </c>
      <c r="B2" t="s">
        <v>7</v>
      </c>
      <c r="C2" t="s">
        <v>8</v>
      </c>
      <c r="D2">
        <v>30</v>
      </c>
      <c r="E2" t="s">
        <v>9</v>
      </c>
      <c r="F2" t="s">
        <v>10</v>
      </c>
      <c r="G2" s="3">
        <v>45000</v>
      </c>
      <c r="H2" s="4">
        <v>36933</v>
      </c>
      <c r="I2" s="4">
        <v>42253</v>
      </c>
      <c r="J2" s="5" t="s">
        <v>73</v>
      </c>
      <c r="K2" s="5" t="s">
        <v>82</v>
      </c>
      <c r="L2">
        <f>_xlfn.DAYS(K2,J2)</f>
        <v>5320</v>
      </c>
      <c r="M2">
        <f>NETWORKDAYS(J2,K2)</f>
        <v>3800</v>
      </c>
    </row>
    <row r="3" spans="1:13" x14ac:dyDescent="0.25">
      <c r="A3">
        <v>1002</v>
      </c>
      <c r="B3" t="s">
        <v>11</v>
      </c>
      <c r="C3" t="s">
        <v>12</v>
      </c>
      <c r="D3">
        <v>30</v>
      </c>
      <c r="E3" t="s">
        <v>13</v>
      </c>
      <c r="F3" t="s">
        <v>14</v>
      </c>
      <c r="G3" s="3">
        <v>36000</v>
      </c>
      <c r="H3" s="4">
        <v>36436</v>
      </c>
      <c r="I3" s="4">
        <v>42287</v>
      </c>
      <c r="J3" s="5" t="s">
        <v>74</v>
      </c>
      <c r="K3" s="5" t="s">
        <v>83</v>
      </c>
      <c r="L3">
        <f t="shared" ref="L3:L10" si="0">_xlfn.DAYS(K3,J3)</f>
        <v>5851</v>
      </c>
      <c r="M3">
        <f t="shared" ref="M3:M10" si="1">NETWORKDAYS(J3,K3)</f>
        <v>4180</v>
      </c>
    </row>
    <row r="4" spans="1:13" x14ac:dyDescent="0.25">
      <c r="A4">
        <v>1003</v>
      </c>
      <c r="B4" t="s">
        <v>15</v>
      </c>
      <c r="C4" t="s">
        <v>16</v>
      </c>
      <c r="D4">
        <v>29</v>
      </c>
      <c r="E4" t="s">
        <v>9</v>
      </c>
      <c r="F4" t="s">
        <v>10</v>
      </c>
      <c r="G4" s="3">
        <v>63000</v>
      </c>
      <c r="H4" s="4">
        <v>36711</v>
      </c>
      <c r="I4" s="4">
        <v>42986</v>
      </c>
      <c r="J4" s="5" t="s">
        <v>75</v>
      </c>
      <c r="K4" s="5" t="s">
        <v>84</v>
      </c>
      <c r="L4">
        <f t="shared" si="0"/>
        <v>6275</v>
      </c>
      <c r="M4">
        <f t="shared" si="1"/>
        <v>4484</v>
      </c>
    </row>
    <row r="5" spans="1:13" x14ac:dyDescent="0.25">
      <c r="A5">
        <v>1004</v>
      </c>
      <c r="B5" t="s">
        <v>17</v>
      </c>
      <c r="C5" t="s">
        <v>18</v>
      </c>
      <c r="D5">
        <v>31</v>
      </c>
      <c r="E5" t="s">
        <v>13</v>
      </c>
      <c r="F5" t="s">
        <v>19</v>
      </c>
      <c r="G5" s="3">
        <v>47000</v>
      </c>
      <c r="H5" s="4">
        <v>36530</v>
      </c>
      <c r="I5" s="4">
        <v>42341</v>
      </c>
      <c r="J5" s="5" t="s">
        <v>76</v>
      </c>
      <c r="K5" s="5" t="s">
        <v>85</v>
      </c>
      <c r="L5">
        <f t="shared" si="0"/>
        <v>5811</v>
      </c>
      <c r="M5">
        <f t="shared" si="1"/>
        <v>4152</v>
      </c>
    </row>
    <row r="6" spans="1:13" x14ac:dyDescent="0.25">
      <c r="A6">
        <v>1005</v>
      </c>
      <c r="B6" t="s">
        <v>20</v>
      </c>
      <c r="C6" t="s">
        <v>21</v>
      </c>
      <c r="D6">
        <v>32</v>
      </c>
      <c r="E6" t="s">
        <v>9</v>
      </c>
      <c r="F6" t="s">
        <v>22</v>
      </c>
      <c r="G6" s="3">
        <v>50000</v>
      </c>
      <c r="H6" s="4">
        <v>37017</v>
      </c>
      <c r="I6" s="4">
        <v>42977</v>
      </c>
      <c r="J6" s="5" t="s">
        <v>77</v>
      </c>
      <c r="K6" s="5" t="s">
        <v>86</v>
      </c>
      <c r="L6">
        <f>_xlfn.DAYS(K6,J6)</f>
        <v>5960</v>
      </c>
      <c r="M6">
        <f t="shared" si="1"/>
        <v>4258</v>
      </c>
    </row>
    <row r="7" spans="1:13" x14ac:dyDescent="0.25">
      <c r="A7">
        <v>1006</v>
      </c>
      <c r="B7" t="s">
        <v>23</v>
      </c>
      <c r="C7" t="s">
        <v>24</v>
      </c>
      <c r="D7">
        <v>35</v>
      </c>
      <c r="E7" t="s">
        <v>9</v>
      </c>
      <c r="F7" t="s">
        <v>25</v>
      </c>
      <c r="G7" s="3">
        <v>65000</v>
      </c>
      <c r="H7" s="4">
        <v>35040</v>
      </c>
      <c r="I7" s="4">
        <v>41528</v>
      </c>
      <c r="J7" s="5" t="s">
        <v>78</v>
      </c>
      <c r="K7" s="5" t="s">
        <v>87</v>
      </c>
      <c r="L7">
        <f t="shared" si="0"/>
        <v>6488</v>
      </c>
      <c r="M7">
        <f t="shared" si="1"/>
        <v>4635</v>
      </c>
    </row>
    <row r="8" spans="1:13" x14ac:dyDescent="0.25">
      <c r="A8">
        <v>1007</v>
      </c>
      <c r="B8" t="s">
        <v>26</v>
      </c>
      <c r="C8" t="s">
        <v>27</v>
      </c>
      <c r="D8">
        <v>32</v>
      </c>
      <c r="E8" t="s">
        <v>13</v>
      </c>
      <c r="F8" t="s">
        <v>28</v>
      </c>
      <c r="G8" s="3">
        <v>41000</v>
      </c>
      <c r="H8" s="4">
        <v>37933</v>
      </c>
      <c r="I8" s="4">
        <v>41551</v>
      </c>
      <c r="J8" s="5" t="s">
        <v>79</v>
      </c>
      <c r="K8" s="5" t="s">
        <v>88</v>
      </c>
      <c r="L8">
        <f t="shared" si="0"/>
        <v>3618</v>
      </c>
      <c r="M8">
        <f t="shared" si="1"/>
        <v>2585</v>
      </c>
    </row>
    <row r="9" spans="1:13" x14ac:dyDescent="0.25">
      <c r="A9">
        <v>1008</v>
      </c>
      <c r="B9" t="s">
        <v>29</v>
      </c>
      <c r="C9" t="s">
        <v>30</v>
      </c>
      <c r="D9">
        <v>38</v>
      </c>
      <c r="E9" t="s">
        <v>9</v>
      </c>
      <c r="F9" t="s">
        <v>10</v>
      </c>
      <c r="G9" s="3">
        <v>48000</v>
      </c>
      <c r="H9" s="4">
        <v>37416</v>
      </c>
      <c r="I9" s="4">
        <v>42116</v>
      </c>
      <c r="J9" s="5" t="s">
        <v>80</v>
      </c>
      <c r="K9" s="5" t="s">
        <v>89</v>
      </c>
      <c r="L9">
        <f t="shared" si="0"/>
        <v>4700</v>
      </c>
      <c r="M9">
        <f t="shared" si="1"/>
        <v>3358</v>
      </c>
    </row>
    <row r="10" spans="1:13" x14ac:dyDescent="0.25">
      <c r="A10">
        <v>1009</v>
      </c>
      <c r="B10" t="s">
        <v>31</v>
      </c>
      <c r="C10" t="s">
        <v>32</v>
      </c>
      <c r="D10">
        <v>31</v>
      </c>
      <c r="E10" t="s">
        <v>9</v>
      </c>
      <c r="F10" t="s">
        <v>19</v>
      </c>
      <c r="G10" s="3">
        <v>42000</v>
      </c>
      <c r="H10" s="4">
        <v>37843</v>
      </c>
      <c r="I10" s="4">
        <v>40800</v>
      </c>
      <c r="J10" s="5" t="s">
        <v>81</v>
      </c>
      <c r="K10" s="5" t="s">
        <v>90</v>
      </c>
      <c r="L10">
        <f t="shared" si="0"/>
        <v>2957</v>
      </c>
      <c r="M10">
        <f t="shared" si="1"/>
        <v>2113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0C4C-E967-4BB4-8253-7706A32C6E91}">
  <dimension ref="A1:K10"/>
  <sheetViews>
    <sheetView workbookViewId="0">
      <selection activeCell="H10" sqref="H2:H10"/>
    </sheetView>
  </sheetViews>
  <sheetFormatPr defaultRowHeight="15" x14ac:dyDescent="0.25"/>
  <cols>
    <col min="2" max="2" width="14.5703125" customWidth="1"/>
    <col min="3" max="3" width="15.42578125" customWidth="1"/>
    <col min="6" max="6" width="18.5703125" customWidth="1"/>
    <col min="8" max="8" width="15.42578125" customWidth="1"/>
    <col min="9" max="9" width="14.7109375" customWidth="1"/>
    <col min="10" max="10" width="17.85546875" customWidth="1"/>
    <col min="11" max="11" width="22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  <c r="I1" t="s">
        <v>34</v>
      </c>
      <c r="J1" t="s">
        <v>37</v>
      </c>
      <c r="K1" t="s">
        <v>38</v>
      </c>
    </row>
    <row r="2" spans="1:11" x14ac:dyDescent="0.25">
      <c r="A2">
        <v>1001</v>
      </c>
      <c r="B2" t="s">
        <v>7</v>
      </c>
      <c r="C2" t="s">
        <v>8</v>
      </c>
      <c r="D2">
        <v>31</v>
      </c>
      <c r="E2" t="s">
        <v>9</v>
      </c>
      <c r="F2" t="s">
        <v>10</v>
      </c>
      <c r="G2">
        <v>45000</v>
      </c>
      <c r="H2" s="1">
        <v>37197</v>
      </c>
      <c r="I2" s="1">
        <v>42253</v>
      </c>
      <c r="J2" t="str">
        <f>IF(D2&gt;30,"Old","Young")</f>
        <v>Old</v>
      </c>
      <c r="K2" t="str">
        <f>_xlfn.IFS(F2="Salesman", "Sales", F2="HR","Fire Immediately",F2="Regional Manager", "Give christmas bonus")</f>
        <v>Sales</v>
      </c>
    </row>
    <row r="3" spans="1:11" x14ac:dyDescent="0.25">
      <c r="A3">
        <v>1002</v>
      </c>
      <c r="B3" t="s">
        <v>11</v>
      </c>
      <c r="C3" t="s">
        <v>12</v>
      </c>
      <c r="D3">
        <v>30</v>
      </c>
      <c r="E3" t="s">
        <v>13</v>
      </c>
      <c r="F3" t="s">
        <v>14</v>
      </c>
      <c r="G3">
        <v>36000</v>
      </c>
      <c r="H3" s="1">
        <v>36436</v>
      </c>
      <c r="I3" s="1">
        <v>42287</v>
      </c>
      <c r="J3" t="str">
        <f t="shared" ref="J3:J10" si="0">IF(D3&gt;30,"Old","Young")</f>
        <v>Young</v>
      </c>
      <c r="K3" t="e">
        <f t="shared" ref="K3:K10" si="1">_xlfn.IFS(F3="Salesman", "Sales", F3="HR","Fire Immediately",F3="Regional Manager", "Give christmas bonus")</f>
        <v>#N/A</v>
      </c>
    </row>
    <row r="4" spans="1:11" x14ac:dyDescent="0.25">
      <c r="A4">
        <v>1003</v>
      </c>
      <c r="B4" t="s">
        <v>15</v>
      </c>
      <c r="C4" t="s">
        <v>16</v>
      </c>
      <c r="D4">
        <v>29</v>
      </c>
      <c r="E4" t="s">
        <v>9</v>
      </c>
      <c r="F4" t="s">
        <v>10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17</v>
      </c>
      <c r="C5" t="s">
        <v>18</v>
      </c>
      <c r="D5">
        <v>31</v>
      </c>
      <c r="E5" t="s">
        <v>13</v>
      </c>
      <c r="F5" t="s">
        <v>19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25">
      <c r="A6">
        <v>1005</v>
      </c>
      <c r="B6" t="s">
        <v>20</v>
      </c>
      <c r="C6" t="s">
        <v>21</v>
      </c>
      <c r="D6">
        <v>32</v>
      </c>
      <c r="E6" t="s">
        <v>9</v>
      </c>
      <c r="F6" t="s">
        <v>22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25">
      <c r="A7">
        <v>1006</v>
      </c>
      <c r="B7" t="s">
        <v>23</v>
      </c>
      <c r="C7" t="s">
        <v>24</v>
      </c>
      <c r="D7">
        <v>35</v>
      </c>
      <c r="E7" t="s">
        <v>9</v>
      </c>
      <c r="F7" t="s">
        <v>25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christmas bonus</v>
      </c>
    </row>
    <row r="8" spans="1:11" x14ac:dyDescent="0.25">
      <c r="A8">
        <v>1007</v>
      </c>
      <c r="B8" t="s">
        <v>26</v>
      </c>
      <c r="C8" t="s">
        <v>27</v>
      </c>
      <c r="D8">
        <v>32</v>
      </c>
      <c r="E8" t="s">
        <v>13</v>
      </c>
      <c r="F8" t="s">
        <v>28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25">
      <c r="A9">
        <v>1008</v>
      </c>
      <c r="B9" t="s">
        <v>29</v>
      </c>
      <c r="C9" t="s">
        <v>30</v>
      </c>
      <c r="D9">
        <v>38</v>
      </c>
      <c r="E9" t="s">
        <v>9</v>
      </c>
      <c r="F9" t="s">
        <v>10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31</v>
      </c>
      <c r="C10" t="s">
        <v>32</v>
      </c>
      <c r="D10">
        <v>31</v>
      </c>
      <c r="E10" t="s">
        <v>9</v>
      </c>
      <c r="F10" t="s">
        <v>19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5815-2329-4025-A02C-9CE04FB02CA7}">
  <dimension ref="A1:J10"/>
  <sheetViews>
    <sheetView workbookViewId="0">
      <selection activeCell="G10" sqref="A1:G10"/>
    </sheetView>
  </sheetViews>
  <sheetFormatPr defaultRowHeight="15" x14ac:dyDescent="0.25"/>
  <cols>
    <col min="2" max="2" width="15.140625" customWidth="1"/>
    <col min="3" max="3" width="14.5703125" customWidth="1"/>
    <col min="6" max="6" width="18.5703125" customWidth="1"/>
    <col min="8" max="8" width="16.7109375" customWidth="1"/>
    <col min="9" max="9" width="18.85546875" customWidth="1"/>
    <col min="10" max="10" width="14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  <c r="I1" t="s">
        <v>34</v>
      </c>
      <c r="J1" t="s">
        <v>39</v>
      </c>
    </row>
    <row r="2" spans="1:10" x14ac:dyDescent="0.25">
      <c r="A2">
        <v>1001</v>
      </c>
      <c r="B2" t="s">
        <v>7</v>
      </c>
      <c r="C2" t="s">
        <v>8</v>
      </c>
      <c r="D2">
        <v>30</v>
      </c>
      <c r="E2" t="s">
        <v>9</v>
      </c>
      <c r="F2" t="s">
        <v>10</v>
      </c>
      <c r="G2">
        <v>45000</v>
      </c>
      <c r="H2" s="1">
        <v>37197</v>
      </c>
      <c r="I2" s="1">
        <v>42253</v>
      </c>
      <c r="J2">
        <f>LEN(C2)</f>
        <v>7</v>
      </c>
    </row>
    <row r="3" spans="1:10" x14ac:dyDescent="0.25">
      <c r="A3">
        <v>1002</v>
      </c>
      <c r="B3" t="s">
        <v>11</v>
      </c>
      <c r="C3" t="s">
        <v>12</v>
      </c>
      <c r="D3">
        <v>30</v>
      </c>
      <c r="E3" t="s">
        <v>13</v>
      </c>
      <c r="F3" t="s">
        <v>14</v>
      </c>
      <c r="G3">
        <v>36000</v>
      </c>
      <c r="H3" s="1">
        <v>36436</v>
      </c>
      <c r="I3" s="1">
        <v>42287</v>
      </c>
      <c r="J3">
        <f t="shared" ref="J3:J10" si="0">LEN(C3)</f>
        <v>7</v>
      </c>
    </row>
    <row r="4" spans="1:10" x14ac:dyDescent="0.25">
      <c r="A4">
        <v>1003</v>
      </c>
      <c r="B4" t="s">
        <v>15</v>
      </c>
      <c r="C4" t="s">
        <v>16</v>
      </c>
      <c r="D4">
        <v>29</v>
      </c>
      <c r="E4" t="s">
        <v>9</v>
      </c>
      <c r="F4" t="s">
        <v>10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0" x14ac:dyDescent="0.25">
      <c r="A5">
        <v>1004</v>
      </c>
      <c r="B5" t="s">
        <v>17</v>
      </c>
      <c r="C5" t="s">
        <v>18</v>
      </c>
      <c r="D5">
        <v>31</v>
      </c>
      <c r="E5" t="s">
        <v>13</v>
      </c>
      <c r="F5" t="s">
        <v>19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0" x14ac:dyDescent="0.25">
      <c r="A6">
        <v>1005</v>
      </c>
      <c r="B6" t="s">
        <v>20</v>
      </c>
      <c r="C6" t="s">
        <v>21</v>
      </c>
      <c r="D6">
        <v>32</v>
      </c>
      <c r="E6" t="s">
        <v>9</v>
      </c>
      <c r="F6" t="s">
        <v>22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0" x14ac:dyDescent="0.25">
      <c r="A7">
        <v>1006</v>
      </c>
      <c r="B7" t="s">
        <v>23</v>
      </c>
      <c r="C7" t="s">
        <v>24</v>
      </c>
      <c r="D7">
        <v>35</v>
      </c>
      <c r="E7" t="s">
        <v>9</v>
      </c>
      <c r="F7" t="s">
        <v>25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0" x14ac:dyDescent="0.25">
      <c r="A8">
        <v>1007</v>
      </c>
      <c r="B8" t="s">
        <v>26</v>
      </c>
      <c r="C8" t="s">
        <v>27</v>
      </c>
      <c r="D8">
        <v>32</v>
      </c>
      <c r="E8" t="s">
        <v>13</v>
      </c>
      <c r="F8" t="s">
        <v>28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0" x14ac:dyDescent="0.25">
      <c r="A9">
        <v>1008</v>
      </c>
      <c r="B9" t="s">
        <v>29</v>
      </c>
      <c r="C9" t="s">
        <v>30</v>
      </c>
      <c r="D9">
        <v>38</v>
      </c>
      <c r="E9" t="s">
        <v>9</v>
      </c>
      <c r="F9" t="s">
        <v>10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0" x14ac:dyDescent="0.25">
      <c r="A10">
        <v>1009</v>
      </c>
      <c r="B10" t="s">
        <v>31</v>
      </c>
      <c r="C10" t="s">
        <v>32</v>
      </c>
      <c r="D10">
        <v>31</v>
      </c>
      <c r="E10" t="s">
        <v>9</v>
      </c>
      <c r="F10" t="s">
        <v>19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9DF75-2CB7-4B13-B658-A7325B8D74B1}">
  <dimension ref="A1:N10"/>
  <sheetViews>
    <sheetView tabSelected="1" workbookViewId="0">
      <selection activeCell="M17" sqref="M17"/>
    </sheetView>
  </sheetViews>
  <sheetFormatPr defaultRowHeight="15" x14ac:dyDescent="0.25"/>
  <cols>
    <col min="1" max="1" width="13.42578125" customWidth="1"/>
    <col min="2" max="3" width="12.42578125" customWidth="1"/>
    <col min="6" max="6" width="17" customWidth="1"/>
    <col min="8" max="8" width="14.140625" customWidth="1"/>
    <col min="9" max="9" width="13.28515625" customWidth="1"/>
    <col min="10" max="10" width="37.28515625" customWidth="1"/>
    <col min="14" max="14" width="14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  <c r="I1" t="s">
        <v>34</v>
      </c>
      <c r="J1" t="s">
        <v>40</v>
      </c>
      <c r="K1" t="s">
        <v>50</v>
      </c>
      <c r="L1" t="s">
        <v>51</v>
      </c>
      <c r="M1" t="s">
        <v>51</v>
      </c>
      <c r="N1" t="s">
        <v>52</v>
      </c>
    </row>
    <row r="2" spans="1:14" x14ac:dyDescent="0.25">
      <c r="A2">
        <v>1001</v>
      </c>
      <c r="B2" t="s">
        <v>7</v>
      </c>
      <c r="C2" t="s">
        <v>8</v>
      </c>
      <c r="D2">
        <v>30</v>
      </c>
      <c r="E2" t="s">
        <v>9</v>
      </c>
      <c r="F2" t="s">
        <v>10</v>
      </c>
      <c r="G2" s="3">
        <v>45000</v>
      </c>
      <c r="H2" t="str">
        <f>TEXT(N2:N10,"dd/mm/yyyy")</f>
        <v>11/02/2001</v>
      </c>
      <c r="I2" s="4">
        <v>42253</v>
      </c>
      <c r="J2" s="2" t="s">
        <v>41</v>
      </c>
      <c r="K2" t="str">
        <f>LEFT(B2,3)</f>
        <v>Jim</v>
      </c>
      <c r="L2" t="str">
        <f>RIGHT(A2,1)</f>
        <v>1</v>
      </c>
      <c r="M2" t="str">
        <f>RIGHT(H2,4)</f>
        <v>2001</v>
      </c>
      <c r="N2" s="4">
        <v>36933</v>
      </c>
    </row>
    <row r="3" spans="1:14" x14ac:dyDescent="0.25">
      <c r="A3">
        <v>1002</v>
      </c>
      <c r="B3" t="s">
        <v>11</v>
      </c>
      <c r="C3" t="s">
        <v>12</v>
      </c>
      <c r="D3">
        <v>30</v>
      </c>
      <c r="E3" t="s">
        <v>13</v>
      </c>
      <c r="F3" t="s">
        <v>14</v>
      </c>
      <c r="G3" s="3">
        <v>36000</v>
      </c>
      <c r="H3" t="str">
        <f t="shared" ref="H3:H10" si="0">TEXT(N3:N11,"dd/mm/yyyy")</f>
        <v>03/10/1999</v>
      </c>
      <c r="I3" s="4">
        <v>42287</v>
      </c>
      <c r="J3" s="2" t="s">
        <v>42</v>
      </c>
      <c r="K3" t="str">
        <f t="shared" ref="K3:K10" si="1">LEFT(B3,3)</f>
        <v>Pam</v>
      </c>
      <c r="L3" t="str">
        <f t="shared" ref="L3:L10" si="2">RIGHT(A3,1)</f>
        <v>2</v>
      </c>
      <c r="M3" t="str">
        <f t="shared" ref="M3:M10" si="3">RIGHT(H3,4)</f>
        <v>1999</v>
      </c>
      <c r="N3" s="4">
        <v>36436</v>
      </c>
    </row>
    <row r="4" spans="1:14" x14ac:dyDescent="0.25">
      <c r="A4">
        <v>1003</v>
      </c>
      <c r="B4" t="s">
        <v>15</v>
      </c>
      <c r="C4" t="s">
        <v>16</v>
      </c>
      <c r="D4">
        <v>29</v>
      </c>
      <c r="E4" t="s">
        <v>9</v>
      </c>
      <c r="F4" t="s">
        <v>10</v>
      </c>
      <c r="G4" s="3">
        <v>63000</v>
      </c>
      <c r="H4" t="str">
        <f t="shared" si="0"/>
        <v>04/07/2000</v>
      </c>
      <c r="I4" s="4">
        <v>42986</v>
      </c>
      <c r="J4" s="2" t="s">
        <v>43</v>
      </c>
      <c r="K4" t="str">
        <f t="shared" si="1"/>
        <v>Dwi</v>
      </c>
      <c r="L4" t="str">
        <f t="shared" si="2"/>
        <v>3</v>
      </c>
      <c r="M4" t="str">
        <f t="shared" si="3"/>
        <v>2000</v>
      </c>
      <c r="N4" s="4">
        <v>36711</v>
      </c>
    </row>
    <row r="5" spans="1:14" x14ac:dyDescent="0.25">
      <c r="A5">
        <v>1004</v>
      </c>
      <c r="B5" t="s">
        <v>17</v>
      </c>
      <c r="C5" t="s">
        <v>18</v>
      </c>
      <c r="D5">
        <v>31</v>
      </c>
      <c r="E5" t="s">
        <v>13</v>
      </c>
      <c r="F5" t="s">
        <v>19</v>
      </c>
      <c r="G5" s="3">
        <v>47000</v>
      </c>
      <c r="H5" t="str">
        <f t="shared" si="0"/>
        <v>05/01/2000</v>
      </c>
      <c r="I5" s="4">
        <v>42341</v>
      </c>
      <c r="J5" s="2" t="s">
        <v>44</v>
      </c>
      <c r="K5" t="str">
        <f t="shared" si="1"/>
        <v>Ang</v>
      </c>
      <c r="L5" t="str">
        <f t="shared" si="2"/>
        <v>4</v>
      </c>
      <c r="M5" t="str">
        <f t="shared" si="3"/>
        <v>2000</v>
      </c>
      <c r="N5" s="4">
        <v>36530</v>
      </c>
    </row>
    <row r="6" spans="1:14" x14ac:dyDescent="0.25">
      <c r="A6">
        <v>1005</v>
      </c>
      <c r="B6" t="s">
        <v>20</v>
      </c>
      <c r="C6" t="s">
        <v>21</v>
      </c>
      <c r="D6">
        <v>32</v>
      </c>
      <c r="E6" t="s">
        <v>9</v>
      </c>
      <c r="F6" t="s">
        <v>22</v>
      </c>
      <c r="G6" s="3">
        <v>50000</v>
      </c>
      <c r="H6" t="str">
        <f t="shared" si="0"/>
        <v>06/05/2001</v>
      </c>
      <c r="I6" s="4">
        <v>42977</v>
      </c>
      <c r="J6" s="2" t="s">
        <v>45</v>
      </c>
      <c r="K6" t="str">
        <f t="shared" si="1"/>
        <v>Tob</v>
      </c>
      <c r="L6" t="str">
        <f t="shared" si="2"/>
        <v>5</v>
      </c>
      <c r="M6" t="str">
        <f t="shared" si="3"/>
        <v>2001</v>
      </c>
      <c r="N6" s="4">
        <v>37017</v>
      </c>
    </row>
    <row r="7" spans="1:14" x14ac:dyDescent="0.25">
      <c r="A7">
        <v>1006</v>
      </c>
      <c r="B7" t="s">
        <v>23</v>
      </c>
      <c r="C7" t="s">
        <v>24</v>
      </c>
      <c r="D7">
        <v>35</v>
      </c>
      <c r="E7" t="s">
        <v>9</v>
      </c>
      <c r="F7" t="s">
        <v>25</v>
      </c>
      <c r="G7" s="3">
        <v>65000</v>
      </c>
      <c r="H7" t="str">
        <f t="shared" si="0"/>
        <v>07/12/1995</v>
      </c>
      <c r="I7" s="4">
        <v>41528</v>
      </c>
      <c r="J7" s="2" t="s">
        <v>46</v>
      </c>
      <c r="K7" t="str">
        <f t="shared" si="1"/>
        <v>Mic</v>
      </c>
      <c r="L7" t="str">
        <f t="shared" si="2"/>
        <v>6</v>
      </c>
      <c r="M7" t="str">
        <f t="shared" si="3"/>
        <v>1995</v>
      </c>
      <c r="N7" s="4">
        <v>35040</v>
      </c>
    </row>
    <row r="8" spans="1:14" x14ac:dyDescent="0.25">
      <c r="A8">
        <v>1007</v>
      </c>
      <c r="B8" t="s">
        <v>26</v>
      </c>
      <c r="C8" t="s">
        <v>27</v>
      </c>
      <c r="D8">
        <v>32</v>
      </c>
      <c r="E8" t="s">
        <v>13</v>
      </c>
      <c r="F8" t="s">
        <v>28</v>
      </c>
      <c r="G8" s="3">
        <v>41000</v>
      </c>
      <c r="H8" t="str">
        <f t="shared" si="0"/>
        <v>08/11/2003</v>
      </c>
      <c r="I8" s="4">
        <v>41551</v>
      </c>
      <c r="J8" s="2" t="s">
        <v>47</v>
      </c>
      <c r="K8" t="str">
        <f t="shared" si="1"/>
        <v>Mer</v>
      </c>
      <c r="L8" t="str">
        <f t="shared" si="2"/>
        <v>7</v>
      </c>
      <c r="M8" t="str">
        <f t="shared" si="3"/>
        <v>2003</v>
      </c>
      <c r="N8" s="4">
        <v>37933</v>
      </c>
    </row>
    <row r="9" spans="1:14" x14ac:dyDescent="0.25">
      <c r="A9">
        <v>1008</v>
      </c>
      <c r="B9" t="s">
        <v>29</v>
      </c>
      <c r="C9" t="s">
        <v>30</v>
      </c>
      <c r="D9">
        <v>38</v>
      </c>
      <c r="E9" t="s">
        <v>9</v>
      </c>
      <c r="F9" t="s">
        <v>10</v>
      </c>
      <c r="G9" s="3">
        <v>48000</v>
      </c>
      <c r="H9" t="str">
        <f t="shared" si="0"/>
        <v>09/06/2002</v>
      </c>
      <c r="I9" s="4">
        <v>42116</v>
      </c>
      <c r="J9" s="2" t="s">
        <v>48</v>
      </c>
      <c r="K9" t="str">
        <f t="shared" si="1"/>
        <v>Sta</v>
      </c>
      <c r="L9" t="str">
        <f t="shared" si="2"/>
        <v>8</v>
      </c>
      <c r="M9" t="str">
        <f t="shared" si="3"/>
        <v>2002</v>
      </c>
      <c r="N9" s="4">
        <v>37416</v>
      </c>
    </row>
    <row r="10" spans="1:14" x14ac:dyDescent="0.25">
      <c r="A10">
        <v>1009</v>
      </c>
      <c r="B10" t="s">
        <v>31</v>
      </c>
      <c r="C10" t="s">
        <v>32</v>
      </c>
      <c r="D10">
        <v>31</v>
      </c>
      <c r="E10" t="s">
        <v>9</v>
      </c>
      <c r="F10" t="s">
        <v>19</v>
      </c>
      <c r="G10" s="3">
        <v>42000</v>
      </c>
      <c r="H10" t="str">
        <f t="shared" si="0"/>
        <v>10/08/2003</v>
      </c>
      <c r="I10" s="4">
        <v>40800</v>
      </c>
      <c r="J10" s="2" t="s">
        <v>49</v>
      </c>
      <c r="K10" t="str">
        <f t="shared" si="1"/>
        <v>Kev</v>
      </c>
      <c r="L10" t="str">
        <f t="shared" si="2"/>
        <v>9</v>
      </c>
      <c r="M10" t="str">
        <f t="shared" si="3"/>
        <v>2003</v>
      </c>
      <c r="N10" s="4">
        <v>37843</v>
      </c>
    </row>
  </sheetData>
  <hyperlinks>
    <hyperlink ref="J2" r:id="rId1" xr:uid="{157DF494-7B0C-4FF6-BD9F-E119BC0F76A7}"/>
    <hyperlink ref="J3" r:id="rId2" xr:uid="{333B6D65-FAC2-4FEE-8E08-79A02C0AD5B2}"/>
    <hyperlink ref="J4" r:id="rId3" xr:uid="{025CA350-2EE2-4210-A3CE-7A5FF9F4FB55}"/>
    <hyperlink ref="J5" r:id="rId4" xr:uid="{FA889543-5E7F-49F1-830B-377FF2403AC3}"/>
    <hyperlink ref="J6" r:id="rId5" xr:uid="{7A29B09F-CDC1-4396-8F8F-56E889CC3346}"/>
    <hyperlink ref="J7" r:id="rId6" xr:uid="{162A722F-66CE-4C65-83DC-2DD92D9AE09F}"/>
    <hyperlink ref="J8" r:id="rId7" xr:uid="{DC056A2F-31C0-4561-9D18-B7D251F46D8D}"/>
    <hyperlink ref="J9" r:id="rId8" xr:uid="{C40D26DC-FC8B-4C55-B809-B331B125D2F8}"/>
    <hyperlink ref="J10" r:id="rId9" xr:uid="{AEFDCD47-C189-4357-9D80-217F4C84A71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444B6-6E06-44E8-B9A9-A1043E6593D2}">
  <dimension ref="A1:K10"/>
  <sheetViews>
    <sheetView workbookViewId="0">
      <selection activeCell="I10" sqref="A1:I10"/>
    </sheetView>
  </sheetViews>
  <sheetFormatPr defaultRowHeight="15" x14ac:dyDescent="0.25"/>
  <cols>
    <col min="1" max="1" width="13.5703125" customWidth="1"/>
    <col min="2" max="2" width="13.140625" customWidth="1"/>
    <col min="3" max="3" width="16.28515625" customWidth="1"/>
    <col min="6" max="6" width="18.42578125" customWidth="1"/>
    <col min="8" max="8" width="14.5703125" customWidth="1"/>
    <col min="9" max="9" width="14.7109375" customWidth="1"/>
    <col min="10" max="10" width="25.85546875" customWidth="1"/>
    <col min="11" max="11" width="14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  <c r="I1" t="s">
        <v>34</v>
      </c>
      <c r="J1" t="s">
        <v>53</v>
      </c>
      <c r="K1" t="s">
        <v>51</v>
      </c>
    </row>
    <row r="2" spans="1:11" x14ac:dyDescent="0.25">
      <c r="A2">
        <v>1001</v>
      </c>
      <c r="B2" t="s">
        <v>7</v>
      </c>
      <c r="C2" t="s">
        <v>8</v>
      </c>
      <c r="D2">
        <v>30</v>
      </c>
      <c r="E2" t="s">
        <v>9</v>
      </c>
      <c r="F2" t="s">
        <v>10</v>
      </c>
      <c r="G2" s="3">
        <v>45000</v>
      </c>
      <c r="H2" s="4">
        <v>36933</v>
      </c>
      <c r="I2" s="4">
        <v>42253</v>
      </c>
      <c r="J2" t="str">
        <f>TEXT(H2,"dd/mm/yyyy")</f>
        <v>11/02/2001</v>
      </c>
      <c r="K2" t="str">
        <f>RIGHT(J2,4)</f>
        <v>2001</v>
      </c>
    </row>
    <row r="3" spans="1:11" x14ac:dyDescent="0.25">
      <c r="A3">
        <v>1002</v>
      </c>
      <c r="B3" t="s">
        <v>11</v>
      </c>
      <c r="C3" t="s">
        <v>12</v>
      </c>
      <c r="D3">
        <v>30</v>
      </c>
      <c r="E3" t="s">
        <v>13</v>
      </c>
      <c r="F3" t="s">
        <v>14</v>
      </c>
      <c r="G3" s="3">
        <v>36000</v>
      </c>
      <c r="H3" s="4">
        <v>36436</v>
      </c>
      <c r="I3" s="4">
        <v>42287</v>
      </c>
      <c r="J3" t="str">
        <f t="shared" ref="J3:J10" si="0">TEXT(H3,"dd/mm/yyyy")</f>
        <v>03/10/1999</v>
      </c>
      <c r="K3" t="str">
        <f t="shared" ref="K3:K10" si="1">RIGHT(J3,4)</f>
        <v>1999</v>
      </c>
    </row>
    <row r="4" spans="1:11" x14ac:dyDescent="0.25">
      <c r="A4">
        <v>1003</v>
      </c>
      <c r="B4" t="s">
        <v>15</v>
      </c>
      <c r="C4" t="s">
        <v>16</v>
      </c>
      <c r="D4">
        <v>29</v>
      </c>
      <c r="E4" t="s">
        <v>9</v>
      </c>
      <c r="F4" t="s">
        <v>10</v>
      </c>
      <c r="G4" s="3">
        <v>63000</v>
      </c>
      <c r="H4" s="4">
        <v>36711</v>
      </c>
      <c r="I4" s="4">
        <v>42986</v>
      </c>
      <c r="J4" t="str">
        <f t="shared" si="0"/>
        <v>04/07/2000</v>
      </c>
      <c r="K4" t="str">
        <f t="shared" si="1"/>
        <v>2000</v>
      </c>
    </row>
    <row r="5" spans="1:11" x14ac:dyDescent="0.25">
      <c r="A5">
        <v>1004</v>
      </c>
      <c r="B5" t="s">
        <v>17</v>
      </c>
      <c r="C5" t="s">
        <v>18</v>
      </c>
      <c r="D5">
        <v>31</v>
      </c>
      <c r="E5" t="s">
        <v>13</v>
      </c>
      <c r="F5" t="s">
        <v>19</v>
      </c>
      <c r="G5" s="3">
        <v>47000</v>
      </c>
      <c r="H5" s="4">
        <v>36530</v>
      </c>
      <c r="I5" s="4">
        <v>42341</v>
      </c>
      <c r="J5" t="str">
        <f t="shared" si="0"/>
        <v>05/01/2000</v>
      </c>
      <c r="K5" t="str">
        <f t="shared" si="1"/>
        <v>2000</v>
      </c>
    </row>
    <row r="6" spans="1:11" x14ac:dyDescent="0.25">
      <c r="A6">
        <v>1005</v>
      </c>
      <c r="B6" t="s">
        <v>20</v>
      </c>
      <c r="C6" t="s">
        <v>21</v>
      </c>
      <c r="D6">
        <v>32</v>
      </c>
      <c r="E6" t="s">
        <v>9</v>
      </c>
      <c r="F6" t="s">
        <v>22</v>
      </c>
      <c r="G6" s="3">
        <v>50000</v>
      </c>
      <c r="H6" s="4">
        <v>37017</v>
      </c>
      <c r="I6" s="4">
        <v>42977</v>
      </c>
      <c r="J6" t="str">
        <f t="shared" si="0"/>
        <v>06/05/2001</v>
      </c>
      <c r="K6" t="str">
        <f t="shared" si="1"/>
        <v>2001</v>
      </c>
    </row>
    <row r="7" spans="1:11" x14ac:dyDescent="0.25">
      <c r="A7">
        <v>1006</v>
      </c>
      <c r="B7" t="s">
        <v>23</v>
      </c>
      <c r="C7" t="s">
        <v>24</v>
      </c>
      <c r="D7">
        <v>35</v>
      </c>
      <c r="E7" t="s">
        <v>9</v>
      </c>
      <c r="F7" t="s">
        <v>25</v>
      </c>
      <c r="G7" s="3">
        <v>65000</v>
      </c>
      <c r="H7" s="4">
        <v>35040</v>
      </c>
      <c r="I7" s="4">
        <v>41528</v>
      </c>
      <c r="J7" t="str">
        <f t="shared" si="0"/>
        <v>07/12/1995</v>
      </c>
      <c r="K7" t="str">
        <f t="shared" si="1"/>
        <v>1995</v>
      </c>
    </row>
    <row r="8" spans="1:11" x14ac:dyDescent="0.25">
      <c r="A8">
        <v>1007</v>
      </c>
      <c r="B8" t="s">
        <v>26</v>
      </c>
      <c r="C8" t="s">
        <v>27</v>
      </c>
      <c r="D8">
        <v>32</v>
      </c>
      <c r="E8" t="s">
        <v>13</v>
      </c>
      <c r="F8" t="s">
        <v>28</v>
      </c>
      <c r="G8" s="3">
        <v>41000</v>
      </c>
      <c r="H8" s="4">
        <v>37933</v>
      </c>
      <c r="I8" s="4">
        <v>41551</v>
      </c>
      <c r="J8" t="str">
        <f t="shared" si="0"/>
        <v>08/11/2003</v>
      </c>
      <c r="K8" t="str">
        <f t="shared" si="1"/>
        <v>2003</v>
      </c>
    </row>
    <row r="9" spans="1:11" x14ac:dyDescent="0.25">
      <c r="A9">
        <v>1008</v>
      </c>
      <c r="B9" t="s">
        <v>29</v>
      </c>
      <c r="C9" t="s">
        <v>30</v>
      </c>
      <c r="D9">
        <v>38</v>
      </c>
      <c r="E9" t="s">
        <v>9</v>
      </c>
      <c r="F9" t="s">
        <v>10</v>
      </c>
      <c r="G9" s="3">
        <v>48000</v>
      </c>
      <c r="H9" s="4">
        <v>37416</v>
      </c>
      <c r="I9" s="4">
        <v>42116</v>
      </c>
      <c r="J9" t="str">
        <f t="shared" si="0"/>
        <v>09/06/2002</v>
      </c>
      <c r="K9" t="str">
        <f t="shared" si="1"/>
        <v>2002</v>
      </c>
    </row>
    <row r="10" spans="1:11" x14ac:dyDescent="0.25">
      <c r="A10">
        <v>1009</v>
      </c>
      <c r="B10" t="s">
        <v>31</v>
      </c>
      <c r="C10" t="s">
        <v>32</v>
      </c>
      <c r="D10">
        <v>31</v>
      </c>
      <c r="E10" t="s">
        <v>9</v>
      </c>
      <c r="F10" t="s">
        <v>19</v>
      </c>
      <c r="G10" s="3">
        <v>42000</v>
      </c>
      <c r="H10" s="4">
        <v>37843</v>
      </c>
      <c r="I10" s="4">
        <v>40800</v>
      </c>
      <c r="J10" t="str">
        <f t="shared" si="0"/>
        <v>10/08/2003</v>
      </c>
      <c r="K10" t="str">
        <f t="shared" si="1"/>
        <v>2003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B793-4043-45EE-810E-BB3AC92E7706}">
  <dimension ref="A1:H10"/>
  <sheetViews>
    <sheetView workbookViewId="0">
      <selection activeCell="I6" sqref="I6"/>
    </sheetView>
  </sheetViews>
  <sheetFormatPr defaultRowHeight="15" x14ac:dyDescent="0.25"/>
  <cols>
    <col min="1" max="1" width="11.85546875" customWidth="1"/>
    <col min="2" max="2" width="13.42578125" customWidth="1"/>
    <col min="3" max="3" width="14.7109375" customWidth="1"/>
    <col min="4" max="4" width="5.5703125" customWidth="1"/>
    <col min="6" max="6" width="20.42578125" customWidth="1"/>
    <col min="8" max="8" width="17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57</v>
      </c>
    </row>
    <row r="2" spans="1:8" x14ac:dyDescent="0.25">
      <c r="A2">
        <v>1001</v>
      </c>
      <c r="B2" t="s">
        <v>7</v>
      </c>
      <c r="C2" t="s">
        <v>8</v>
      </c>
      <c r="D2">
        <v>30</v>
      </c>
      <c r="E2" t="s">
        <v>9</v>
      </c>
      <c r="F2" t="s">
        <v>10</v>
      </c>
      <c r="G2" s="3">
        <v>45000</v>
      </c>
      <c r="H2" t="str">
        <f>TRIM(C2)</f>
        <v>Halpert</v>
      </c>
    </row>
    <row r="3" spans="1:8" x14ac:dyDescent="0.25">
      <c r="A3">
        <v>1002</v>
      </c>
      <c r="B3" t="s">
        <v>11</v>
      </c>
      <c r="C3" t="s">
        <v>12</v>
      </c>
      <c r="D3">
        <v>30</v>
      </c>
      <c r="E3" t="s">
        <v>13</v>
      </c>
      <c r="F3" t="s">
        <v>14</v>
      </c>
      <c r="G3" s="3">
        <v>36000</v>
      </c>
      <c r="H3" t="str">
        <f t="shared" ref="H3:H10" si="0">TRIM(C3)</f>
        <v>Beasley</v>
      </c>
    </row>
    <row r="4" spans="1:8" x14ac:dyDescent="0.25">
      <c r="A4">
        <v>1003</v>
      </c>
      <c r="B4" t="s">
        <v>15</v>
      </c>
      <c r="C4" t="s">
        <v>54</v>
      </c>
      <c r="D4">
        <v>29</v>
      </c>
      <c r="E4" t="s">
        <v>9</v>
      </c>
      <c r="F4" t="s">
        <v>10</v>
      </c>
      <c r="G4" s="3">
        <v>63000</v>
      </c>
      <c r="H4" t="str">
        <f t="shared" si="0"/>
        <v>Schrute</v>
      </c>
    </row>
    <row r="5" spans="1:8" x14ac:dyDescent="0.25">
      <c r="A5">
        <v>1004</v>
      </c>
      <c r="B5" t="s">
        <v>17</v>
      </c>
      <c r="C5" t="s">
        <v>18</v>
      </c>
      <c r="D5">
        <v>31</v>
      </c>
      <c r="E5" t="s">
        <v>13</v>
      </c>
      <c r="F5" t="s">
        <v>19</v>
      </c>
      <c r="G5" s="3">
        <v>47000</v>
      </c>
      <c r="H5" t="str">
        <f t="shared" si="0"/>
        <v>Martin</v>
      </c>
    </row>
    <row r="6" spans="1:8" x14ac:dyDescent="0.25">
      <c r="A6">
        <v>1005</v>
      </c>
      <c r="B6" t="s">
        <v>20</v>
      </c>
      <c r="C6" t="s">
        <v>21</v>
      </c>
      <c r="D6">
        <v>32</v>
      </c>
      <c r="E6" t="s">
        <v>9</v>
      </c>
      <c r="F6" t="s">
        <v>22</v>
      </c>
      <c r="G6" s="3">
        <v>50000</v>
      </c>
      <c r="H6" t="str">
        <f t="shared" si="0"/>
        <v>Flenderson</v>
      </c>
    </row>
    <row r="7" spans="1:8" x14ac:dyDescent="0.25">
      <c r="A7">
        <v>1006</v>
      </c>
      <c r="B7" t="s">
        <v>23</v>
      </c>
      <c r="C7" t="s">
        <v>55</v>
      </c>
      <c r="D7">
        <v>35</v>
      </c>
      <c r="E7" t="s">
        <v>9</v>
      </c>
      <c r="F7" t="s">
        <v>25</v>
      </c>
      <c r="G7" s="3">
        <v>65000</v>
      </c>
      <c r="H7" t="str">
        <f t="shared" si="0"/>
        <v>Scott</v>
      </c>
    </row>
    <row r="8" spans="1:8" x14ac:dyDescent="0.25">
      <c r="A8">
        <v>1007</v>
      </c>
      <c r="B8" t="s">
        <v>26</v>
      </c>
      <c r="C8" t="s">
        <v>27</v>
      </c>
      <c r="D8">
        <v>32</v>
      </c>
      <c r="E8" t="s">
        <v>13</v>
      </c>
      <c r="F8" t="s">
        <v>28</v>
      </c>
      <c r="G8" s="3">
        <v>41000</v>
      </c>
      <c r="H8" t="str">
        <f t="shared" si="0"/>
        <v>Palmer</v>
      </c>
    </row>
    <row r="9" spans="1:8" x14ac:dyDescent="0.25">
      <c r="A9">
        <v>1008</v>
      </c>
      <c r="B9" t="s">
        <v>29</v>
      </c>
      <c r="C9" t="s">
        <v>56</v>
      </c>
      <c r="D9">
        <v>38</v>
      </c>
      <c r="E9" t="s">
        <v>9</v>
      </c>
      <c r="F9" t="s">
        <v>10</v>
      </c>
      <c r="G9" s="3">
        <v>48000</v>
      </c>
      <c r="H9" t="str">
        <f t="shared" si="0"/>
        <v>Hudson</v>
      </c>
    </row>
    <row r="10" spans="1:8" x14ac:dyDescent="0.25">
      <c r="A10">
        <v>1009</v>
      </c>
      <c r="B10" t="s">
        <v>31</v>
      </c>
      <c r="C10" t="s">
        <v>32</v>
      </c>
      <c r="D10">
        <v>31</v>
      </c>
      <c r="E10" t="s">
        <v>9</v>
      </c>
      <c r="F10" t="s">
        <v>19</v>
      </c>
      <c r="G10" s="3">
        <v>42000</v>
      </c>
      <c r="H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C9CBC-01DB-46F2-B8A8-B6C819B28C12}">
  <dimension ref="A1:K10"/>
  <sheetViews>
    <sheetView workbookViewId="0">
      <selection activeCell="L4" sqref="L4:M4"/>
    </sheetView>
  </sheetViews>
  <sheetFormatPr defaultRowHeight="15" x14ac:dyDescent="0.25"/>
  <cols>
    <col min="1" max="1" width="14.140625" customWidth="1"/>
    <col min="2" max="2" width="10.42578125" customWidth="1"/>
    <col min="3" max="3" width="12.7109375" customWidth="1"/>
    <col min="6" max="6" width="17.42578125" customWidth="1"/>
    <col min="8" max="8" width="13" customWidth="1"/>
    <col min="9" max="9" width="12.42578125" customWidth="1"/>
    <col min="10" max="10" width="26.5703125" customWidth="1"/>
    <col min="11" max="11" width="27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  <c r="I1" t="s">
        <v>34</v>
      </c>
      <c r="J1" t="s">
        <v>58</v>
      </c>
      <c r="K1" t="s">
        <v>40</v>
      </c>
    </row>
    <row r="2" spans="1:11" x14ac:dyDescent="0.25">
      <c r="A2">
        <v>1001</v>
      </c>
      <c r="B2" t="s">
        <v>7</v>
      </c>
      <c r="C2" t="s">
        <v>8</v>
      </c>
      <c r="D2">
        <v>30</v>
      </c>
      <c r="E2" t="s">
        <v>9</v>
      </c>
      <c r="F2" t="s">
        <v>10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 x14ac:dyDescent="0.25">
      <c r="A3">
        <v>1002</v>
      </c>
      <c r="B3" t="s">
        <v>11</v>
      </c>
      <c r="C3" t="s">
        <v>12</v>
      </c>
      <c r="D3">
        <v>30</v>
      </c>
      <c r="E3" t="s">
        <v>13</v>
      </c>
      <c r="F3" t="s">
        <v>14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0" si="1">CONCATENATE(B3,".",C3,"@gmail.com")</f>
        <v>Pam.Beasley@gmail.com</v>
      </c>
    </row>
    <row r="4" spans="1:11" x14ac:dyDescent="0.25">
      <c r="A4">
        <v>1003</v>
      </c>
      <c r="B4" t="s">
        <v>15</v>
      </c>
      <c r="C4" t="s">
        <v>16</v>
      </c>
      <c r="D4">
        <v>29</v>
      </c>
      <c r="E4" t="s">
        <v>9</v>
      </c>
      <c r="F4" t="s">
        <v>10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17</v>
      </c>
      <c r="C5" t="s">
        <v>18</v>
      </c>
      <c r="D5">
        <v>31</v>
      </c>
      <c r="E5" t="s">
        <v>13</v>
      </c>
      <c r="F5" t="s">
        <v>19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20</v>
      </c>
      <c r="C6" t="s">
        <v>21</v>
      </c>
      <c r="D6">
        <v>32</v>
      </c>
      <c r="E6" t="s">
        <v>9</v>
      </c>
      <c r="F6" t="s">
        <v>22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23</v>
      </c>
      <c r="C7" t="s">
        <v>24</v>
      </c>
      <c r="D7">
        <v>35</v>
      </c>
      <c r="E7" t="s">
        <v>9</v>
      </c>
      <c r="F7" t="s">
        <v>25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26</v>
      </c>
      <c r="C8" t="s">
        <v>27</v>
      </c>
      <c r="D8">
        <v>32</v>
      </c>
      <c r="E8" t="s">
        <v>13</v>
      </c>
      <c r="F8" t="s">
        <v>28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29</v>
      </c>
      <c r="C9" t="s">
        <v>30</v>
      </c>
      <c r="D9">
        <v>38</v>
      </c>
      <c r="E9" t="s">
        <v>9</v>
      </c>
      <c r="F9" t="s">
        <v>10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31</v>
      </c>
      <c r="C10" t="s">
        <v>32</v>
      </c>
      <c r="D10">
        <v>31</v>
      </c>
      <c r="E10" t="s">
        <v>9</v>
      </c>
      <c r="F10" t="s">
        <v>19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27591-4A77-4740-949D-CAA05F0C6D5D}">
  <dimension ref="A1:K10"/>
  <sheetViews>
    <sheetView workbookViewId="0">
      <selection activeCell="D15" sqref="D15"/>
    </sheetView>
  </sheetViews>
  <sheetFormatPr defaultRowHeight="15" x14ac:dyDescent="0.25"/>
  <cols>
    <col min="1" max="1" width="12.85546875" customWidth="1"/>
    <col min="2" max="2" width="14" customWidth="1"/>
    <col min="3" max="3" width="14.28515625" customWidth="1"/>
    <col min="6" max="6" width="18.5703125" customWidth="1"/>
    <col min="7" max="7" width="13" customWidth="1"/>
    <col min="8" max="8" width="15.140625" customWidth="1"/>
    <col min="9" max="9" width="15.5703125" customWidth="1"/>
    <col min="10" max="10" width="14.7109375" customWidth="1"/>
    <col min="11" max="11" width="16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  <c r="H1" t="s">
        <v>59</v>
      </c>
      <c r="I1" t="s">
        <v>60</v>
      </c>
      <c r="J1" t="s">
        <v>61</v>
      </c>
      <c r="K1" t="s">
        <v>62</v>
      </c>
    </row>
    <row r="2" spans="1:11" x14ac:dyDescent="0.25">
      <c r="A2">
        <v>1001</v>
      </c>
      <c r="B2" t="s">
        <v>7</v>
      </c>
      <c r="C2" t="s">
        <v>8</v>
      </c>
      <c r="D2">
        <v>30</v>
      </c>
      <c r="E2" t="s">
        <v>9</v>
      </c>
      <c r="F2" t="s">
        <v>10</v>
      </c>
      <c r="G2" s="1">
        <v>37197</v>
      </c>
      <c r="H2" t="str">
        <f>TEXT(G2,"dd/mm/yyyy")</f>
        <v>02/11/2001</v>
      </c>
      <c r="I2" t="str">
        <f>SUBSTITUTE(H2,"/","-",1)</f>
        <v>02-11/2001</v>
      </c>
      <c r="J2" t="str">
        <f>SUBSTITUTE(H2,"/","-",2)</f>
        <v>02/11-2001</v>
      </c>
      <c r="K2" t="str">
        <f>SUBSTITUTE(H2,"/","-")</f>
        <v>02-11-2001</v>
      </c>
    </row>
    <row r="3" spans="1:11" x14ac:dyDescent="0.25">
      <c r="A3">
        <v>1002</v>
      </c>
      <c r="B3" t="s">
        <v>11</v>
      </c>
      <c r="C3" t="s">
        <v>12</v>
      </c>
      <c r="D3">
        <v>30</v>
      </c>
      <c r="E3" t="s">
        <v>13</v>
      </c>
      <c r="F3" t="s">
        <v>14</v>
      </c>
      <c r="G3" s="1">
        <v>36436</v>
      </c>
      <c r="H3" t="str">
        <f t="shared" ref="H3:H10" si="0">TEXT(G3,"dd/mm/yyyy")</f>
        <v>03/10/1999</v>
      </c>
      <c r="I3" t="str">
        <f t="shared" ref="I3:I10" si="1">SUBSTITUTE(H3,"/","-",1)</f>
        <v>03-10/1999</v>
      </c>
      <c r="J3" t="str">
        <f t="shared" ref="J3:J10" si="2">SUBSTITUTE(H3,"/","-",2)</f>
        <v>03/10-1999</v>
      </c>
      <c r="K3" t="str">
        <f t="shared" ref="K3:K10" si="3">SUBSTITUTE(H3,"/","-")</f>
        <v>03-10-1999</v>
      </c>
    </row>
    <row r="4" spans="1:11" x14ac:dyDescent="0.25">
      <c r="A4">
        <v>1003</v>
      </c>
      <c r="B4" t="s">
        <v>15</v>
      </c>
      <c r="C4" t="s">
        <v>16</v>
      </c>
      <c r="D4">
        <v>29</v>
      </c>
      <c r="E4" t="s">
        <v>9</v>
      </c>
      <c r="F4" t="s">
        <v>10</v>
      </c>
      <c r="G4" s="1">
        <v>36711</v>
      </c>
      <c r="H4" t="str">
        <f t="shared" si="0"/>
        <v>04/07/2000</v>
      </c>
      <c r="I4" t="str">
        <f t="shared" si="1"/>
        <v>04-07/2000</v>
      </c>
      <c r="J4" t="str">
        <f t="shared" si="2"/>
        <v>04/07-2000</v>
      </c>
      <c r="K4" t="str">
        <f t="shared" si="3"/>
        <v>04-07-2000</v>
      </c>
    </row>
    <row r="5" spans="1:11" x14ac:dyDescent="0.25">
      <c r="A5">
        <v>1004</v>
      </c>
      <c r="B5" t="s">
        <v>17</v>
      </c>
      <c r="C5" t="s">
        <v>18</v>
      </c>
      <c r="D5">
        <v>31</v>
      </c>
      <c r="E5" t="s">
        <v>13</v>
      </c>
      <c r="F5" t="s">
        <v>19</v>
      </c>
      <c r="G5" s="1">
        <v>36530</v>
      </c>
      <c r="H5" t="str">
        <f t="shared" si="0"/>
        <v>05/01/2000</v>
      </c>
      <c r="I5" t="str">
        <f t="shared" si="1"/>
        <v>05-01/2000</v>
      </c>
      <c r="J5" t="str">
        <f t="shared" si="2"/>
        <v>05/01-2000</v>
      </c>
      <c r="K5" t="str">
        <f t="shared" si="3"/>
        <v>05-01-2000</v>
      </c>
    </row>
    <row r="6" spans="1:11" x14ac:dyDescent="0.25">
      <c r="A6">
        <v>1005</v>
      </c>
      <c r="B6" t="s">
        <v>20</v>
      </c>
      <c r="C6" t="s">
        <v>21</v>
      </c>
      <c r="D6">
        <v>32</v>
      </c>
      <c r="E6" t="s">
        <v>9</v>
      </c>
      <c r="F6" t="s">
        <v>22</v>
      </c>
      <c r="G6" s="1">
        <v>37017</v>
      </c>
      <c r="H6" t="str">
        <f t="shared" si="0"/>
        <v>06/05/2001</v>
      </c>
      <c r="I6" t="str">
        <f t="shared" si="1"/>
        <v>06-05/2001</v>
      </c>
      <c r="J6" t="str">
        <f t="shared" si="2"/>
        <v>06/05-2001</v>
      </c>
      <c r="K6" t="str">
        <f t="shared" si="3"/>
        <v>06-05-2001</v>
      </c>
    </row>
    <row r="7" spans="1:11" x14ac:dyDescent="0.25">
      <c r="A7">
        <v>1006</v>
      </c>
      <c r="B7" t="s">
        <v>23</v>
      </c>
      <c r="C7" t="s">
        <v>24</v>
      </c>
      <c r="D7">
        <v>35</v>
      </c>
      <c r="E7" t="s">
        <v>9</v>
      </c>
      <c r="F7" t="s">
        <v>25</v>
      </c>
      <c r="G7" s="1">
        <v>35040</v>
      </c>
      <c r="H7" t="str">
        <f t="shared" si="0"/>
        <v>07/12/1995</v>
      </c>
      <c r="I7" t="str">
        <f t="shared" si="1"/>
        <v>07-12/1995</v>
      </c>
      <c r="J7" t="str">
        <f t="shared" si="2"/>
        <v>07/12-1995</v>
      </c>
      <c r="K7" t="str">
        <f t="shared" si="3"/>
        <v>07-12-1995</v>
      </c>
    </row>
    <row r="8" spans="1:11" x14ac:dyDescent="0.25">
      <c r="A8">
        <v>1007</v>
      </c>
      <c r="B8" t="s">
        <v>26</v>
      </c>
      <c r="C8" t="s">
        <v>27</v>
      </c>
      <c r="D8">
        <v>32</v>
      </c>
      <c r="E8" t="s">
        <v>13</v>
      </c>
      <c r="F8" t="s">
        <v>28</v>
      </c>
      <c r="G8" s="1">
        <v>37933</v>
      </c>
      <c r="H8" t="str">
        <f t="shared" si="0"/>
        <v>08/11/2003</v>
      </c>
      <c r="I8" t="str">
        <f t="shared" si="1"/>
        <v>08-11/2003</v>
      </c>
      <c r="J8" t="str">
        <f t="shared" si="2"/>
        <v>08/11-2003</v>
      </c>
      <c r="K8" t="str">
        <f t="shared" si="3"/>
        <v>08-11-2003</v>
      </c>
    </row>
    <row r="9" spans="1:11" x14ac:dyDescent="0.25">
      <c r="A9">
        <v>1008</v>
      </c>
      <c r="B9" t="s">
        <v>29</v>
      </c>
      <c r="C9" t="s">
        <v>30</v>
      </c>
      <c r="D9">
        <v>38</v>
      </c>
      <c r="E9" t="s">
        <v>9</v>
      </c>
      <c r="F9" t="s">
        <v>10</v>
      </c>
      <c r="G9" s="1">
        <v>37416</v>
      </c>
      <c r="H9" t="str">
        <f t="shared" si="0"/>
        <v>09/06/2002</v>
      </c>
      <c r="I9" t="str">
        <f t="shared" si="1"/>
        <v>09-06/2002</v>
      </c>
      <c r="J9" t="str">
        <f t="shared" si="2"/>
        <v>09/06-2002</v>
      </c>
      <c r="K9" t="str">
        <f t="shared" si="3"/>
        <v>09-06-2002</v>
      </c>
    </row>
    <row r="10" spans="1:11" x14ac:dyDescent="0.25">
      <c r="A10">
        <v>1009</v>
      </c>
      <c r="B10" t="s">
        <v>31</v>
      </c>
      <c r="C10" t="s">
        <v>32</v>
      </c>
      <c r="D10">
        <v>31</v>
      </c>
      <c r="E10" t="s">
        <v>9</v>
      </c>
      <c r="F10" t="s">
        <v>19</v>
      </c>
      <c r="G10" s="1">
        <v>37843</v>
      </c>
      <c r="H10" t="str">
        <f t="shared" si="0"/>
        <v>10/08/2003</v>
      </c>
      <c r="I10" t="str">
        <f t="shared" si="1"/>
        <v>10-08/2003</v>
      </c>
      <c r="J10" t="str">
        <f t="shared" si="2"/>
        <v>10/08-2003</v>
      </c>
      <c r="K10" t="str">
        <f t="shared" si="3"/>
        <v>10-08-2003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B1206-D60E-4A98-8638-5217500506EF}">
  <dimension ref="A1:J10"/>
  <sheetViews>
    <sheetView workbookViewId="0">
      <selection activeCell="G10" sqref="A1:G10"/>
    </sheetView>
  </sheetViews>
  <sheetFormatPr defaultRowHeight="15" x14ac:dyDescent="0.25"/>
  <cols>
    <col min="1" max="2" width="13.42578125" customWidth="1"/>
    <col min="3" max="3" width="12.7109375" customWidth="1"/>
    <col min="6" max="6" width="17" customWidth="1"/>
    <col min="8" max="8" width="11.5703125" customWidth="1"/>
    <col min="9" max="10" width="11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63</v>
      </c>
      <c r="I1" t="s">
        <v>64</v>
      </c>
      <c r="J1" t="s">
        <v>65</v>
      </c>
    </row>
    <row r="2" spans="1:10" x14ac:dyDescent="0.25">
      <c r="A2">
        <v>1001</v>
      </c>
      <c r="B2" t="s">
        <v>7</v>
      </c>
      <c r="C2" t="s">
        <v>8</v>
      </c>
      <c r="D2">
        <v>30</v>
      </c>
      <c r="E2" t="s">
        <v>9</v>
      </c>
      <c r="F2" t="s">
        <v>10</v>
      </c>
      <c r="G2">
        <v>45000</v>
      </c>
      <c r="H2">
        <f>SUM(G2:G10)</f>
        <v>437000</v>
      </c>
      <c r="I2">
        <f>SUMIF(G2:G10,"&gt;50000")</f>
        <v>128000</v>
      </c>
      <c r="J2">
        <f>SUMIFS(G2:G10,E2:E10,"Female",D2:D10,"&gt;30")</f>
        <v>88000</v>
      </c>
    </row>
    <row r="3" spans="1:10" x14ac:dyDescent="0.25">
      <c r="A3">
        <v>1002</v>
      </c>
      <c r="B3" t="s">
        <v>11</v>
      </c>
      <c r="C3" t="s">
        <v>12</v>
      </c>
      <c r="D3">
        <v>30</v>
      </c>
      <c r="E3" t="s">
        <v>13</v>
      </c>
      <c r="F3" t="s">
        <v>14</v>
      </c>
      <c r="G3">
        <v>36000</v>
      </c>
    </row>
    <row r="4" spans="1:10" x14ac:dyDescent="0.25">
      <c r="A4">
        <v>1003</v>
      </c>
      <c r="B4" t="s">
        <v>15</v>
      </c>
      <c r="C4" t="s">
        <v>16</v>
      </c>
      <c r="D4">
        <v>29</v>
      </c>
      <c r="E4" t="s">
        <v>9</v>
      </c>
      <c r="F4" t="s">
        <v>10</v>
      </c>
      <c r="G4">
        <v>63000</v>
      </c>
    </row>
    <row r="5" spans="1:10" x14ac:dyDescent="0.25">
      <c r="A5">
        <v>1004</v>
      </c>
      <c r="B5" t="s">
        <v>17</v>
      </c>
      <c r="C5" t="s">
        <v>18</v>
      </c>
      <c r="D5">
        <v>31</v>
      </c>
      <c r="E5" t="s">
        <v>13</v>
      </c>
      <c r="F5" t="s">
        <v>19</v>
      </c>
      <c r="G5">
        <v>47000</v>
      </c>
    </row>
    <row r="6" spans="1:10" x14ac:dyDescent="0.25">
      <c r="A6">
        <v>1005</v>
      </c>
      <c r="B6" t="s">
        <v>20</v>
      </c>
      <c r="C6" t="s">
        <v>21</v>
      </c>
      <c r="D6">
        <v>32</v>
      </c>
      <c r="E6" t="s">
        <v>9</v>
      </c>
      <c r="F6" t="s">
        <v>22</v>
      </c>
      <c r="G6">
        <v>50000</v>
      </c>
    </row>
    <row r="7" spans="1:10" x14ac:dyDescent="0.25">
      <c r="A7">
        <v>1006</v>
      </c>
      <c r="B7" t="s">
        <v>23</v>
      </c>
      <c r="C7" t="s">
        <v>24</v>
      </c>
      <c r="D7">
        <v>35</v>
      </c>
      <c r="E7" t="s">
        <v>9</v>
      </c>
      <c r="F7" t="s">
        <v>25</v>
      </c>
      <c r="G7">
        <v>65000</v>
      </c>
    </row>
    <row r="8" spans="1:10" x14ac:dyDescent="0.25">
      <c r="A8">
        <v>1007</v>
      </c>
      <c r="B8" t="s">
        <v>26</v>
      </c>
      <c r="C8" t="s">
        <v>27</v>
      </c>
      <c r="D8">
        <v>32</v>
      </c>
      <c r="E8" t="s">
        <v>13</v>
      </c>
      <c r="F8" t="s">
        <v>28</v>
      </c>
      <c r="G8">
        <v>41000</v>
      </c>
    </row>
    <row r="9" spans="1:10" x14ac:dyDescent="0.25">
      <c r="A9">
        <v>1008</v>
      </c>
      <c r="B9" t="s">
        <v>29</v>
      </c>
      <c r="C9" t="s">
        <v>30</v>
      </c>
      <c r="D9">
        <v>38</v>
      </c>
      <c r="E9" t="s">
        <v>9</v>
      </c>
      <c r="F9" t="s">
        <v>10</v>
      </c>
      <c r="G9">
        <v>48000</v>
      </c>
    </row>
    <row r="10" spans="1:10" x14ac:dyDescent="0.25">
      <c r="A10">
        <v>1009</v>
      </c>
      <c r="B10" t="s">
        <v>31</v>
      </c>
      <c r="C10" t="s">
        <v>32</v>
      </c>
      <c r="D10">
        <v>31</v>
      </c>
      <c r="E10" t="s">
        <v>9</v>
      </c>
      <c r="F10" t="s">
        <v>19</v>
      </c>
      <c r="G10">
        <v>42000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LEFT-RIGHT</vt:lpstr>
      <vt:lpstr>DATE TO TEXT</vt:lpstr>
      <vt:lpstr>TRIM</vt:lpstr>
      <vt:lpstr>CONCATENATE</vt:lpstr>
      <vt:lpstr>SUBSTITUTE</vt:lpstr>
      <vt:lpstr>SUM-SUMIFS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2023-03-25T16:51:11Z</dcterms:created>
  <dcterms:modified xsi:type="dcterms:W3CDTF">2023-03-28T06:43:47Z</dcterms:modified>
</cp:coreProperties>
</file>